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externalLinks/externalLink401.xml" ContentType="application/vnd.openxmlformats-officedocument.spreadsheetml.externalLink+xml"/>
  <Override PartName="/xl/externalLinks/externalLink402.xml" ContentType="application/vnd.openxmlformats-officedocument.spreadsheetml.externalLink+xml"/>
  <Override PartName="/xl/externalLinks/externalLink403.xml" ContentType="application/vnd.openxmlformats-officedocument.spreadsheetml.externalLink+xml"/>
  <Override PartName="/xl/externalLinks/externalLink404.xml" ContentType="application/vnd.openxmlformats-officedocument.spreadsheetml.externalLink+xml"/>
  <Override PartName="/xl/externalLinks/externalLink405.xml" ContentType="application/vnd.openxmlformats-officedocument.spreadsheetml.externalLink+xml"/>
  <Override PartName="/xl/externalLinks/externalLink406.xml" ContentType="application/vnd.openxmlformats-officedocument.spreadsheetml.externalLink+xml"/>
  <Override PartName="/xl/externalLinks/externalLink407.xml" ContentType="application/vnd.openxmlformats-officedocument.spreadsheetml.externalLink+xml"/>
  <Override PartName="/xl/externalLinks/externalLink408.xml" ContentType="application/vnd.openxmlformats-officedocument.spreadsheetml.externalLink+xml"/>
  <Override PartName="/xl/externalLinks/externalLink409.xml" ContentType="application/vnd.openxmlformats-officedocument.spreadsheetml.externalLink+xml"/>
  <Override PartName="/xl/externalLinks/externalLink410.xml" ContentType="application/vnd.openxmlformats-officedocument.spreadsheetml.externalLink+xml"/>
  <Override PartName="/xl/externalLinks/externalLink411.xml" ContentType="application/vnd.openxmlformats-officedocument.spreadsheetml.externalLink+xml"/>
  <Override PartName="/xl/externalLinks/externalLink412.xml" ContentType="application/vnd.openxmlformats-officedocument.spreadsheetml.externalLink+xml"/>
  <Override PartName="/xl/externalLinks/externalLink413.xml" ContentType="application/vnd.openxmlformats-officedocument.spreadsheetml.externalLink+xml"/>
  <Override PartName="/xl/externalLinks/externalLink414.xml" ContentType="application/vnd.openxmlformats-officedocument.spreadsheetml.externalLink+xml"/>
  <Override PartName="/xl/externalLinks/externalLink415.xml" ContentType="application/vnd.openxmlformats-officedocument.spreadsheetml.externalLink+xml"/>
  <Override PartName="/xl/externalLinks/externalLink416.xml" ContentType="application/vnd.openxmlformats-officedocument.spreadsheetml.externalLink+xml"/>
  <Override PartName="/xl/externalLinks/externalLink417.xml" ContentType="application/vnd.openxmlformats-officedocument.spreadsheetml.externalLink+xml"/>
  <Override PartName="/xl/externalLinks/externalLink418.xml" ContentType="application/vnd.openxmlformats-officedocument.spreadsheetml.externalLink+xml"/>
  <Override PartName="/xl/externalLinks/externalLink419.xml" ContentType="application/vnd.openxmlformats-officedocument.spreadsheetml.externalLink+xml"/>
  <Override PartName="/xl/externalLinks/externalLink420.xml" ContentType="application/vnd.openxmlformats-officedocument.spreadsheetml.externalLink+xml"/>
  <Override PartName="/xl/externalLinks/externalLink421.xml" ContentType="application/vnd.openxmlformats-officedocument.spreadsheetml.externalLink+xml"/>
  <Override PartName="/xl/externalLinks/externalLink422.xml" ContentType="application/vnd.openxmlformats-officedocument.spreadsheetml.externalLink+xml"/>
  <Override PartName="/xl/externalLinks/externalLink423.xml" ContentType="application/vnd.openxmlformats-officedocument.spreadsheetml.externalLink+xml"/>
  <Override PartName="/xl/externalLinks/externalLink424.xml" ContentType="application/vnd.openxmlformats-officedocument.spreadsheetml.externalLink+xml"/>
  <Override PartName="/xl/externalLinks/externalLink425.xml" ContentType="application/vnd.openxmlformats-officedocument.spreadsheetml.externalLink+xml"/>
  <Override PartName="/xl/externalLinks/externalLink426.xml" ContentType="application/vnd.openxmlformats-officedocument.spreadsheetml.externalLink+xml"/>
  <Override PartName="/xl/externalLinks/externalLink427.xml" ContentType="application/vnd.openxmlformats-officedocument.spreadsheetml.externalLink+xml"/>
  <Override PartName="/xl/externalLinks/externalLink428.xml" ContentType="application/vnd.openxmlformats-officedocument.spreadsheetml.externalLink+xml"/>
  <Override PartName="/xl/externalLinks/externalLink429.xml" ContentType="application/vnd.openxmlformats-officedocument.spreadsheetml.externalLink+xml"/>
  <Override PartName="/xl/externalLinks/externalLink430.xml" ContentType="application/vnd.openxmlformats-officedocument.spreadsheetml.externalLink+xml"/>
  <Override PartName="/xl/externalLinks/externalLink431.xml" ContentType="application/vnd.openxmlformats-officedocument.spreadsheetml.externalLink+xml"/>
  <Override PartName="/xl/externalLinks/externalLink432.xml" ContentType="application/vnd.openxmlformats-officedocument.spreadsheetml.externalLink+xml"/>
  <Override PartName="/xl/externalLinks/externalLink433.xml" ContentType="application/vnd.openxmlformats-officedocument.spreadsheetml.externalLink+xml"/>
  <Override PartName="/xl/externalLinks/externalLink434.xml" ContentType="application/vnd.openxmlformats-officedocument.spreadsheetml.externalLink+xml"/>
  <Override PartName="/xl/externalLinks/externalLink435.xml" ContentType="application/vnd.openxmlformats-officedocument.spreadsheetml.externalLink+xml"/>
  <Override PartName="/xl/externalLinks/externalLink436.xml" ContentType="application/vnd.openxmlformats-officedocument.spreadsheetml.externalLink+xml"/>
  <Override PartName="/xl/externalLinks/externalLink437.xml" ContentType="application/vnd.openxmlformats-officedocument.spreadsheetml.externalLink+xml"/>
  <Override PartName="/xl/externalLinks/externalLink438.xml" ContentType="application/vnd.openxmlformats-officedocument.spreadsheetml.externalLink+xml"/>
  <Override PartName="/xl/externalLinks/externalLink439.xml" ContentType="application/vnd.openxmlformats-officedocument.spreadsheetml.externalLink+xml"/>
  <Override PartName="/xl/externalLinks/externalLink440.xml" ContentType="application/vnd.openxmlformats-officedocument.spreadsheetml.externalLink+xml"/>
  <Override PartName="/xl/externalLinks/externalLink441.xml" ContentType="application/vnd.openxmlformats-officedocument.spreadsheetml.externalLink+xml"/>
  <Override PartName="/xl/externalLinks/externalLink442.xml" ContentType="application/vnd.openxmlformats-officedocument.spreadsheetml.externalLink+xml"/>
  <Override PartName="/xl/externalLinks/externalLink443.xml" ContentType="application/vnd.openxmlformats-officedocument.spreadsheetml.externalLink+xml"/>
  <Override PartName="/xl/externalLinks/externalLink444.xml" ContentType="application/vnd.openxmlformats-officedocument.spreadsheetml.externalLink+xml"/>
  <Override PartName="/xl/externalLinks/externalLink445.xml" ContentType="application/vnd.openxmlformats-officedocument.spreadsheetml.externalLink+xml"/>
  <Override PartName="/xl/externalLinks/externalLink446.xml" ContentType="application/vnd.openxmlformats-officedocument.spreadsheetml.externalLink+xml"/>
  <Override PartName="/xl/externalLinks/externalLink447.xml" ContentType="application/vnd.openxmlformats-officedocument.spreadsheetml.externalLink+xml"/>
  <Override PartName="/xl/externalLinks/externalLink448.xml" ContentType="application/vnd.openxmlformats-officedocument.spreadsheetml.externalLink+xml"/>
  <Override PartName="/xl/externalLinks/externalLink449.xml" ContentType="application/vnd.openxmlformats-officedocument.spreadsheetml.externalLink+xml"/>
  <Override PartName="/xl/externalLinks/externalLink450.xml" ContentType="application/vnd.openxmlformats-officedocument.spreadsheetml.externalLink+xml"/>
  <Override PartName="/xl/externalLinks/externalLink451.xml" ContentType="application/vnd.openxmlformats-officedocument.spreadsheetml.externalLink+xml"/>
  <Override PartName="/xl/externalLinks/externalLink452.xml" ContentType="application/vnd.openxmlformats-officedocument.spreadsheetml.externalLink+xml"/>
  <Override PartName="/xl/externalLinks/externalLink453.xml" ContentType="application/vnd.openxmlformats-officedocument.spreadsheetml.externalLink+xml"/>
  <Override PartName="/xl/externalLinks/externalLink454.xml" ContentType="application/vnd.openxmlformats-officedocument.spreadsheetml.externalLink+xml"/>
  <Override PartName="/xl/externalLinks/externalLink455.xml" ContentType="application/vnd.openxmlformats-officedocument.spreadsheetml.externalLink+xml"/>
  <Override PartName="/xl/externalLinks/externalLink456.xml" ContentType="application/vnd.openxmlformats-officedocument.spreadsheetml.externalLink+xml"/>
  <Override PartName="/xl/externalLinks/externalLink457.xml" ContentType="application/vnd.openxmlformats-officedocument.spreadsheetml.externalLink+xml"/>
  <Override PartName="/xl/externalLinks/externalLink458.xml" ContentType="application/vnd.openxmlformats-officedocument.spreadsheetml.externalLink+xml"/>
  <Override PartName="/xl/externalLinks/externalLink459.xml" ContentType="application/vnd.openxmlformats-officedocument.spreadsheetml.externalLink+xml"/>
  <Override PartName="/xl/externalLinks/externalLink460.xml" ContentType="application/vnd.openxmlformats-officedocument.spreadsheetml.externalLink+xml"/>
  <Override PartName="/xl/externalLinks/externalLink461.xml" ContentType="application/vnd.openxmlformats-officedocument.spreadsheetml.externalLink+xml"/>
  <Override PartName="/xl/externalLinks/externalLink462.xml" ContentType="application/vnd.openxmlformats-officedocument.spreadsheetml.externalLink+xml"/>
  <Override PartName="/xl/externalLinks/externalLink463.xml" ContentType="application/vnd.openxmlformats-officedocument.spreadsheetml.externalLink+xml"/>
  <Override PartName="/xl/externalLinks/externalLink464.xml" ContentType="application/vnd.openxmlformats-officedocument.spreadsheetml.externalLink+xml"/>
  <Override PartName="/xl/externalLinks/externalLink465.xml" ContentType="application/vnd.openxmlformats-officedocument.spreadsheetml.externalLink+xml"/>
  <Override PartName="/xl/externalLinks/externalLink466.xml" ContentType="application/vnd.openxmlformats-officedocument.spreadsheetml.externalLink+xml"/>
  <Override PartName="/xl/externalLinks/externalLink467.xml" ContentType="application/vnd.openxmlformats-officedocument.spreadsheetml.externalLink+xml"/>
  <Override PartName="/xl/externalLinks/externalLink468.xml" ContentType="application/vnd.openxmlformats-officedocument.spreadsheetml.externalLink+xml"/>
  <Override PartName="/xl/externalLinks/externalLink469.xml" ContentType="application/vnd.openxmlformats-officedocument.spreadsheetml.externalLink+xml"/>
  <Override PartName="/xl/externalLinks/externalLink470.xml" ContentType="application/vnd.openxmlformats-officedocument.spreadsheetml.externalLink+xml"/>
  <Override PartName="/xl/externalLinks/externalLink471.xml" ContentType="application/vnd.openxmlformats-officedocument.spreadsheetml.externalLink+xml"/>
  <Override PartName="/xl/externalLinks/externalLink472.xml" ContentType="application/vnd.openxmlformats-officedocument.spreadsheetml.externalLink+xml"/>
  <Override PartName="/xl/externalLinks/externalLink473.xml" ContentType="application/vnd.openxmlformats-officedocument.spreadsheetml.externalLink+xml"/>
  <Override PartName="/xl/externalLinks/externalLink474.xml" ContentType="application/vnd.openxmlformats-officedocument.spreadsheetml.externalLink+xml"/>
  <Override PartName="/xl/externalLinks/externalLink475.xml" ContentType="application/vnd.openxmlformats-officedocument.spreadsheetml.externalLink+xml"/>
  <Override PartName="/xl/externalLinks/externalLink476.xml" ContentType="application/vnd.openxmlformats-officedocument.spreadsheetml.externalLink+xml"/>
  <Override PartName="/xl/externalLinks/externalLink477.xml" ContentType="application/vnd.openxmlformats-officedocument.spreadsheetml.externalLink+xml"/>
  <Override PartName="/xl/externalLinks/externalLink478.xml" ContentType="application/vnd.openxmlformats-officedocument.spreadsheetml.externalLink+xml"/>
  <Override PartName="/xl/externalLinks/externalLink479.xml" ContentType="application/vnd.openxmlformats-officedocument.spreadsheetml.externalLink+xml"/>
  <Override PartName="/xl/externalLinks/externalLink480.xml" ContentType="application/vnd.openxmlformats-officedocument.spreadsheetml.externalLink+xml"/>
  <Override PartName="/xl/externalLinks/externalLink481.xml" ContentType="application/vnd.openxmlformats-officedocument.spreadsheetml.externalLink+xml"/>
  <Override PartName="/xl/externalLinks/externalLink482.xml" ContentType="application/vnd.openxmlformats-officedocument.spreadsheetml.externalLink+xml"/>
  <Override PartName="/xl/externalLinks/externalLink483.xml" ContentType="application/vnd.openxmlformats-officedocument.spreadsheetml.externalLink+xml"/>
  <Override PartName="/xl/externalLinks/externalLink484.xml" ContentType="application/vnd.openxmlformats-officedocument.spreadsheetml.externalLink+xml"/>
  <Override PartName="/xl/externalLinks/externalLink485.xml" ContentType="application/vnd.openxmlformats-officedocument.spreadsheetml.externalLink+xml"/>
  <Override PartName="/xl/externalLinks/externalLink486.xml" ContentType="application/vnd.openxmlformats-officedocument.spreadsheetml.externalLink+xml"/>
  <Override PartName="/xl/externalLinks/externalLink487.xml" ContentType="application/vnd.openxmlformats-officedocument.spreadsheetml.externalLink+xml"/>
  <Override PartName="/xl/externalLinks/externalLink488.xml" ContentType="application/vnd.openxmlformats-officedocument.spreadsheetml.externalLink+xml"/>
  <Override PartName="/xl/externalLinks/externalLink489.xml" ContentType="application/vnd.openxmlformats-officedocument.spreadsheetml.externalLink+xml"/>
  <Override PartName="/xl/externalLinks/externalLink490.xml" ContentType="application/vnd.openxmlformats-officedocument.spreadsheetml.externalLink+xml"/>
  <Override PartName="/xl/externalLinks/externalLink491.xml" ContentType="application/vnd.openxmlformats-officedocument.spreadsheetml.externalLink+xml"/>
  <Override PartName="/xl/externalLinks/externalLink492.xml" ContentType="application/vnd.openxmlformats-officedocument.spreadsheetml.externalLink+xml"/>
  <Override PartName="/xl/externalLinks/externalLink493.xml" ContentType="application/vnd.openxmlformats-officedocument.spreadsheetml.externalLink+xml"/>
  <Override PartName="/xl/externalLinks/externalLink494.xml" ContentType="application/vnd.openxmlformats-officedocument.spreadsheetml.externalLink+xml"/>
  <Override PartName="/xl/externalLinks/externalLink495.xml" ContentType="application/vnd.openxmlformats-officedocument.spreadsheetml.externalLink+xml"/>
  <Override PartName="/xl/externalLinks/externalLink496.xml" ContentType="application/vnd.openxmlformats-officedocument.spreadsheetml.externalLink+xml"/>
  <Override PartName="/xl/externalLinks/externalLink497.xml" ContentType="application/vnd.openxmlformats-officedocument.spreadsheetml.externalLink+xml"/>
  <Override PartName="/xl/externalLinks/externalLink498.xml" ContentType="application/vnd.openxmlformats-officedocument.spreadsheetml.externalLink+xml"/>
  <Override PartName="/xl/externalLinks/externalLink499.xml" ContentType="application/vnd.openxmlformats-officedocument.spreadsheetml.externalLink+xml"/>
  <Override PartName="/xl/externalLinks/externalLink500.xml" ContentType="application/vnd.openxmlformats-officedocument.spreadsheetml.externalLink+xml"/>
  <Override PartName="/xl/externalLinks/externalLink501.xml" ContentType="application/vnd.openxmlformats-officedocument.spreadsheetml.externalLink+xml"/>
  <Override PartName="/xl/externalLinks/externalLink502.xml" ContentType="application/vnd.openxmlformats-officedocument.spreadsheetml.externalLink+xml"/>
  <Override PartName="/xl/externalLinks/externalLink503.xml" ContentType="application/vnd.openxmlformats-officedocument.spreadsheetml.externalLink+xml"/>
  <Override PartName="/xl/externalLinks/externalLink504.xml" ContentType="application/vnd.openxmlformats-officedocument.spreadsheetml.externalLink+xml"/>
  <Override PartName="/xl/externalLinks/externalLink505.xml" ContentType="application/vnd.openxmlformats-officedocument.spreadsheetml.externalLink+xml"/>
  <Override PartName="/xl/externalLinks/externalLink506.xml" ContentType="application/vnd.openxmlformats-officedocument.spreadsheetml.externalLink+xml"/>
  <Override PartName="/xl/externalLinks/externalLink507.xml" ContentType="application/vnd.openxmlformats-officedocument.spreadsheetml.externalLink+xml"/>
  <Override PartName="/xl/externalLinks/externalLink508.xml" ContentType="application/vnd.openxmlformats-officedocument.spreadsheetml.externalLink+xml"/>
  <Override PartName="/xl/externalLinks/externalLink509.xml" ContentType="application/vnd.openxmlformats-officedocument.spreadsheetml.externalLink+xml"/>
  <Override PartName="/xl/externalLinks/externalLink510.xml" ContentType="application/vnd.openxmlformats-officedocument.spreadsheetml.externalLink+xml"/>
  <Override PartName="/xl/externalLinks/externalLink511.xml" ContentType="application/vnd.openxmlformats-officedocument.spreadsheetml.externalLink+xml"/>
  <Override PartName="/xl/externalLinks/externalLink512.xml" ContentType="application/vnd.openxmlformats-officedocument.spreadsheetml.externalLink+xml"/>
  <Override PartName="/xl/externalLinks/externalLink513.xml" ContentType="application/vnd.openxmlformats-officedocument.spreadsheetml.externalLink+xml"/>
  <Override PartName="/xl/externalLinks/externalLink514.xml" ContentType="application/vnd.openxmlformats-officedocument.spreadsheetml.externalLink+xml"/>
  <Override PartName="/xl/externalLinks/externalLink515.xml" ContentType="application/vnd.openxmlformats-officedocument.spreadsheetml.externalLink+xml"/>
  <Override PartName="/xl/externalLinks/externalLink516.xml" ContentType="application/vnd.openxmlformats-officedocument.spreadsheetml.externalLink+xml"/>
  <Override PartName="/xl/externalLinks/externalLink517.xml" ContentType="application/vnd.openxmlformats-officedocument.spreadsheetml.externalLink+xml"/>
  <Override PartName="/xl/externalLinks/externalLink518.xml" ContentType="application/vnd.openxmlformats-officedocument.spreadsheetml.externalLink+xml"/>
  <Override PartName="/xl/externalLinks/externalLink519.xml" ContentType="application/vnd.openxmlformats-officedocument.spreadsheetml.externalLink+xml"/>
  <Override PartName="/xl/externalLinks/externalLink520.xml" ContentType="application/vnd.openxmlformats-officedocument.spreadsheetml.externalLink+xml"/>
  <Override PartName="/xl/externalLinks/externalLink521.xml" ContentType="application/vnd.openxmlformats-officedocument.spreadsheetml.externalLink+xml"/>
  <Override PartName="/xl/externalLinks/externalLink522.xml" ContentType="application/vnd.openxmlformats-officedocument.spreadsheetml.externalLink+xml"/>
  <Override PartName="/xl/externalLinks/externalLink523.xml" ContentType="application/vnd.openxmlformats-officedocument.spreadsheetml.externalLink+xml"/>
  <Override PartName="/xl/externalLinks/externalLink524.xml" ContentType="application/vnd.openxmlformats-officedocument.spreadsheetml.externalLink+xml"/>
  <Override PartName="/xl/externalLinks/externalLink525.xml" ContentType="application/vnd.openxmlformats-officedocument.spreadsheetml.externalLink+xml"/>
  <Override PartName="/xl/externalLinks/externalLink526.xml" ContentType="application/vnd.openxmlformats-officedocument.spreadsheetml.externalLink+xml"/>
  <Override PartName="/xl/externalLinks/externalLink527.xml" ContentType="application/vnd.openxmlformats-officedocument.spreadsheetml.externalLink+xml"/>
  <Override PartName="/xl/externalLinks/externalLink528.xml" ContentType="application/vnd.openxmlformats-officedocument.spreadsheetml.externalLink+xml"/>
  <Override PartName="/xl/externalLinks/externalLink529.xml" ContentType="application/vnd.openxmlformats-officedocument.spreadsheetml.externalLink+xml"/>
  <Override PartName="/xl/externalLinks/externalLink530.xml" ContentType="application/vnd.openxmlformats-officedocument.spreadsheetml.externalLink+xml"/>
  <Override PartName="/xl/externalLinks/externalLink531.xml" ContentType="application/vnd.openxmlformats-officedocument.spreadsheetml.externalLink+xml"/>
  <Override PartName="/xl/externalLinks/externalLink532.xml" ContentType="application/vnd.openxmlformats-officedocument.spreadsheetml.externalLink+xml"/>
  <Override PartName="/xl/externalLinks/externalLink533.xml" ContentType="application/vnd.openxmlformats-officedocument.spreadsheetml.externalLink+xml"/>
  <Override PartName="/xl/externalLinks/externalLink534.xml" ContentType="application/vnd.openxmlformats-officedocument.spreadsheetml.externalLink+xml"/>
  <Override PartName="/xl/externalLinks/externalLink535.xml" ContentType="application/vnd.openxmlformats-officedocument.spreadsheetml.externalLink+xml"/>
  <Override PartName="/xl/externalLinks/externalLink536.xml" ContentType="application/vnd.openxmlformats-officedocument.spreadsheetml.externalLink+xml"/>
  <Override PartName="/xl/externalLinks/externalLink537.xml" ContentType="application/vnd.openxmlformats-officedocument.spreadsheetml.externalLink+xml"/>
  <Override PartName="/xl/externalLinks/externalLink538.xml" ContentType="application/vnd.openxmlformats-officedocument.spreadsheetml.externalLink+xml"/>
  <Override PartName="/xl/externalLinks/externalLink539.xml" ContentType="application/vnd.openxmlformats-officedocument.spreadsheetml.externalLink+xml"/>
  <Override PartName="/xl/externalLinks/externalLink540.xml" ContentType="application/vnd.openxmlformats-officedocument.spreadsheetml.externalLink+xml"/>
  <Override PartName="/xl/externalLinks/externalLink541.xml" ContentType="application/vnd.openxmlformats-officedocument.spreadsheetml.externalLink+xml"/>
  <Override PartName="/xl/externalLinks/externalLink542.xml" ContentType="application/vnd.openxmlformats-officedocument.spreadsheetml.externalLink+xml"/>
  <Override PartName="/xl/externalLinks/externalLink543.xml" ContentType="application/vnd.openxmlformats-officedocument.spreadsheetml.externalLink+xml"/>
  <Override PartName="/xl/externalLinks/externalLink544.xml" ContentType="application/vnd.openxmlformats-officedocument.spreadsheetml.externalLink+xml"/>
  <Override PartName="/xl/externalLinks/externalLink545.xml" ContentType="application/vnd.openxmlformats-officedocument.spreadsheetml.externalLink+xml"/>
  <Override PartName="/xl/externalLinks/externalLink546.xml" ContentType="application/vnd.openxmlformats-officedocument.spreadsheetml.externalLink+xml"/>
  <Override PartName="/xl/externalLinks/externalLink547.xml" ContentType="application/vnd.openxmlformats-officedocument.spreadsheetml.externalLink+xml"/>
  <Override PartName="/xl/externalLinks/externalLink548.xml" ContentType="application/vnd.openxmlformats-officedocument.spreadsheetml.externalLink+xml"/>
  <Override PartName="/xl/externalLinks/externalLink549.xml" ContentType="application/vnd.openxmlformats-officedocument.spreadsheetml.externalLink+xml"/>
  <Override PartName="/xl/externalLinks/externalLink550.xml" ContentType="application/vnd.openxmlformats-officedocument.spreadsheetml.externalLink+xml"/>
  <Override PartName="/xl/externalLinks/externalLink551.xml" ContentType="application/vnd.openxmlformats-officedocument.spreadsheetml.externalLink+xml"/>
  <Override PartName="/xl/externalLinks/externalLink552.xml" ContentType="application/vnd.openxmlformats-officedocument.spreadsheetml.externalLink+xml"/>
  <Override PartName="/xl/externalLinks/externalLink553.xml" ContentType="application/vnd.openxmlformats-officedocument.spreadsheetml.externalLink+xml"/>
  <Override PartName="/xl/externalLinks/externalLink554.xml" ContentType="application/vnd.openxmlformats-officedocument.spreadsheetml.externalLink+xml"/>
  <Override PartName="/xl/externalLinks/externalLink555.xml" ContentType="application/vnd.openxmlformats-officedocument.spreadsheetml.externalLink+xml"/>
  <Override PartName="/xl/externalLinks/externalLink556.xml" ContentType="application/vnd.openxmlformats-officedocument.spreadsheetml.externalLink+xml"/>
  <Override PartName="/xl/externalLinks/externalLink557.xml" ContentType="application/vnd.openxmlformats-officedocument.spreadsheetml.externalLink+xml"/>
  <Override PartName="/xl/externalLinks/externalLink558.xml" ContentType="application/vnd.openxmlformats-officedocument.spreadsheetml.externalLink+xml"/>
  <Override PartName="/xl/externalLinks/externalLink559.xml" ContentType="application/vnd.openxmlformats-officedocument.spreadsheetml.externalLink+xml"/>
  <Override PartName="/xl/externalLinks/externalLink560.xml" ContentType="application/vnd.openxmlformats-officedocument.spreadsheetml.externalLink+xml"/>
  <Override PartName="/xl/externalLinks/externalLink561.xml" ContentType="application/vnd.openxmlformats-officedocument.spreadsheetml.externalLink+xml"/>
  <Override PartName="/xl/externalLinks/externalLink562.xml" ContentType="application/vnd.openxmlformats-officedocument.spreadsheetml.externalLink+xml"/>
  <Override PartName="/xl/externalLinks/externalLink563.xml" ContentType="application/vnd.openxmlformats-officedocument.spreadsheetml.externalLink+xml"/>
  <Override PartName="/xl/externalLinks/externalLink564.xml" ContentType="application/vnd.openxmlformats-officedocument.spreadsheetml.externalLink+xml"/>
  <Override PartName="/xl/externalLinks/externalLink565.xml" ContentType="application/vnd.openxmlformats-officedocument.spreadsheetml.externalLink+xml"/>
  <Override PartName="/xl/externalLinks/externalLink566.xml" ContentType="application/vnd.openxmlformats-officedocument.spreadsheetml.externalLink+xml"/>
  <Override PartName="/xl/externalLinks/externalLink567.xml" ContentType="application/vnd.openxmlformats-officedocument.spreadsheetml.externalLink+xml"/>
  <Override PartName="/xl/externalLinks/externalLink568.xml" ContentType="application/vnd.openxmlformats-officedocument.spreadsheetml.externalLink+xml"/>
  <Override PartName="/xl/externalLinks/externalLink569.xml" ContentType="application/vnd.openxmlformats-officedocument.spreadsheetml.externalLink+xml"/>
  <Override PartName="/xl/externalLinks/externalLink570.xml" ContentType="application/vnd.openxmlformats-officedocument.spreadsheetml.externalLink+xml"/>
  <Override PartName="/xl/externalLinks/externalLink571.xml" ContentType="application/vnd.openxmlformats-officedocument.spreadsheetml.externalLink+xml"/>
  <Override PartName="/xl/externalLinks/externalLink572.xml" ContentType="application/vnd.openxmlformats-officedocument.spreadsheetml.externalLink+xml"/>
  <Override PartName="/xl/externalLinks/externalLink573.xml" ContentType="application/vnd.openxmlformats-officedocument.spreadsheetml.externalLink+xml"/>
  <Override PartName="/xl/externalLinks/externalLink574.xml" ContentType="application/vnd.openxmlformats-officedocument.spreadsheetml.externalLink+xml"/>
  <Override PartName="/xl/externalLinks/externalLink575.xml" ContentType="application/vnd.openxmlformats-officedocument.spreadsheetml.externalLink+xml"/>
  <Override PartName="/xl/externalLinks/externalLink576.xml" ContentType="application/vnd.openxmlformats-officedocument.spreadsheetml.externalLink+xml"/>
  <Override PartName="/xl/externalLinks/externalLink577.xml" ContentType="application/vnd.openxmlformats-officedocument.spreadsheetml.externalLink+xml"/>
  <Override PartName="/xl/externalLinks/externalLink578.xml" ContentType="application/vnd.openxmlformats-officedocument.spreadsheetml.externalLink+xml"/>
  <Override PartName="/xl/externalLinks/externalLink579.xml" ContentType="application/vnd.openxmlformats-officedocument.spreadsheetml.externalLink+xml"/>
  <Override PartName="/xl/externalLinks/externalLink580.xml" ContentType="application/vnd.openxmlformats-officedocument.spreadsheetml.externalLink+xml"/>
  <Override PartName="/xl/externalLinks/externalLink581.xml" ContentType="application/vnd.openxmlformats-officedocument.spreadsheetml.externalLink+xml"/>
  <Override PartName="/xl/externalLinks/externalLink582.xml" ContentType="application/vnd.openxmlformats-officedocument.spreadsheetml.externalLink+xml"/>
  <Override PartName="/xl/externalLinks/externalLink583.xml" ContentType="application/vnd.openxmlformats-officedocument.spreadsheetml.externalLink+xml"/>
  <Override PartName="/xl/externalLinks/externalLink584.xml" ContentType="application/vnd.openxmlformats-officedocument.spreadsheetml.externalLink+xml"/>
  <Override PartName="/xl/externalLinks/externalLink585.xml" ContentType="application/vnd.openxmlformats-officedocument.spreadsheetml.externalLink+xml"/>
  <Override PartName="/xl/externalLinks/externalLink586.xml" ContentType="application/vnd.openxmlformats-officedocument.spreadsheetml.externalLink+xml"/>
  <Override PartName="/xl/externalLinks/externalLink587.xml" ContentType="application/vnd.openxmlformats-officedocument.spreadsheetml.externalLink+xml"/>
  <Override PartName="/xl/externalLinks/externalLink588.xml" ContentType="application/vnd.openxmlformats-officedocument.spreadsheetml.externalLink+xml"/>
  <Override PartName="/xl/externalLinks/externalLink589.xml" ContentType="application/vnd.openxmlformats-officedocument.spreadsheetml.externalLink+xml"/>
  <Override PartName="/xl/externalLinks/externalLink590.xml" ContentType="application/vnd.openxmlformats-officedocument.spreadsheetml.externalLink+xml"/>
  <Override PartName="/xl/externalLinks/externalLink591.xml" ContentType="application/vnd.openxmlformats-officedocument.spreadsheetml.externalLink+xml"/>
  <Override PartName="/xl/externalLinks/externalLink592.xml" ContentType="application/vnd.openxmlformats-officedocument.spreadsheetml.externalLink+xml"/>
  <Override PartName="/xl/externalLinks/externalLink593.xml" ContentType="application/vnd.openxmlformats-officedocument.spreadsheetml.externalLink+xml"/>
  <Override PartName="/xl/externalLinks/externalLink594.xml" ContentType="application/vnd.openxmlformats-officedocument.spreadsheetml.externalLink+xml"/>
  <Override PartName="/xl/externalLinks/externalLink595.xml" ContentType="application/vnd.openxmlformats-officedocument.spreadsheetml.externalLink+xml"/>
  <Override PartName="/xl/externalLinks/externalLink596.xml" ContentType="application/vnd.openxmlformats-officedocument.spreadsheetml.externalLink+xml"/>
  <Override PartName="/xl/externalLinks/externalLink597.xml" ContentType="application/vnd.openxmlformats-officedocument.spreadsheetml.externalLink+xml"/>
  <Override PartName="/xl/externalLinks/externalLink598.xml" ContentType="application/vnd.openxmlformats-officedocument.spreadsheetml.externalLink+xml"/>
  <Override PartName="/xl/externalLinks/externalLink599.xml" ContentType="application/vnd.openxmlformats-officedocument.spreadsheetml.externalLink+xml"/>
  <Override PartName="/xl/externalLinks/externalLink600.xml" ContentType="application/vnd.openxmlformats-officedocument.spreadsheetml.externalLink+xml"/>
  <Override PartName="/xl/externalLinks/externalLink601.xml" ContentType="application/vnd.openxmlformats-officedocument.spreadsheetml.externalLink+xml"/>
  <Override PartName="/xl/externalLinks/externalLink602.xml" ContentType="application/vnd.openxmlformats-officedocument.spreadsheetml.externalLink+xml"/>
  <Override PartName="/xl/externalLinks/externalLink603.xml" ContentType="application/vnd.openxmlformats-officedocument.spreadsheetml.externalLink+xml"/>
  <Override PartName="/xl/externalLinks/externalLink604.xml" ContentType="application/vnd.openxmlformats-officedocument.spreadsheetml.externalLink+xml"/>
  <Override PartName="/xl/externalLinks/externalLink605.xml" ContentType="application/vnd.openxmlformats-officedocument.spreadsheetml.externalLink+xml"/>
  <Override PartName="/xl/externalLinks/externalLink606.xml" ContentType="application/vnd.openxmlformats-officedocument.spreadsheetml.externalLink+xml"/>
  <Override PartName="/xl/externalLinks/externalLink607.xml" ContentType="application/vnd.openxmlformats-officedocument.spreadsheetml.externalLink+xml"/>
  <Override PartName="/xl/externalLinks/externalLink608.xml" ContentType="application/vnd.openxmlformats-officedocument.spreadsheetml.externalLink+xml"/>
  <Override PartName="/xl/externalLinks/externalLink609.xml" ContentType="application/vnd.openxmlformats-officedocument.spreadsheetml.externalLink+xml"/>
  <Override PartName="/xl/externalLinks/externalLink610.xml" ContentType="application/vnd.openxmlformats-officedocument.spreadsheetml.externalLink+xml"/>
  <Override PartName="/xl/externalLinks/externalLink611.xml" ContentType="application/vnd.openxmlformats-officedocument.spreadsheetml.externalLink+xml"/>
  <Override PartName="/xl/externalLinks/externalLink612.xml" ContentType="application/vnd.openxmlformats-officedocument.spreadsheetml.externalLink+xml"/>
  <Override PartName="/xl/externalLinks/externalLink613.xml" ContentType="application/vnd.openxmlformats-officedocument.spreadsheetml.externalLink+xml"/>
  <Override PartName="/xl/externalLinks/externalLink614.xml" ContentType="application/vnd.openxmlformats-officedocument.spreadsheetml.externalLink+xml"/>
  <Override PartName="/xl/externalLinks/externalLink615.xml" ContentType="application/vnd.openxmlformats-officedocument.spreadsheetml.externalLink+xml"/>
  <Override PartName="/xl/externalLinks/externalLink616.xml" ContentType="application/vnd.openxmlformats-officedocument.spreadsheetml.externalLink+xml"/>
  <Override PartName="/xl/externalLinks/externalLink617.xml" ContentType="application/vnd.openxmlformats-officedocument.spreadsheetml.externalLink+xml"/>
  <Override PartName="/xl/externalLinks/externalLink618.xml" ContentType="application/vnd.openxmlformats-officedocument.spreadsheetml.externalLink+xml"/>
  <Override PartName="/xl/externalLinks/externalLink619.xml" ContentType="application/vnd.openxmlformats-officedocument.spreadsheetml.externalLink+xml"/>
  <Override PartName="/xl/externalLinks/externalLink620.xml" ContentType="application/vnd.openxmlformats-officedocument.spreadsheetml.externalLink+xml"/>
  <Override PartName="/xl/externalLinks/externalLink621.xml" ContentType="application/vnd.openxmlformats-officedocument.spreadsheetml.externalLink+xml"/>
  <Override PartName="/xl/externalLinks/externalLink622.xml" ContentType="application/vnd.openxmlformats-officedocument.spreadsheetml.externalLink+xml"/>
  <Override PartName="/xl/externalLinks/externalLink623.xml" ContentType="application/vnd.openxmlformats-officedocument.spreadsheetml.externalLink+xml"/>
  <Override PartName="/xl/externalLinks/externalLink624.xml" ContentType="application/vnd.openxmlformats-officedocument.spreadsheetml.externalLink+xml"/>
  <Override PartName="/xl/externalLinks/externalLink625.xml" ContentType="application/vnd.openxmlformats-officedocument.spreadsheetml.externalLink+xml"/>
  <Override PartName="/xl/externalLinks/externalLink626.xml" ContentType="application/vnd.openxmlformats-officedocument.spreadsheetml.externalLink+xml"/>
  <Override PartName="/xl/externalLinks/externalLink627.xml" ContentType="application/vnd.openxmlformats-officedocument.spreadsheetml.externalLink+xml"/>
  <Override PartName="/xl/externalLinks/externalLink628.xml" ContentType="application/vnd.openxmlformats-officedocument.spreadsheetml.externalLink+xml"/>
  <Override PartName="/xl/externalLinks/externalLink629.xml" ContentType="application/vnd.openxmlformats-officedocument.spreadsheetml.externalLink+xml"/>
  <Override PartName="/xl/externalLinks/externalLink630.xml" ContentType="application/vnd.openxmlformats-officedocument.spreadsheetml.externalLink+xml"/>
  <Override PartName="/xl/externalLinks/externalLink631.xml" ContentType="application/vnd.openxmlformats-officedocument.spreadsheetml.externalLink+xml"/>
  <Override PartName="/xl/externalLinks/externalLink632.xml" ContentType="application/vnd.openxmlformats-officedocument.spreadsheetml.externalLink+xml"/>
  <Override PartName="/xl/externalLinks/externalLink633.xml" ContentType="application/vnd.openxmlformats-officedocument.spreadsheetml.externalLink+xml"/>
  <Override PartName="/xl/externalLinks/externalLink634.xml" ContentType="application/vnd.openxmlformats-officedocument.spreadsheetml.externalLink+xml"/>
  <Override PartName="/xl/externalLinks/externalLink635.xml" ContentType="application/vnd.openxmlformats-officedocument.spreadsheetml.externalLink+xml"/>
  <Override PartName="/xl/externalLinks/externalLink636.xml" ContentType="application/vnd.openxmlformats-officedocument.spreadsheetml.externalLink+xml"/>
  <Override PartName="/xl/externalLinks/externalLink637.xml" ContentType="application/vnd.openxmlformats-officedocument.spreadsheetml.externalLink+xml"/>
  <Override PartName="/xl/externalLinks/externalLink638.xml" ContentType="application/vnd.openxmlformats-officedocument.spreadsheetml.externalLink+xml"/>
  <Override PartName="/xl/externalLinks/externalLink639.xml" ContentType="application/vnd.openxmlformats-officedocument.spreadsheetml.externalLink+xml"/>
  <Override PartName="/xl/externalLinks/externalLink640.xml" ContentType="application/vnd.openxmlformats-officedocument.spreadsheetml.externalLink+xml"/>
  <Override PartName="/xl/externalLinks/externalLink641.xml" ContentType="application/vnd.openxmlformats-officedocument.spreadsheetml.externalLink+xml"/>
  <Override PartName="/xl/externalLinks/externalLink642.xml" ContentType="application/vnd.openxmlformats-officedocument.spreadsheetml.externalLink+xml"/>
  <Override PartName="/xl/externalLinks/externalLink643.xml" ContentType="application/vnd.openxmlformats-officedocument.spreadsheetml.externalLink+xml"/>
  <Override PartName="/xl/externalLinks/externalLink644.xml" ContentType="application/vnd.openxmlformats-officedocument.spreadsheetml.externalLink+xml"/>
  <Override PartName="/xl/externalLinks/externalLink645.xml" ContentType="application/vnd.openxmlformats-officedocument.spreadsheetml.externalLink+xml"/>
  <Override PartName="/xl/externalLinks/externalLink646.xml" ContentType="application/vnd.openxmlformats-officedocument.spreadsheetml.externalLink+xml"/>
  <Override PartName="/xl/externalLinks/externalLink647.xml" ContentType="application/vnd.openxmlformats-officedocument.spreadsheetml.externalLink+xml"/>
  <Override PartName="/xl/externalLinks/externalLink648.xml" ContentType="application/vnd.openxmlformats-officedocument.spreadsheetml.externalLink+xml"/>
  <Override PartName="/xl/externalLinks/externalLink649.xml" ContentType="application/vnd.openxmlformats-officedocument.spreadsheetml.externalLink+xml"/>
  <Override PartName="/xl/externalLinks/externalLink650.xml" ContentType="application/vnd.openxmlformats-officedocument.spreadsheetml.externalLink+xml"/>
  <Override PartName="/xl/externalLinks/externalLink651.xml" ContentType="application/vnd.openxmlformats-officedocument.spreadsheetml.externalLink+xml"/>
  <Override PartName="/xl/externalLinks/externalLink652.xml" ContentType="application/vnd.openxmlformats-officedocument.spreadsheetml.externalLink+xml"/>
  <Override PartName="/xl/externalLinks/externalLink653.xml" ContentType="application/vnd.openxmlformats-officedocument.spreadsheetml.externalLink+xml"/>
  <Override PartName="/xl/externalLinks/externalLink654.xml" ContentType="application/vnd.openxmlformats-officedocument.spreadsheetml.externalLink+xml"/>
  <Override PartName="/xl/externalLinks/externalLink655.xml" ContentType="application/vnd.openxmlformats-officedocument.spreadsheetml.externalLink+xml"/>
  <Override PartName="/xl/externalLinks/externalLink656.xml" ContentType="application/vnd.openxmlformats-officedocument.spreadsheetml.externalLink+xml"/>
  <Override PartName="/xl/externalLinks/externalLink657.xml" ContentType="application/vnd.openxmlformats-officedocument.spreadsheetml.externalLink+xml"/>
  <Override PartName="/xl/externalLinks/externalLink658.xml" ContentType="application/vnd.openxmlformats-officedocument.spreadsheetml.externalLink+xml"/>
  <Override PartName="/xl/externalLinks/externalLink659.xml" ContentType="application/vnd.openxmlformats-officedocument.spreadsheetml.externalLink+xml"/>
  <Override PartName="/xl/externalLinks/externalLink660.xml" ContentType="application/vnd.openxmlformats-officedocument.spreadsheetml.externalLink+xml"/>
  <Override PartName="/xl/externalLinks/externalLink661.xml" ContentType="application/vnd.openxmlformats-officedocument.spreadsheetml.externalLink+xml"/>
  <Override PartName="/xl/externalLinks/externalLink662.xml" ContentType="application/vnd.openxmlformats-officedocument.spreadsheetml.externalLink+xml"/>
  <Override PartName="/xl/externalLinks/externalLink663.xml" ContentType="application/vnd.openxmlformats-officedocument.spreadsheetml.externalLink+xml"/>
  <Override PartName="/xl/externalLinks/externalLink664.xml" ContentType="application/vnd.openxmlformats-officedocument.spreadsheetml.externalLink+xml"/>
  <Override PartName="/xl/externalLinks/externalLink665.xml" ContentType="application/vnd.openxmlformats-officedocument.spreadsheetml.externalLink+xml"/>
  <Override PartName="/xl/externalLinks/externalLink666.xml" ContentType="application/vnd.openxmlformats-officedocument.spreadsheetml.externalLink+xml"/>
  <Override PartName="/xl/externalLinks/externalLink667.xml" ContentType="application/vnd.openxmlformats-officedocument.spreadsheetml.externalLink+xml"/>
  <Override PartName="/xl/externalLinks/externalLink668.xml" ContentType="application/vnd.openxmlformats-officedocument.spreadsheetml.externalLink+xml"/>
  <Override PartName="/xl/externalLinks/externalLink669.xml" ContentType="application/vnd.openxmlformats-officedocument.spreadsheetml.externalLink+xml"/>
  <Override PartName="/xl/externalLinks/externalLink670.xml" ContentType="application/vnd.openxmlformats-officedocument.spreadsheetml.externalLink+xml"/>
  <Override PartName="/xl/externalLinks/externalLink671.xml" ContentType="application/vnd.openxmlformats-officedocument.spreadsheetml.externalLink+xml"/>
  <Override PartName="/xl/externalLinks/externalLink672.xml" ContentType="application/vnd.openxmlformats-officedocument.spreadsheetml.externalLink+xml"/>
  <Override PartName="/xl/externalLinks/externalLink673.xml" ContentType="application/vnd.openxmlformats-officedocument.spreadsheetml.externalLink+xml"/>
  <Override PartName="/xl/externalLinks/externalLink674.xml" ContentType="application/vnd.openxmlformats-officedocument.spreadsheetml.externalLink+xml"/>
  <Override PartName="/xl/externalLinks/externalLink675.xml" ContentType="application/vnd.openxmlformats-officedocument.spreadsheetml.externalLink+xml"/>
  <Override PartName="/xl/externalLinks/externalLink676.xml" ContentType="application/vnd.openxmlformats-officedocument.spreadsheetml.externalLink+xml"/>
  <Override PartName="/xl/externalLinks/externalLink677.xml" ContentType="application/vnd.openxmlformats-officedocument.spreadsheetml.externalLink+xml"/>
  <Override PartName="/xl/externalLinks/externalLink678.xml" ContentType="application/vnd.openxmlformats-officedocument.spreadsheetml.externalLink+xml"/>
  <Override PartName="/xl/externalLinks/externalLink679.xml" ContentType="application/vnd.openxmlformats-officedocument.spreadsheetml.externalLink+xml"/>
  <Override PartName="/xl/externalLinks/externalLink680.xml" ContentType="application/vnd.openxmlformats-officedocument.spreadsheetml.externalLink+xml"/>
  <Override PartName="/xl/externalLinks/externalLink681.xml" ContentType="application/vnd.openxmlformats-officedocument.spreadsheetml.externalLink+xml"/>
  <Override PartName="/xl/externalLinks/externalLink682.xml" ContentType="application/vnd.openxmlformats-officedocument.spreadsheetml.externalLink+xml"/>
  <Override PartName="/xl/externalLinks/externalLink683.xml" ContentType="application/vnd.openxmlformats-officedocument.spreadsheetml.externalLink+xml"/>
  <Override PartName="/xl/externalLinks/externalLink684.xml" ContentType="application/vnd.openxmlformats-officedocument.spreadsheetml.externalLink+xml"/>
  <Override PartName="/xl/externalLinks/externalLink685.xml" ContentType="application/vnd.openxmlformats-officedocument.spreadsheetml.externalLink+xml"/>
  <Override PartName="/xl/externalLinks/externalLink686.xml" ContentType="application/vnd.openxmlformats-officedocument.spreadsheetml.externalLink+xml"/>
  <Override PartName="/xl/externalLinks/externalLink687.xml" ContentType="application/vnd.openxmlformats-officedocument.spreadsheetml.externalLink+xml"/>
  <Override PartName="/xl/externalLinks/externalLink688.xml" ContentType="application/vnd.openxmlformats-officedocument.spreadsheetml.externalLink+xml"/>
  <Override PartName="/xl/externalLinks/externalLink689.xml" ContentType="application/vnd.openxmlformats-officedocument.spreadsheetml.externalLink+xml"/>
  <Override PartName="/xl/externalLinks/externalLink690.xml" ContentType="application/vnd.openxmlformats-officedocument.spreadsheetml.externalLink+xml"/>
  <Override PartName="/xl/externalLinks/externalLink691.xml" ContentType="application/vnd.openxmlformats-officedocument.spreadsheetml.externalLink+xml"/>
  <Override PartName="/xl/externalLinks/externalLink692.xml" ContentType="application/vnd.openxmlformats-officedocument.spreadsheetml.externalLink+xml"/>
  <Override PartName="/xl/externalLinks/externalLink693.xml" ContentType="application/vnd.openxmlformats-officedocument.spreadsheetml.externalLink+xml"/>
  <Override PartName="/xl/externalLinks/externalLink694.xml" ContentType="application/vnd.openxmlformats-officedocument.spreadsheetml.externalLink+xml"/>
  <Override PartName="/xl/externalLinks/externalLink695.xml" ContentType="application/vnd.openxmlformats-officedocument.spreadsheetml.externalLink+xml"/>
  <Override PartName="/xl/externalLinks/externalLink696.xml" ContentType="application/vnd.openxmlformats-officedocument.spreadsheetml.externalLink+xml"/>
  <Override PartName="/xl/externalLinks/externalLink697.xml" ContentType="application/vnd.openxmlformats-officedocument.spreadsheetml.externalLink+xml"/>
  <Override PartName="/xl/externalLinks/externalLink698.xml" ContentType="application/vnd.openxmlformats-officedocument.spreadsheetml.externalLink+xml"/>
  <Override PartName="/xl/externalLinks/externalLink699.xml" ContentType="application/vnd.openxmlformats-officedocument.spreadsheetml.externalLink+xml"/>
  <Override PartName="/xl/externalLinks/externalLink700.xml" ContentType="application/vnd.openxmlformats-officedocument.spreadsheetml.externalLink+xml"/>
  <Override PartName="/xl/externalLinks/externalLink701.xml" ContentType="application/vnd.openxmlformats-officedocument.spreadsheetml.externalLink+xml"/>
  <Override PartName="/xl/externalLinks/externalLink702.xml" ContentType="application/vnd.openxmlformats-officedocument.spreadsheetml.externalLink+xml"/>
  <Override PartName="/xl/externalLinks/externalLink703.xml" ContentType="application/vnd.openxmlformats-officedocument.spreadsheetml.externalLink+xml"/>
  <Override PartName="/xl/externalLinks/externalLink704.xml" ContentType="application/vnd.openxmlformats-officedocument.spreadsheetml.externalLink+xml"/>
  <Override PartName="/xl/externalLinks/externalLink705.xml" ContentType="application/vnd.openxmlformats-officedocument.spreadsheetml.externalLink+xml"/>
  <Override PartName="/xl/externalLinks/externalLink706.xml" ContentType="application/vnd.openxmlformats-officedocument.spreadsheetml.externalLink+xml"/>
  <Override PartName="/xl/externalLinks/externalLink707.xml" ContentType="application/vnd.openxmlformats-officedocument.spreadsheetml.externalLink+xml"/>
  <Override PartName="/xl/externalLinks/externalLink708.xml" ContentType="application/vnd.openxmlformats-officedocument.spreadsheetml.externalLink+xml"/>
  <Override PartName="/xl/externalLinks/externalLink709.xml" ContentType="application/vnd.openxmlformats-officedocument.spreadsheetml.externalLink+xml"/>
  <Override PartName="/xl/externalLinks/externalLink710.xml" ContentType="application/vnd.openxmlformats-officedocument.spreadsheetml.externalLink+xml"/>
  <Override PartName="/xl/externalLinks/externalLink711.xml" ContentType="application/vnd.openxmlformats-officedocument.spreadsheetml.externalLink+xml"/>
  <Override PartName="/xl/externalLinks/externalLink712.xml" ContentType="application/vnd.openxmlformats-officedocument.spreadsheetml.externalLink+xml"/>
  <Override PartName="/xl/externalLinks/externalLink713.xml" ContentType="application/vnd.openxmlformats-officedocument.spreadsheetml.externalLink+xml"/>
  <Override PartName="/xl/externalLinks/externalLink714.xml" ContentType="application/vnd.openxmlformats-officedocument.spreadsheetml.externalLink+xml"/>
  <Override PartName="/xl/externalLinks/externalLink715.xml" ContentType="application/vnd.openxmlformats-officedocument.spreadsheetml.externalLink+xml"/>
  <Override PartName="/xl/externalLinks/externalLink716.xml" ContentType="application/vnd.openxmlformats-officedocument.spreadsheetml.externalLink+xml"/>
  <Override PartName="/xl/externalLinks/externalLink717.xml" ContentType="application/vnd.openxmlformats-officedocument.spreadsheetml.externalLink+xml"/>
  <Override PartName="/xl/externalLinks/externalLink718.xml" ContentType="application/vnd.openxmlformats-officedocument.spreadsheetml.externalLink+xml"/>
  <Override PartName="/xl/externalLinks/externalLink719.xml" ContentType="application/vnd.openxmlformats-officedocument.spreadsheetml.externalLink+xml"/>
  <Override PartName="/xl/externalLinks/externalLink720.xml" ContentType="application/vnd.openxmlformats-officedocument.spreadsheetml.externalLink+xml"/>
  <Override PartName="/xl/externalLinks/externalLink721.xml" ContentType="application/vnd.openxmlformats-officedocument.spreadsheetml.externalLink+xml"/>
  <Override PartName="/xl/externalLinks/externalLink722.xml" ContentType="application/vnd.openxmlformats-officedocument.spreadsheetml.externalLink+xml"/>
  <Override PartName="/xl/externalLinks/externalLink723.xml" ContentType="application/vnd.openxmlformats-officedocument.spreadsheetml.externalLink+xml"/>
  <Override PartName="/xl/externalLinks/externalLink724.xml" ContentType="application/vnd.openxmlformats-officedocument.spreadsheetml.externalLink+xml"/>
  <Override PartName="/xl/externalLinks/externalLink725.xml" ContentType="application/vnd.openxmlformats-officedocument.spreadsheetml.externalLink+xml"/>
  <Override PartName="/xl/externalLinks/externalLink726.xml" ContentType="application/vnd.openxmlformats-officedocument.spreadsheetml.externalLink+xml"/>
  <Override PartName="/xl/externalLinks/externalLink727.xml" ContentType="application/vnd.openxmlformats-officedocument.spreadsheetml.externalLink+xml"/>
  <Override PartName="/xl/externalLinks/externalLink728.xml" ContentType="application/vnd.openxmlformats-officedocument.spreadsheetml.externalLink+xml"/>
  <Override PartName="/xl/externalLinks/externalLink729.xml" ContentType="application/vnd.openxmlformats-officedocument.spreadsheetml.externalLink+xml"/>
  <Override PartName="/xl/externalLinks/externalLink730.xml" ContentType="application/vnd.openxmlformats-officedocument.spreadsheetml.externalLink+xml"/>
  <Override PartName="/xl/externalLinks/externalLink731.xml" ContentType="application/vnd.openxmlformats-officedocument.spreadsheetml.externalLink+xml"/>
  <Override PartName="/xl/externalLinks/externalLink732.xml" ContentType="application/vnd.openxmlformats-officedocument.spreadsheetml.externalLink+xml"/>
  <Override PartName="/xl/externalLinks/externalLink733.xml" ContentType="application/vnd.openxmlformats-officedocument.spreadsheetml.externalLink+xml"/>
  <Override PartName="/xl/externalLinks/externalLink734.xml" ContentType="application/vnd.openxmlformats-officedocument.spreadsheetml.externalLink+xml"/>
  <Override PartName="/xl/externalLinks/externalLink735.xml" ContentType="application/vnd.openxmlformats-officedocument.spreadsheetml.externalLink+xml"/>
  <Override PartName="/xl/externalLinks/externalLink736.xml" ContentType="application/vnd.openxmlformats-officedocument.spreadsheetml.externalLink+xml"/>
  <Override PartName="/xl/externalLinks/externalLink737.xml" ContentType="application/vnd.openxmlformats-officedocument.spreadsheetml.externalLink+xml"/>
  <Override PartName="/xl/externalLinks/externalLink738.xml" ContentType="application/vnd.openxmlformats-officedocument.spreadsheetml.externalLink+xml"/>
  <Override PartName="/xl/externalLinks/externalLink739.xml" ContentType="application/vnd.openxmlformats-officedocument.spreadsheetml.externalLink+xml"/>
  <Override PartName="/xl/externalLinks/externalLink740.xml" ContentType="application/vnd.openxmlformats-officedocument.spreadsheetml.externalLink+xml"/>
  <Override PartName="/xl/externalLinks/externalLink741.xml" ContentType="application/vnd.openxmlformats-officedocument.spreadsheetml.externalLink+xml"/>
  <Override PartName="/xl/externalLinks/externalLink742.xml" ContentType="application/vnd.openxmlformats-officedocument.spreadsheetml.externalLink+xml"/>
  <Override PartName="/xl/externalLinks/externalLink743.xml" ContentType="application/vnd.openxmlformats-officedocument.spreadsheetml.externalLink+xml"/>
  <Override PartName="/xl/externalLinks/externalLink744.xml" ContentType="application/vnd.openxmlformats-officedocument.spreadsheetml.externalLink+xml"/>
  <Override PartName="/xl/externalLinks/externalLink745.xml" ContentType="application/vnd.openxmlformats-officedocument.spreadsheetml.externalLink+xml"/>
  <Override PartName="/xl/externalLinks/externalLink746.xml" ContentType="application/vnd.openxmlformats-officedocument.spreadsheetml.externalLink+xml"/>
  <Override PartName="/xl/externalLinks/externalLink747.xml" ContentType="application/vnd.openxmlformats-officedocument.spreadsheetml.externalLink+xml"/>
  <Override PartName="/xl/externalLinks/externalLink748.xml" ContentType="application/vnd.openxmlformats-officedocument.spreadsheetml.externalLink+xml"/>
  <Override PartName="/xl/externalLinks/externalLink749.xml" ContentType="application/vnd.openxmlformats-officedocument.spreadsheetml.externalLink+xml"/>
  <Override PartName="/xl/externalLinks/externalLink750.xml" ContentType="application/vnd.openxmlformats-officedocument.spreadsheetml.externalLink+xml"/>
  <Override PartName="/xl/externalLinks/externalLink751.xml" ContentType="application/vnd.openxmlformats-officedocument.spreadsheetml.externalLink+xml"/>
  <Override PartName="/xl/externalLinks/externalLink752.xml" ContentType="application/vnd.openxmlformats-officedocument.spreadsheetml.externalLink+xml"/>
  <Override PartName="/xl/externalLinks/externalLink753.xml" ContentType="application/vnd.openxmlformats-officedocument.spreadsheetml.externalLink+xml"/>
  <Override PartName="/xl/externalLinks/externalLink754.xml" ContentType="application/vnd.openxmlformats-officedocument.spreadsheetml.externalLink+xml"/>
  <Override PartName="/xl/externalLinks/externalLink755.xml" ContentType="application/vnd.openxmlformats-officedocument.spreadsheetml.externalLink+xml"/>
  <Override PartName="/xl/externalLinks/externalLink756.xml" ContentType="application/vnd.openxmlformats-officedocument.spreadsheetml.externalLink+xml"/>
  <Override PartName="/xl/externalLinks/externalLink757.xml" ContentType="application/vnd.openxmlformats-officedocument.spreadsheetml.externalLink+xml"/>
  <Override PartName="/xl/externalLinks/externalLink758.xml" ContentType="application/vnd.openxmlformats-officedocument.spreadsheetml.externalLink+xml"/>
  <Override PartName="/xl/externalLinks/externalLink759.xml" ContentType="application/vnd.openxmlformats-officedocument.spreadsheetml.externalLink+xml"/>
  <Override PartName="/xl/externalLinks/externalLink760.xml" ContentType="application/vnd.openxmlformats-officedocument.spreadsheetml.externalLink+xml"/>
  <Override PartName="/xl/externalLinks/externalLink761.xml" ContentType="application/vnd.openxmlformats-officedocument.spreadsheetml.externalLink+xml"/>
  <Override PartName="/xl/externalLinks/externalLink762.xml" ContentType="application/vnd.openxmlformats-officedocument.spreadsheetml.externalLink+xml"/>
  <Override PartName="/xl/externalLinks/externalLink763.xml" ContentType="application/vnd.openxmlformats-officedocument.spreadsheetml.externalLink+xml"/>
  <Override PartName="/xl/externalLinks/externalLink764.xml" ContentType="application/vnd.openxmlformats-officedocument.spreadsheetml.externalLink+xml"/>
  <Override PartName="/xl/externalLinks/externalLink765.xml" ContentType="application/vnd.openxmlformats-officedocument.spreadsheetml.externalLink+xml"/>
  <Override PartName="/xl/externalLinks/externalLink766.xml" ContentType="application/vnd.openxmlformats-officedocument.spreadsheetml.externalLink+xml"/>
  <Override PartName="/xl/externalLinks/externalLink767.xml" ContentType="application/vnd.openxmlformats-officedocument.spreadsheetml.externalLink+xml"/>
  <Override PartName="/xl/externalLinks/externalLink768.xml" ContentType="application/vnd.openxmlformats-officedocument.spreadsheetml.externalLink+xml"/>
  <Override PartName="/xl/externalLinks/externalLink769.xml" ContentType="application/vnd.openxmlformats-officedocument.spreadsheetml.externalLink+xml"/>
  <Override PartName="/xl/externalLinks/externalLink770.xml" ContentType="application/vnd.openxmlformats-officedocument.spreadsheetml.externalLink+xml"/>
  <Override PartName="/xl/externalLinks/externalLink771.xml" ContentType="application/vnd.openxmlformats-officedocument.spreadsheetml.externalLink+xml"/>
  <Override PartName="/xl/externalLinks/externalLink772.xml" ContentType="application/vnd.openxmlformats-officedocument.spreadsheetml.externalLink+xml"/>
  <Override PartName="/xl/externalLinks/externalLink773.xml" ContentType="application/vnd.openxmlformats-officedocument.spreadsheetml.externalLink+xml"/>
  <Override PartName="/xl/externalLinks/externalLink774.xml" ContentType="application/vnd.openxmlformats-officedocument.spreadsheetml.externalLink+xml"/>
  <Override PartName="/xl/externalLinks/externalLink775.xml" ContentType="application/vnd.openxmlformats-officedocument.spreadsheetml.externalLink+xml"/>
  <Override PartName="/xl/externalLinks/externalLink776.xml" ContentType="application/vnd.openxmlformats-officedocument.spreadsheetml.externalLink+xml"/>
  <Override PartName="/xl/externalLinks/externalLink777.xml" ContentType="application/vnd.openxmlformats-officedocument.spreadsheetml.externalLink+xml"/>
  <Override PartName="/xl/externalLinks/externalLink778.xml" ContentType="application/vnd.openxmlformats-officedocument.spreadsheetml.externalLink+xml"/>
  <Override PartName="/xl/externalLinks/externalLink779.xml" ContentType="application/vnd.openxmlformats-officedocument.spreadsheetml.externalLink+xml"/>
  <Override PartName="/xl/externalLinks/externalLink780.xml" ContentType="application/vnd.openxmlformats-officedocument.spreadsheetml.externalLink+xml"/>
  <Override PartName="/xl/externalLinks/externalLink781.xml" ContentType="application/vnd.openxmlformats-officedocument.spreadsheetml.externalLink+xml"/>
  <Override PartName="/xl/externalLinks/externalLink782.xml" ContentType="application/vnd.openxmlformats-officedocument.spreadsheetml.externalLink+xml"/>
  <Override PartName="/xl/externalLinks/externalLink783.xml" ContentType="application/vnd.openxmlformats-officedocument.spreadsheetml.externalLink+xml"/>
  <Override PartName="/xl/externalLinks/externalLink784.xml" ContentType="application/vnd.openxmlformats-officedocument.spreadsheetml.externalLink+xml"/>
  <Override PartName="/xl/externalLinks/externalLink785.xml" ContentType="application/vnd.openxmlformats-officedocument.spreadsheetml.externalLink+xml"/>
  <Override PartName="/xl/externalLinks/externalLink786.xml" ContentType="application/vnd.openxmlformats-officedocument.spreadsheetml.externalLink+xml"/>
  <Override PartName="/xl/externalLinks/externalLink787.xml" ContentType="application/vnd.openxmlformats-officedocument.spreadsheetml.externalLink+xml"/>
  <Override PartName="/xl/externalLinks/externalLink788.xml" ContentType="application/vnd.openxmlformats-officedocument.spreadsheetml.externalLink+xml"/>
  <Override PartName="/xl/externalLinks/externalLink789.xml" ContentType="application/vnd.openxmlformats-officedocument.spreadsheetml.externalLink+xml"/>
  <Override PartName="/xl/externalLinks/externalLink790.xml" ContentType="application/vnd.openxmlformats-officedocument.spreadsheetml.externalLink+xml"/>
  <Override PartName="/xl/externalLinks/externalLink791.xml" ContentType="application/vnd.openxmlformats-officedocument.spreadsheetml.externalLink+xml"/>
  <Override PartName="/xl/externalLinks/externalLink792.xml" ContentType="application/vnd.openxmlformats-officedocument.spreadsheetml.externalLink+xml"/>
  <Override PartName="/xl/externalLinks/externalLink793.xml" ContentType="application/vnd.openxmlformats-officedocument.spreadsheetml.externalLink+xml"/>
  <Override PartName="/xl/externalLinks/externalLink794.xml" ContentType="application/vnd.openxmlformats-officedocument.spreadsheetml.externalLink+xml"/>
  <Override PartName="/xl/externalLinks/externalLink795.xml" ContentType="application/vnd.openxmlformats-officedocument.spreadsheetml.externalLink+xml"/>
  <Override PartName="/xl/externalLinks/externalLink796.xml" ContentType="application/vnd.openxmlformats-officedocument.spreadsheetml.externalLink+xml"/>
  <Override PartName="/xl/externalLinks/externalLink797.xml" ContentType="application/vnd.openxmlformats-officedocument.spreadsheetml.externalLink+xml"/>
  <Override PartName="/xl/externalLinks/externalLink798.xml" ContentType="application/vnd.openxmlformats-officedocument.spreadsheetml.externalLink+xml"/>
  <Override PartName="/xl/externalLinks/externalLink799.xml" ContentType="application/vnd.openxmlformats-officedocument.spreadsheetml.externalLink+xml"/>
  <Override PartName="/xl/externalLinks/externalLink800.xml" ContentType="application/vnd.openxmlformats-officedocument.spreadsheetml.externalLink+xml"/>
  <Override PartName="/xl/externalLinks/externalLink801.xml" ContentType="application/vnd.openxmlformats-officedocument.spreadsheetml.externalLink+xml"/>
  <Override PartName="/xl/externalLinks/externalLink802.xml" ContentType="application/vnd.openxmlformats-officedocument.spreadsheetml.externalLink+xml"/>
  <Override PartName="/xl/externalLinks/externalLink803.xml" ContentType="application/vnd.openxmlformats-officedocument.spreadsheetml.externalLink+xml"/>
  <Override PartName="/xl/externalLinks/externalLink80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D:\02_혁신지구 tf팀\47_횡성 미래 모빌리티 거점특화단지 2단계 부지 지역개발사업 실시계획인가\소규모환경영향평가 용역발주\"/>
    </mc:Choice>
  </mc:AlternateContent>
  <xr:revisionPtr revIDLastSave="0" documentId="13_ncr:1_{DBB6B345-C98D-4C64-BCE8-DFA6F313A95B}" xr6:coauthVersionLast="47" xr6:coauthVersionMax="47" xr10:uidLastSave="{00000000-0000-0000-0000-000000000000}"/>
  <bookViews>
    <workbookView xWindow="-120" yWindow="-120" windowWidth="29040" windowHeight="16440" tabRatio="729" activeTab="1" xr2:uid="{00000000-000D-0000-FFFF-FFFF00000000}"/>
  </bookViews>
  <sheets>
    <sheet name="표지" sheetId="21" r:id="rId1"/>
    <sheet name="갑지" sheetId="22" r:id="rId2"/>
    <sheet name="총괄내역서" sheetId="23" r:id="rId3"/>
    <sheet name="세부내역서" sheetId="5" r:id="rId4"/>
    <sheet name="&lt;별표 1&gt;직접인건비산출내역" sheetId="6" r:id="rId5"/>
    <sheet name="&lt;별표 2&gt;직접경비산출내역" sheetId="7" r:id="rId6"/>
    <sheet name="&lt;별표 3&gt; 내역서 작성기준" sheetId="18" r:id="rId7"/>
    <sheet name="&lt;별표 4&gt;산출근거" sheetId="14" r:id="rId8"/>
    <sheet name="&lt;별표 5&gt;손배료" sheetId="20"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 r:id="rId416"/>
    <externalReference r:id="rId417"/>
    <externalReference r:id="rId418"/>
    <externalReference r:id="rId419"/>
    <externalReference r:id="rId420"/>
    <externalReference r:id="rId421"/>
    <externalReference r:id="rId422"/>
    <externalReference r:id="rId423"/>
    <externalReference r:id="rId424"/>
    <externalReference r:id="rId425"/>
    <externalReference r:id="rId426"/>
    <externalReference r:id="rId427"/>
    <externalReference r:id="rId428"/>
    <externalReference r:id="rId429"/>
    <externalReference r:id="rId430"/>
    <externalReference r:id="rId431"/>
    <externalReference r:id="rId432"/>
    <externalReference r:id="rId433"/>
    <externalReference r:id="rId434"/>
    <externalReference r:id="rId435"/>
    <externalReference r:id="rId436"/>
    <externalReference r:id="rId437"/>
    <externalReference r:id="rId438"/>
    <externalReference r:id="rId439"/>
    <externalReference r:id="rId440"/>
    <externalReference r:id="rId441"/>
    <externalReference r:id="rId442"/>
    <externalReference r:id="rId443"/>
    <externalReference r:id="rId444"/>
    <externalReference r:id="rId445"/>
    <externalReference r:id="rId446"/>
    <externalReference r:id="rId447"/>
    <externalReference r:id="rId448"/>
    <externalReference r:id="rId449"/>
    <externalReference r:id="rId450"/>
    <externalReference r:id="rId451"/>
    <externalReference r:id="rId452"/>
    <externalReference r:id="rId453"/>
    <externalReference r:id="rId454"/>
    <externalReference r:id="rId455"/>
    <externalReference r:id="rId456"/>
    <externalReference r:id="rId457"/>
    <externalReference r:id="rId458"/>
    <externalReference r:id="rId459"/>
    <externalReference r:id="rId460"/>
    <externalReference r:id="rId461"/>
    <externalReference r:id="rId462"/>
    <externalReference r:id="rId463"/>
    <externalReference r:id="rId464"/>
    <externalReference r:id="rId465"/>
    <externalReference r:id="rId466"/>
    <externalReference r:id="rId467"/>
    <externalReference r:id="rId468"/>
    <externalReference r:id="rId469"/>
    <externalReference r:id="rId470"/>
    <externalReference r:id="rId471"/>
    <externalReference r:id="rId472"/>
    <externalReference r:id="rId473"/>
    <externalReference r:id="rId474"/>
    <externalReference r:id="rId475"/>
    <externalReference r:id="rId476"/>
    <externalReference r:id="rId477"/>
    <externalReference r:id="rId478"/>
    <externalReference r:id="rId479"/>
    <externalReference r:id="rId480"/>
    <externalReference r:id="rId481"/>
    <externalReference r:id="rId482"/>
    <externalReference r:id="rId483"/>
    <externalReference r:id="rId484"/>
    <externalReference r:id="rId485"/>
    <externalReference r:id="rId486"/>
    <externalReference r:id="rId487"/>
    <externalReference r:id="rId488"/>
    <externalReference r:id="rId489"/>
    <externalReference r:id="rId490"/>
    <externalReference r:id="rId491"/>
    <externalReference r:id="rId492"/>
    <externalReference r:id="rId493"/>
    <externalReference r:id="rId494"/>
    <externalReference r:id="rId495"/>
    <externalReference r:id="rId496"/>
    <externalReference r:id="rId497"/>
    <externalReference r:id="rId498"/>
    <externalReference r:id="rId499"/>
    <externalReference r:id="rId500"/>
    <externalReference r:id="rId501"/>
    <externalReference r:id="rId502"/>
    <externalReference r:id="rId503"/>
    <externalReference r:id="rId504"/>
    <externalReference r:id="rId505"/>
    <externalReference r:id="rId506"/>
    <externalReference r:id="rId507"/>
    <externalReference r:id="rId508"/>
    <externalReference r:id="rId509"/>
    <externalReference r:id="rId510"/>
    <externalReference r:id="rId511"/>
    <externalReference r:id="rId512"/>
    <externalReference r:id="rId513"/>
    <externalReference r:id="rId514"/>
    <externalReference r:id="rId515"/>
    <externalReference r:id="rId516"/>
    <externalReference r:id="rId517"/>
    <externalReference r:id="rId518"/>
    <externalReference r:id="rId519"/>
    <externalReference r:id="rId520"/>
    <externalReference r:id="rId521"/>
    <externalReference r:id="rId522"/>
    <externalReference r:id="rId523"/>
    <externalReference r:id="rId524"/>
    <externalReference r:id="rId525"/>
    <externalReference r:id="rId526"/>
    <externalReference r:id="rId527"/>
    <externalReference r:id="rId528"/>
    <externalReference r:id="rId529"/>
    <externalReference r:id="rId530"/>
    <externalReference r:id="rId531"/>
    <externalReference r:id="rId532"/>
    <externalReference r:id="rId533"/>
    <externalReference r:id="rId534"/>
    <externalReference r:id="rId535"/>
    <externalReference r:id="rId536"/>
    <externalReference r:id="rId537"/>
    <externalReference r:id="rId538"/>
    <externalReference r:id="rId539"/>
    <externalReference r:id="rId540"/>
    <externalReference r:id="rId541"/>
    <externalReference r:id="rId542"/>
    <externalReference r:id="rId543"/>
    <externalReference r:id="rId544"/>
    <externalReference r:id="rId545"/>
    <externalReference r:id="rId546"/>
    <externalReference r:id="rId547"/>
    <externalReference r:id="rId548"/>
    <externalReference r:id="rId549"/>
    <externalReference r:id="rId550"/>
    <externalReference r:id="rId551"/>
    <externalReference r:id="rId552"/>
    <externalReference r:id="rId553"/>
    <externalReference r:id="rId554"/>
    <externalReference r:id="rId555"/>
    <externalReference r:id="rId556"/>
    <externalReference r:id="rId557"/>
    <externalReference r:id="rId558"/>
    <externalReference r:id="rId559"/>
    <externalReference r:id="rId560"/>
    <externalReference r:id="rId561"/>
    <externalReference r:id="rId562"/>
    <externalReference r:id="rId563"/>
    <externalReference r:id="rId564"/>
    <externalReference r:id="rId565"/>
    <externalReference r:id="rId566"/>
    <externalReference r:id="rId567"/>
    <externalReference r:id="rId568"/>
    <externalReference r:id="rId569"/>
    <externalReference r:id="rId570"/>
    <externalReference r:id="rId571"/>
    <externalReference r:id="rId572"/>
    <externalReference r:id="rId573"/>
    <externalReference r:id="rId574"/>
    <externalReference r:id="rId575"/>
    <externalReference r:id="rId576"/>
    <externalReference r:id="rId577"/>
    <externalReference r:id="rId578"/>
    <externalReference r:id="rId579"/>
    <externalReference r:id="rId580"/>
    <externalReference r:id="rId581"/>
    <externalReference r:id="rId582"/>
    <externalReference r:id="rId583"/>
    <externalReference r:id="rId584"/>
    <externalReference r:id="rId585"/>
    <externalReference r:id="rId586"/>
    <externalReference r:id="rId587"/>
    <externalReference r:id="rId588"/>
    <externalReference r:id="rId589"/>
    <externalReference r:id="rId590"/>
    <externalReference r:id="rId591"/>
    <externalReference r:id="rId592"/>
    <externalReference r:id="rId593"/>
    <externalReference r:id="rId594"/>
    <externalReference r:id="rId595"/>
    <externalReference r:id="rId596"/>
    <externalReference r:id="rId597"/>
    <externalReference r:id="rId598"/>
    <externalReference r:id="rId599"/>
    <externalReference r:id="rId600"/>
    <externalReference r:id="rId601"/>
    <externalReference r:id="rId602"/>
    <externalReference r:id="rId603"/>
    <externalReference r:id="rId604"/>
    <externalReference r:id="rId605"/>
    <externalReference r:id="rId606"/>
    <externalReference r:id="rId607"/>
    <externalReference r:id="rId608"/>
    <externalReference r:id="rId609"/>
    <externalReference r:id="rId610"/>
    <externalReference r:id="rId611"/>
    <externalReference r:id="rId612"/>
    <externalReference r:id="rId613"/>
    <externalReference r:id="rId614"/>
    <externalReference r:id="rId615"/>
    <externalReference r:id="rId616"/>
    <externalReference r:id="rId617"/>
    <externalReference r:id="rId618"/>
    <externalReference r:id="rId619"/>
    <externalReference r:id="rId620"/>
    <externalReference r:id="rId621"/>
    <externalReference r:id="rId622"/>
    <externalReference r:id="rId623"/>
    <externalReference r:id="rId624"/>
    <externalReference r:id="rId625"/>
    <externalReference r:id="rId626"/>
    <externalReference r:id="rId627"/>
    <externalReference r:id="rId628"/>
    <externalReference r:id="rId629"/>
    <externalReference r:id="rId630"/>
    <externalReference r:id="rId631"/>
    <externalReference r:id="rId632"/>
    <externalReference r:id="rId633"/>
    <externalReference r:id="rId634"/>
    <externalReference r:id="rId635"/>
    <externalReference r:id="rId636"/>
    <externalReference r:id="rId637"/>
    <externalReference r:id="rId638"/>
    <externalReference r:id="rId639"/>
    <externalReference r:id="rId640"/>
    <externalReference r:id="rId641"/>
    <externalReference r:id="rId642"/>
    <externalReference r:id="rId643"/>
    <externalReference r:id="rId644"/>
    <externalReference r:id="rId645"/>
    <externalReference r:id="rId646"/>
    <externalReference r:id="rId647"/>
    <externalReference r:id="rId648"/>
    <externalReference r:id="rId649"/>
    <externalReference r:id="rId650"/>
    <externalReference r:id="rId651"/>
    <externalReference r:id="rId652"/>
    <externalReference r:id="rId653"/>
    <externalReference r:id="rId654"/>
    <externalReference r:id="rId655"/>
    <externalReference r:id="rId656"/>
    <externalReference r:id="rId657"/>
    <externalReference r:id="rId658"/>
    <externalReference r:id="rId659"/>
    <externalReference r:id="rId660"/>
    <externalReference r:id="rId661"/>
    <externalReference r:id="rId662"/>
    <externalReference r:id="rId663"/>
    <externalReference r:id="rId664"/>
    <externalReference r:id="rId665"/>
    <externalReference r:id="rId666"/>
    <externalReference r:id="rId667"/>
    <externalReference r:id="rId668"/>
    <externalReference r:id="rId669"/>
    <externalReference r:id="rId670"/>
    <externalReference r:id="rId671"/>
    <externalReference r:id="rId672"/>
    <externalReference r:id="rId673"/>
    <externalReference r:id="rId674"/>
    <externalReference r:id="rId675"/>
    <externalReference r:id="rId676"/>
    <externalReference r:id="rId677"/>
    <externalReference r:id="rId678"/>
    <externalReference r:id="rId679"/>
    <externalReference r:id="rId680"/>
    <externalReference r:id="rId681"/>
    <externalReference r:id="rId682"/>
    <externalReference r:id="rId683"/>
    <externalReference r:id="rId684"/>
    <externalReference r:id="rId685"/>
    <externalReference r:id="rId686"/>
    <externalReference r:id="rId687"/>
    <externalReference r:id="rId688"/>
    <externalReference r:id="rId689"/>
    <externalReference r:id="rId690"/>
    <externalReference r:id="rId691"/>
    <externalReference r:id="rId692"/>
    <externalReference r:id="rId693"/>
    <externalReference r:id="rId694"/>
    <externalReference r:id="rId695"/>
    <externalReference r:id="rId696"/>
    <externalReference r:id="rId697"/>
    <externalReference r:id="rId698"/>
    <externalReference r:id="rId699"/>
    <externalReference r:id="rId700"/>
    <externalReference r:id="rId701"/>
    <externalReference r:id="rId702"/>
    <externalReference r:id="rId703"/>
    <externalReference r:id="rId704"/>
    <externalReference r:id="rId705"/>
    <externalReference r:id="rId706"/>
    <externalReference r:id="rId707"/>
    <externalReference r:id="rId708"/>
    <externalReference r:id="rId709"/>
    <externalReference r:id="rId710"/>
    <externalReference r:id="rId711"/>
    <externalReference r:id="rId712"/>
    <externalReference r:id="rId713"/>
    <externalReference r:id="rId714"/>
    <externalReference r:id="rId715"/>
    <externalReference r:id="rId716"/>
    <externalReference r:id="rId717"/>
    <externalReference r:id="rId718"/>
    <externalReference r:id="rId719"/>
    <externalReference r:id="rId720"/>
    <externalReference r:id="rId721"/>
    <externalReference r:id="rId722"/>
    <externalReference r:id="rId723"/>
    <externalReference r:id="rId724"/>
    <externalReference r:id="rId725"/>
    <externalReference r:id="rId726"/>
    <externalReference r:id="rId727"/>
    <externalReference r:id="rId728"/>
    <externalReference r:id="rId729"/>
    <externalReference r:id="rId730"/>
    <externalReference r:id="rId731"/>
    <externalReference r:id="rId732"/>
    <externalReference r:id="rId733"/>
    <externalReference r:id="rId734"/>
    <externalReference r:id="rId735"/>
    <externalReference r:id="rId736"/>
    <externalReference r:id="rId737"/>
    <externalReference r:id="rId738"/>
    <externalReference r:id="rId739"/>
    <externalReference r:id="rId740"/>
    <externalReference r:id="rId741"/>
    <externalReference r:id="rId742"/>
    <externalReference r:id="rId743"/>
    <externalReference r:id="rId744"/>
    <externalReference r:id="rId745"/>
    <externalReference r:id="rId746"/>
    <externalReference r:id="rId747"/>
    <externalReference r:id="rId748"/>
    <externalReference r:id="rId749"/>
    <externalReference r:id="rId750"/>
    <externalReference r:id="rId751"/>
    <externalReference r:id="rId752"/>
    <externalReference r:id="rId753"/>
    <externalReference r:id="rId754"/>
    <externalReference r:id="rId755"/>
    <externalReference r:id="rId756"/>
    <externalReference r:id="rId757"/>
    <externalReference r:id="rId758"/>
    <externalReference r:id="rId759"/>
    <externalReference r:id="rId760"/>
    <externalReference r:id="rId761"/>
    <externalReference r:id="rId762"/>
    <externalReference r:id="rId763"/>
    <externalReference r:id="rId764"/>
    <externalReference r:id="rId765"/>
    <externalReference r:id="rId766"/>
    <externalReference r:id="rId767"/>
    <externalReference r:id="rId768"/>
    <externalReference r:id="rId769"/>
    <externalReference r:id="rId770"/>
    <externalReference r:id="rId771"/>
    <externalReference r:id="rId772"/>
    <externalReference r:id="rId773"/>
    <externalReference r:id="rId774"/>
    <externalReference r:id="rId775"/>
    <externalReference r:id="rId776"/>
    <externalReference r:id="rId777"/>
    <externalReference r:id="rId778"/>
    <externalReference r:id="rId779"/>
    <externalReference r:id="rId780"/>
    <externalReference r:id="rId781"/>
    <externalReference r:id="rId782"/>
    <externalReference r:id="rId783"/>
    <externalReference r:id="rId784"/>
    <externalReference r:id="rId785"/>
    <externalReference r:id="rId786"/>
    <externalReference r:id="rId787"/>
    <externalReference r:id="rId788"/>
    <externalReference r:id="rId789"/>
    <externalReference r:id="rId790"/>
    <externalReference r:id="rId791"/>
    <externalReference r:id="rId792"/>
    <externalReference r:id="rId793"/>
    <externalReference r:id="rId794"/>
    <externalReference r:id="rId795"/>
    <externalReference r:id="rId796"/>
    <externalReference r:id="rId797"/>
    <externalReference r:id="rId798"/>
    <externalReference r:id="rId799"/>
    <externalReference r:id="rId800"/>
    <externalReference r:id="rId801"/>
    <externalReference r:id="rId802"/>
    <externalReference r:id="rId803"/>
    <externalReference r:id="rId804"/>
    <externalReference r:id="rId805"/>
    <externalReference r:id="rId806"/>
    <externalReference r:id="rId807"/>
    <externalReference r:id="rId808"/>
    <externalReference r:id="rId809"/>
    <externalReference r:id="rId810"/>
    <externalReference r:id="rId811"/>
    <externalReference r:id="rId812"/>
    <externalReference r:id="rId813"/>
  </externalReferences>
  <definedNames>
    <definedName name="_">#N/A</definedName>
    <definedName name="_.">#REF!</definedName>
    <definedName name="________________________t3">#REF!</definedName>
    <definedName name="_______________________t3">#REF!</definedName>
    <definedName name="______________________t3">#REF!</definedName>
    <definedName name="_____________________t3">#REF!</definedName>
    <definedName name="____________________t3">#REF!</definedName>
    <definedName name="____________________T4">#REF!</definedName>
    <definedName name="___________________T4">#REF!</definedName>
    <definedName name="__________________t3">#REF!</definedName>
    <definedName name="__________________T4">#REF!</definedName>
    <definedName name="_________________t3">#REF!</definedName>
    <definedName name="_________________T4">#REF!</definedName>
    <definedName name="________________t3">#REF!</definedName>
    <definedName name="________________T4">#REF!</definedName>
    <definedName name="_______________t3">#REF!</definedName>
    <definedName name="______________t3">#REF!</definedName>
    <definedName name="______________T4">#REF!</definedName>
    <definedName name="_____________T4">#REF!</definedName>
    <definedName name="____________t3">#REF!</definedName>
    <definedName name="____________T4">#REF!</definedName>
    <definedName name="___________t3">#REF!</definedName>
    <definedName name="___________T4">#REF!</definedName>
    <definedName name="__________t3">#REF!</definedName>
    <definedName name="__________T4">#REF!</definedName>
    <definedName name="_________t3">#REF!</definedName>
    <definedName name="_________T4">#REF!</definedName>
    <definedName name="________t3">#REF!</definedName>
    <definedName name="________T4">#REF!</definedName>
    <definedName name="_______t3">#REF!</definedName>
    <definedName name="_______T4">#REF!</definedName>
    <definedName name="______t3">#REF!</definedName>
    <definedName name="______T4">#REF!</definedName>
    <definedName name="_____t3">#REF!</definedName>
    <definedName name="_____T4">#REF!</definedName>
    <definedName name="____t3" localSheetId="8">#REF!</definedName>
    <definedName name="____t3">#REF!</definedName>
    <definedName name="____T4">#REF!</definedName>
    <definedName name="___a122" localSheetId="8" hidden="1">{#N/A,#N/A,FALSE,"속도"}</definedName>
    <definedName name="___a122" hidden="1">{#N/A,#N/A,FALSE,"속도"}</definedName>
    <definedName name="___HSH1">#REF!</definedName>
    <definedName name="___HSH2">#REF!</definedName>
    <definedName name="___hun1">[1]설계조건!#REF!</definedName>
    <definedName name="___hun2">[1]설계조건!#REF!</definedName>
    <definedName name="___NP1">#REF!</definedName>
    <definedName name="___NP2">#REF!</definedName>
    <definedName name="___NSH1">#REF!</definedName>
    <definedName name="___NSH2">#REF!</definedName>
    <definedName name="___pa1">#REF!</definedName>
    <definedName name="___pa2">#REF!</definedName>
    <definedName name="___pl1">#REF!</definedName>
    <definedName name="___PL2">#REF!</definedName>
    <definedName name="___PL3">#REF!</definedName>
    <definedName name="___qs1">[1]설계조건!#REF!</definedName>
    <definedName name="___qs12">[1]설계조건!#REF!</definedName>
    <definedName name="___qs2">[1]설계조건!#REF!</definedName>
    <definedName name="___qs22">[1]설계조건!#REF!</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t3">#REF!</definedName>
    <definedName name="___T4">#REF!</definedName>
    <definedName name="___Ted1">#REF!</definedName>
    <definedName name="___Ts1">#REF!</definedName>
    <definedName name="___wd1">[1]설계조건!#REF!</definedName>
    <definedName name="___wd2">[1]설계조건!#REF!</definedName>
    <definedName name="__123Graph_A" hidden="1">#REF!</definedName>
    <definedName name="__123Graph_APOWERSAV" hidden="1">#REF!</definedName>
    <definedName name="__123Graph_B" hidden="1">#REF!</definedName>
    <definedName name="__123Graph_BPOWERSAV" hidden="1">#REF!</definedName>
    <definedName name="__123Graph_X" hidden="1">'[2]ENE-CAL 1'!$E$10:$E$35</definedName>
    <definedName name="__123Graph_XPOWERSAV" hidden="1">#REF!</definedName>
    <definedName name="__6">#REF!</definedName>
    <definedName name="__7">#REF!</definedName>
    <definedName name="__8">#REF!</definedName>
    <definedName name="__9">#REF!</definedName>
    <definedName name="__aab42" localSheetId="8">#REF!</definedName>
    <definedName name="__aab42">#REF!</definedName>
    <definedName name="__B140007">#REF!</definedName>
    <definedName name="__B2" localSheetId="8">'[3]단면 (2)'!$K$55</definedName>
    <definedName name="__B2">'[4]단면 (2)'!$K$55</definedName>
    <definedName name="__box01">#REF!</definedName>
    <definedName name="__BVS1">#REF!</definedName>
    <definedName name="__BVS2">#REF!</definedName>
    <definedName name="__C">#REF!</definedName>
    <definedName name="__DemandLoad">TRUE</definedName>
    <definedName name="__DOG1">#REF!</definedName>
    <definedName name="__DOG2">#REF!</definedName>
    <definedName name="__DOG22">#REF!</definedName>
    <definedName name="__DOG3">#REF!</definedName>
    <definedName name="__DOG33">#REF!</definedName>
    <definedName name="__DOG4">#REF!</definedName>
    <definedName name="__GHH1">#REF!</definedName>
    <definedName name="__GHH2">#REF!</definedName>
    <definedName name="__HSH1">#REF!</definedName>
    <definedName name="__HSH2">#REF!</definedName>
    <definedName name="__hun1" localSheetId="8">[1]설계조건!#REF!</definedName>
    <definedName name="__hun1">[5]설계조건!#REF!</definedName>
    <definedName name="__hun2" localSheetId="8">[1]설계조건!#REF!</definedName>
    <definedName name="__hun2">[5]설계조건!#REF!</definedName>
    <definedName name="__IntlFixup" hidden="1">TRUE</definedName>
    <definedName name="__JEA1">#REF!</definedName>
    <definedName name="__JEA2">#REF!</definedName>
    <definedName name="__JS1">#REF!</definedName>
    <definedName name="__JS2">#REF!</definedName>
    <definedName name="__KEY2" hidden="1">#REF!</definedName>
    <definedName name="__LL0630">[6]단가조사표!#REF!</definedName>
    <definedName name="__LL1">[7]Sheet17!$C$2</definedName>
    <definedName name="__LL1134">#REF!</definedName>
    <definedName name="__LL2">[7]Sheet17!$C$3</definedName>
    <definedName name="__LM0001">#REF!</definedName>
    <definedName name="__LM0002">#REF!</definedName>
    <definedName name="__LM0003">#REF!</definedName>
    <definedName name="__LM0004">#REF!</definedName>
    <definedName name="__LM0005">#REF!</definedName>
    <definedName name="__LM0006">#REF!</definedName>
    <definedName name="__LM0007">#REF!</definedName>
    <definedName name="__LM0008">#REF!</definedName>
    <definedName name="__LM0009">#REF!</definedName>
    <definedName name="__LM0010">#REF!</definedName>
    <definedName name="__LM0011">#REF!</definedName>
    <definedName name="__LM0012">#REF!</definedName>
    <definedName name="__LM0013">#REF!</definedName>
    <definedName name="__LM0014">#REF!</definedName>
    <definedName name="__LM0015">#REF!</definedName>
    <definedName name="__LM0016">#REF!</definedName>
    <definedName name="__LM0017">#REF!</definedName>
    <definedName name="__LM0018">#REF!</definedName>
    <definedName name="__LM0019">#REF!</definedName>
    <definedName name="__LM0020">#REF!</definedName>
    <definedName name="__LM0021">#REF!</definedName>
    <definedName name="__LM0022">#REF!</definedName>
    <definedName name="__LM0023">#REF!</definedName>
    <definedName name="__LM0024">#REF!</definedName>
    <definedName name="__LM0025">#REF!</definedName>
    <definedName name="__LM0026">#REF!</definedName>
    <definedName name="__LM0027">#REF!</definedName>
    <definedName name="__LM0028">#REF!</definedName>
    <definedName name="__LM0029">#REF!</definedName>
    <definedName name="__LM0030">#REF!</definedName>
    <definedName name="__LM0031">#REF!</definedName>
    <definedName name="__LM0032">#REF!</definedName>
    <definedName name="__LM0033">#REF!</definedName>
    <definedName name="__LM0034">#REF!</definedName>
    <definedName name="__LM0035">#REF!</definedName>
    <definedName name="__LM0036">#REF!</definedName>
    <definedName name="__LM0037">#REF!</definedName>
    <definedName name="__LM0038">#REF!</definedName>
    <definedName name="__LM0039">#REF!</definedName>
    <definedName name="__LM0040">#REF!</definedName>
    <definedName name="__LM0041">#REF!</definedName>
    <definedName name="__LM0042">#REF!</definedName>
    <definedName name="__LM0043">#REF!</definedName>
    <definedName name="__LM0044">#REF!</definedName>
    <definedName name="__LM0045">#REF!</definedName>
    <definedName name="__LM0046">#REF!</definedName>
    <definedName name="__LM0047">#REF!</definedName>
    <definedName name="__LM0048">#REF!</definedName>
    <definedName name="__LM0049">#REF!</definedName>
    <definedName name="__LM0050">#REF!</definedName>
    <definedName name="__LM0051">#REF!</definedName>
    <definedName name="__LM0052">#REF!</definedName>
    <definedName name="__LM0053">#REF!</definedName>
    <definedName name="__LM0054">#REF!</definedName>
    <definedName name="__LM0055">#REF!</definedName>
    <definedName name="__LM0056">#REF!</definedName>
    <definedName name="__LM0057">#REF!</definedName>
    <definedName name="__LM0058">#REF!</definedName>
    <definedName name="__LM0059">#REF!</definedName>
    <definedName name="__LM0060">#REF!</definedName>
    <definedName name="__LM0061">#REF!</definedName>
    <definedName name="__LM0062">#REF!</definedName>
    <definedName name="__LM0063">#REF!</definedName>
    <definedName name="__LM0064">#REF!</definedName>
    <definedName name="__LM0065">#REF!</definedName>
    <definedName name="__LM0066">#REF!</definedName>
    <definedName name="__LM0067">#REF!</definedName>
    <definedName name="__LM0068">#REF!</definedName>
    <definedName name="__LM0069">#REF!</definedName>
    <definedName name="__LM0070">#REF!</definedName>
    <definedName name="__LM0071">#REF!</definedName>
    <definedName name="__LM0072">#REF!</definedName>
    <definedName name="__LM0073">#REF!</definedName>
    <definedName name="__LM0074">#REF!</definedName>
    <definedName name="__LM0075">#REF!</definedName>
    <definedName name="__LM0076">#REF!</definedName>
    <definedName name="__LM0077">#REF!</definedName>
    <definedName name="__LM0078">#REF!</definedName>
    <definedName name="__LM0079">#REF!</definedName>
    <definedName name="__LM0080">#REF!</definedName>
    <definedName name="__LM0081">#REF!</definedName>
    <definedName name="__LM0082">#REF!</definedName>
    <definedName name="__LM0083">#REF!</definedName>
    <definedName name="__LM0084">#REF!</definedName>
    <definedName name="__LM0085">#REF!</definedName>
    <definedName name="__LM0086">#REF!</definedName>
    <definedName name="__LM0087">#REF!</definedName>
    <definedName name="__LM0088">#REF!</definedName>
    <definedName name="__LM0089">#REF!</definedName>
    <definedName name="__LM0090">#REF!</definedName>
    <definedName name="__LM0091">#REF!</definedName>
    <definedName name="__LM0092">#REF!</definedName>
    <definedName name="__LM0093">#REF!</definedName>
    <definedName name="__LM0094">#REF!</definedName>
    <definedName name="__LM0095">#REF!</definedName>
    <definedName name="__LM0096">#REF!</definedName>
    <definedName name="__LM0097">#REF!</definedName>
    <definedName name="__LM0098">#REF!</definedName>
    <definedName name="__LM0099">#REF!</definedName>
    <definedName name="__LM0100">#REF!</definedName>
    <definedName name="__LM0101">#REF!</definedName>
    <definedName name="__LM0102">#REF!</definedName>
    <definedName name="__LM0103">#REF!</definedName>
    <definedName name="__LM0104">#REF!</definedName>
    <definedName name="__LM0105">#REF!</definedName>
    <definedName name="__LM0106">#REF!</definedName>
    <definedName name="__LM0107">#REF!</definedName>
    <definedName name="__LM0108">#REF!</definedName>
    <definedName name="__LM0109">#REF!</definedName>
    <definedName name="__LM0110">#REF!</definedName>
    <definedName name="__LM0111">#REF!</definedName>
    <definedName name="__LM0112">#REF!</definedName>
    <definedName name="__LM0113">#REF!</definedName>
    <definedName name="__LM0114">#REF!</definedName>
    <definedName name="__LM0115">#REF!</definedName>
    <definedName name="__LM0116">#REF!</definedName>
    <definedName name="__LM0117">#REF!</definedName>
    <definedName name="__LM0118">#REF!</definedName>
    <definedName name="__LM0119">#REF!</definedName>
    <definedName name="__LM0120">#REF!</definedName>
    <definedName name="__LM0121">#REF!</definedName>
    <definedName name="__LM0122">#REF!</definedName>
    <definedName name="__LM0123">#REF!</definedName>
    <definedName name="__LM0124">#REF!</definedName>
    <definedName name="__LM0125">#REF!</definedName>
    <definedName name="__LM0126">#REF!</definedName>
    <definedName name="__LM0127">#REF!</definedName>
    <definedName name="__LM0128">#REF!</definedName>
    <definedName name="__LM0129">#REF!</definedName>
    <definedName name="__LM0130">#REF!</definedName>
    <definedName name="__LM0131">#REF!</definedName>
    <definedName name="__LM0132">#REF!</definedName>
    <definedName name="__LM0133">#REF!</definedName>
    <definedName name="__LM0134">#REF!</definedName>
    <definedName name="__LM0135">#REF!</definedName>
    <definedName name="__LM0136">#REF!</definedName>
    <definedName name="__LM0137">#REF!</definedName>
    <definedName name="__LM0138">#REF!</definedName>
    <definedName name="__LM0139">#REF!</definedName>
    <definedName name="__LM0140">#REF!</definedName>
    <definedName name="__LM0141">#REF!</definedName>
    <definedName name="__LM0142">#REF!</definedName>
    <definedName name="__LM0143">#REF!</definedName>
    <definedName name="__LM0144">#REF!</definedName>
    <definedName name="__LM0145">#REF!</definedName>
    <definedName name="__LM0146">#REF!</definedName>
    <definedName name="__LM0147">#REF!</definedName>
    <definedName name="__LM0148">#REF!</definedName>
    <definedName name="__LM0149">#REF!</definedName>
    <definedName name="__LM0150">#REF!</definedName>
    <definedName name="__LM0151">#REF!</definedName>
    <definedName name="__LM0152">#REF!</definedName>
    <definedName name="__LM0153">#REF!</definedName>
    <definedName name="__LM0154">#REF!</definedName>
    <definedName name="__LM0155">#REF!</definedName>
    <definedName name="__LM0156">#REF!</definedName>
    <definedName name="__LM0157">#REF!</definedName>
    <definedName name="__LM0158">#REF!</definedName>
    <definedName name="__LM0159">#REF!</definedName>
    <definedName name="__LM0160">#REF!</definedName>
    <definedName name="__LM0161">#REF!</definedName>
    <definedName name="__LM0162">#REF!</definedName>
    <definedName name="__LM0163">#REF!</definedName>
    <definedName name="__LM0164">#REF!</definedName>
    <definedName name="__LM0165">#REF!</definedName>
    <definedName name="__LM0166">#REF!</definedName>
    <definedName name="__LM0167">#REF!</definedName>
    <definedName name="__LM0168">#REF!</definedName>
    <definedName name="__LM0169">#REF!</definedName>
    <definedName name="__LM0170">#REF!</definedName>
    <definedName name="__LM0171">#REF!</definedName>
    <definedName name="__LM0172">#REF!</definedName>
    <definedName name="__LM0173">#REF!</definedName>
    <definedName name="__LM0174">#REF!</definedName>
    <definedName name="__LM0175">#REF!</definedName>
    <definedName name="__LM0176">#REF!</definedName>
    <definedName name="__LM0177">#REF!</definedName>
    <definedName name="__LM0178">#REF!</definedName>
    <definedName name="__LM0179">#REF!</definedName>
    <definedName name="__LM0180">#REF!</definedName>
    <definedName name="__LM0181">#REF!</definedName>
    <definedName name="__LM0182">#REF!</definedName>
    <definedName name="__LM0183">#REF!</definedName>
    <definedName name="__LM0184">#REF!</definedName>
    <definedName name="__LM0185">#REF!</definedName>
    <definedName name="__LM0186">#REF!</definedName>
    <definedName name="__LM0187">#REF!</definedName>
    <definedName name="__LM0188">#REF!</definedName>
    <definedName name="__LM0189">#REF!</definedName>
    <definedName name="__LM0190">#REF!</definedName>
    <definedName name="__LM0191">#REF!</definedName>
    <definedName name="__LM0192">#REF!</definedName>
    <definedName name="__LM0193">#REF!</definedName>
    <definedName name="__LM0194">#REF!</definedName>
    <definedName name="__LM0195">#REF!</definedName>
    <definedName name="__LM0196">#REF!</definedName>
    <definedName name="__LM0197">#REF!</definedName>
    <definedName name="__LM0198">#REF!</definedName>
    <definedName name="__LM0199">#REF!</definedName>
    <definedName name="__LM0200">#REF!</definedName>
    <definedName name="__LM0201">#REF!</definedName>
    <definedName name="__LM0202">#REF!</definedName>
    <definedName name="__LM0203">#REF!</definedName>
    <definedName name="__LM0204">#REF!</definedName>
    <definedName name="__LM0205">#REF!</definedName>
    <definedName name="__LM0206">#REF!</definedName>
    <definedName name="__LM0207">#REF!</definedName>
    <definedName name="__LM0208">#REF!</definedName>
    <definedName name="__LM0209">#REF!</definedName>
    <definedName name="__LM0210">#REF!</definedName>
    <definedName name="__LM0211">#REF!</definedName>
    <definedName name="__LM0212">#REF!</definedName>
    <definedName name="__LM0213">#REF!</definedName>
    <definedName name="__LM0214">#REF!</definedName>
    <definedName name="__LM0215">#REF!</definedName>
    <definedName name="__LM0216">#REF!</definedName>
    <definedName name="__LM0217">#REF!</definedName>
    <definedName name="__LM0218">#REF!</definedName>
    <definedName name="__LM0219">#REF!</definedName>
    <definedName name="__LM0220">#REF!</definedName>
    <definedName name="__LM0221">#REF!</definedName>
    <definedName name="__LM0222">#REF!</definedName>
    <definedName name="__LM0223">#REF!</definedName>
    <definedName name="__LM0224">#REF!</definedName>
    <definedName name="__LM0225">#REF!</definedName>
    <definedName name="__LM0226">#REF!</definedName>
    <definedName name="__LM0227">#REF!</definedName>
    <definedName name="__LM0228">#REF!</definedName>
    <definedName name="__LM0229">#REF!</definedName>
    <definedName name="__LM0230">#REF!</definedName>
    <definedName name="__LM0231">#REF!</definedName>
    <definedName name="__LM0232">#REF!</definedName>
    <definedName name="__LM0233">#REF!</definedName>
    <definedName name="__LM0234">#REF!</definedName>
    <definedName name="__LM0235">#REF!</definedName>
    <definedName name="__LM0236">#REF!</definedName>
    <definedName name="__LM0237">#REF!</definedName>
    <definedName name="__LM0238">#REF!</definedName>
    <definedName name="__LM0239">#REF!</definedName>
    <definedName name="__LM0240">#REF!</definedName>
    <definedName name="__LM0241">#REF!</definedName>
    <definedName name="__LM0242">#REF!</definedName>
    <definedName name="__LM0243">#REF!</definedName>
    <definedName name="__LM0244">#REF!</definedName>
    <definedName name="__LM0245">#REF!</definedName>
    <definedName name="__LM0246">#REF!</definedName>
    <definedName name="__LM0247">#REF!</definedName>
    <definedName name="__LM0248">#REF!</definedName>
    <definedName name="__LM0249">#REF!</definedName>
    <definedName name="__LM0250">#REF!</definedName>
    <definedName name="__LM0251">#REF!</definedName>
    <definedName name="__LM0252">#REF!</definedName>
    <definedName name="__LM0253">#REF!</definedName>
    <definedName name="__LM0254">#REF!</definedName>
    <definedName name="__LM0255">#REF!</definedName>
    <definedName name="__LM0256">#REF!</definedName>
    <definedName name="__LM0257">#REF!</definedName>
    <definedName name="__LM0258">#REF!</definedName>
    <definedName name="__LM0259">#REF!</definedName>
    <definedName name="__LM0260">#REF!</definedName>
    <definedName name="__LM0261">#REF!</definedName>
    <definedName name="__LM0262">#REF!</definedName>
    <definedName name="__LM0263">#REF!</definedName>
    <definedName name="__LM0264">#REF!</definedName>
    <definedName name="__LM0265">#REF!</definedName>
    <definedName name="__LM0266">#REF!</definedName>
    <definedName name="__LM0267">#REF!</definedName>
    <definedName name="__LM0268">#REF!</definedName>
    <definedName name="__LM0269">#REF!</definedName>
    <definedName name="__LM0270">#REF!</definedName>
    <definedName name="__LM0271">#REF!</definedName>
    <definedName name="__LM0272">#REF!</definedName>
    <definedName name="__LM0273">#REF!</definedName>
    <definedName name="__LM0274">#REF!</definedName>
    <definedName name="__LM0275">#REF!</definedName>
    <definedName name="__LM0276">#REF!</definedName>
    <definedName name="__LM0277">#REF!</definedName>
    <definedName name="__LM0278">#REF!</definedName>
    <definedName name="__LM0279">#REF!</definedName>
    <definedName name="__LM0280">#REF!</definedName>
    <definedName name="__LM0281">#REF!</definedName>
    <definedName name="__LM0282">#REF!</definedName>
    <definedName name="__LM0283">#REF!</definedName>
    <definedName name="__LM0284">#REF!</definedName>
    <definedName name="__LM0285">#REF!</definedName>
    <definedName name="__LM0286">#REF!</definedName>
    <definedName name="__LM0287">#REF!</definedName>
    <definedName name="__LM0288">#REF!</definedName>
    <definedName name="__LM0289">#REF!</definedName>
    <definedName name="__LM0290">#REF!</definedName>
    <definedName name="__LM0291">#REF!</definedName>
    <definedName name="__LM0292">#REF!</definedName>
    <definedName name="__LM0293">#REF!</definedName>
    <definedName name="__LM0294">#REF!</definedName>
    <definedName name="__LM0295">#REF!</definedName>
    <definedName name="__LM0296">#REF!</definedName>
    <definedName name="__LM0297">#REF!</definedName>
    <definedName name="__LM0298">#REF!</definedName>
    <definedName name="__LM0299">#REF!</definedName>
    <definedName name="__LM0300">#REF!</definedName>
    <definedName name="__LM0301">#REF!</definedName>
    <definedName name="__LM0302">#REF!</definedName>
    <definedName name="__LM0303">#REF!</definedName>
    <definedName name="__LM0304">#REF!</definedName>
    <definedName name="__LM0305">#REF!</definedName>
    <definedName name="__LM0306">#REF!</definedName>
    <definedName name="__LM0307">#REF!</definedName>
    <definedName name="__LM0308">#REF!</definedName>
    <definedName name="__LM0309">#REF!</definedName>
    <definedName name="__LM0310">#REF!</definedName>
    <definedName name="__LM0311">#REF!</definedName>
    <definedName name="__LM0312">#REF!</definedName>
    <definedName name="__LM0313">#REF!</definedName>
    <definedName name="__LM0314">#REF!</definedName>
    <definedName name="__LM0315">#REF!</definedName>
    <definedName name="__LM0316">#REF!</definedName>
    <definedName name="__LM0317">#REF!</definedName>
    <definedName name="__LM0318">#REF!</definedName>
    <definedName name="__LM0319">#REF!</definedName>
    <definedName name="__LM0320">#REF!</definedName>
    <definedName name="__LM0321">#REF!</definedName>
    <definedName name="__LM0322">#REF!</definedName>
    <definedName name="__LM0323">#REF!</definedName>
    <definedName name="__LM0324">#REF!</definedName>
    <definedName name="__LM0325">#REF!</definedName>
    <definedName name="__LM0326">#REF!</definedName>
    <definedName name="__LM0327">#REF!</definedName>
    <definedName name="__LM0328">#REF!</definedName>
    <definedName name="__LM0329">#REF!</definedName>
    <definedName name="__LM0330">#REF!</definedName>
    <definedName name="__LM0331">#REF!</definedName>
    <definedName name="__LM0332">#REF!</definedName>
    <definedName name="__LM0333">#REF!</definedName>
    <definedName name="__LM0334">#REF!</definedName>
    <definedName name="__LM0335">#REF!</definedName>
    <definedName name="__LM0336">#REF!</definedName>
    <definedName name="__LM0337">#REF!</definedName>
    <definedName name="__LM0338">#REF!</definedName>
    <definedName name="__LM0339">#REF!</definedName>
    <definedName name="__LM0340">#REF!</definedName>
    <definedName name="__LM0341">#REF!</definedName>
    <definedName name="__LM0342">#REF!</definedName>
    <definedName name="__LM0343">#REF!</definedName>
    <definedName name="__LM0344">#REF!</definedName>
    <definedName name="__LM0345">#REF!</definedName>
    <definedName name="__LM0346">#REF!</definedName>
    <definedName name="__LM0347">#REF!</definedName>
    <definedName name="__LM0348">#REF!</definedName>
    <definedName name="__LM0349">#REF!</definedName>
    <definedName name="__LM0350">#REF!</definedName>
    <definedName name="__LM0351">#REF!</definedName>
    <definedName name="__LM0352">#REF!</definedName>
    <definedName name="__LM0353">#REF!</definedName>
    <definedName name="__LM0354">#REF!</definedName>
    <definedName name="__LM0355">#REF!</definedName>
    <definedName name="__LM0356">#REF!</definedName>
    <definedName name="__LM0357">#REF!</definedName>
    <definedName name="__LM0358">#REF!</definedName>
    <definedName name="__LM0359">#REF!</definedName>
    <definedName name="__LM0360">#REF!</definedName>
    <definedName name="__LM0361">#REF!</definedName>
    <definedName name="__LM0362">#REF!</definedName>
    <definedName name="__LM0363">#REF!</definedName>
    <definedName name="__LM0364">#REF!</definedName>
    <definedName name="__LM0365">#REF!</definedName>
    <definedName name="__LM0366">#REF!</definedName>
    <definedName name="__LM0367">#REF!</definedName>
    <definedName name="__LM0368">#REF!</definedName>
    <definedName name="__LM0369">#REF!</definedName>
    <definedName name="__LM0370">#REF!</definedName>
    <definedName name="__LM0371">#REF!</definedName>
    <definedName name="__LM0372">#REF!</definedName>
    <definedName name="__LM0373">#REF!</definedName>
    <definedName name="__LM0374">#REF!</definedName>
    <definedName name="__LM0375">#REF!</definedName>
    <definedName name="__LM0376">#REF!</definedName>
    <definedName name="__LM0377">#REF!</definedName>
    <definedName name="__LM0378">#REF!</definedName>
    <definedName name="__LM0379">#REF!</definedName>
    <definedName name="__LM0380">#REF!</definedName>
    <definedName name="__LM0381">#REF!</definedName>
    <definedName name="__LM0382">#REF!</definedName>
    <definedName name="__LM0383">#REF!</definedName>
    <definedName name="__LM0384">#REF!</definedName>
    <definedName name="__LM0385">#REF!</definedName>
    <definedName name="__LM0386">#REF!</definedName>
    <definedName name="__LM0387">#REF!</definedName>
    <definedName name="__LM0388">#REF!</definedName>
    <definedName name="__LM0389">#REF!</definedName>
    <definedName name="__LM0390">#REF!</definedName>
    <definedName name="__LM0391">#REF!</definedName>
    <definedName name="__LM0392">#REF!</definedName>
    <definedName name="__LM0393">#REF!</definedName>
    <definedName name="__LM0394">#REF!</definedName>
    <definedName name="__LM0395">#REF!</definedName>
    <definedName name="__LM0396">#REF!</definedName>
    <definedName name="__LM0397">#REF!</definedName>
    <definedName name="__LM0398">#REF!</definedName>
    <definedName name="__LM0399">#REF!</definedName>
    <definedName name="__LM0400">#REF!</definedName>
    <definedName name="__LM0401">#REF!</definedName>
    <definedName name="__LM0402">#REF!</definedName>
    <definedName name="__LM0403">#REF!</definedName>
    <definedName name="__LM0404">#REF!</definedName>
    <definedName name="__LM0405">#REF!</definedName>
    <definedName name="__LM0406">#REF!</definedName>
    <definedName name="__LM0407">#REF!</definedName>
    <definedName name="__LM0408">#REF!</definedName>
    <definedName name="__LM0409">#REF!</definedName>
    <definedName name="__LM0410">#REF!</definedName>
    <definedName name="__LM0411">#REF!</definedName>
    <definedName name="__LM0412">#REF!</definedName>
    <definedName name="__LM0413">#REF!</definedName>
    <definedName name="__LM0414">#REF!</definedName>
    <definedName name="__LM0415">#REF!</definedName>
    <definedName name="__LM0416">#REF!</definedName>
    <definedName name="__LM0417">#REF!</definedName>
    <definedName name="__LM0418">#REF!</definedName>
    <definedName name="__LM0419">#REF!</definedName>
    <definedName name="__LM0420">#REF!</definedName>
    <definedName name="__LM0421">#REF!</definedName>
    <definedName name="__LM0422">#REF!</definedName>
    <definedName name="__LM0423">#REF!</definedName>
    <definedName name="__LM0424">#REF!</definedName>
    <definedName name="__LM0425">#REF!</definedName>
    <definedName name="__LM0426">#REF!</definedName>
    <definedName name="__LM0427">#REF!</definedName>
    <definedName name="__LM0428">#REF!</definedName>
    <definedName name="__LM0429">#REF!</definedName>
    <definedName name="__LM0430">#REF!</definedName>
    <definedName name="__LM0431">#REF!</definedName>
    <definedName name="__LM0432">#REF!</definedName>
    <definedName name="__LM0433">#REF!</definedName>
    <definedName name="__LM0434">#REF!</definedName>
    <definedName name="__LM0435">#REF!</definedName>
    <definedName name="__LM0436">#REF!</definedName>
    <definedName name="__LM0437">#REF!</definedName>
    <definedName name="__LM0438">#REF!</definedName>
    <definedName name="__LM0439">#REF!</definedName>
    <definedName name="__LM0440">#REF!</definedName>
    <definedName name="__LM0441">#REF!</definedName>
    <definedName name="__LM0442">#REF!</definedName>
    <definedName name="__LM0443">#REF!</definedName>
    <definedName name="__LM0444">#REF!</definedName>
    <definedName name="__LM0445">#REF!</definedName>
    <definedName name="__LM0446">#REF!</definedName>
    <definedName name="__LM0447">#REF!</definedName>
    <definedName name="__LM0448">#REF!</definedName>
    <definedName name="__LM0449">#REF!</definedName>
    <definedName name="__LM0450">#REF!</definedName>
    <definedName name="__LM0451">#REF!</definedName>
    <definedName name="__LM0452">#REF!</definedName>
    <definedName name="__LM0453">#REF!</definedName>
    <definedName name="__LM0454">#REF!</definedName>
    <definedName name="__LM0455">#REF!</definedName>
    <definedName name="__LM0456">#REF!</definedName>
    <definedName name="__LM0457">#REF!</definedName>
    <definedName name="__LM0458">#REF!</definedName>
    <definedName name="__LM0459">#REF!</definedName>
    <definedName name="__LM0460">#REF!</definedName>
    <definedName name="__LM0461">#REF!</definedName>
    <definedName name="__LM0462">#REF!</definedName>
    <definedName name="__LM0463">#REF!</definedName>
    <definedName name="__LM0464">#REF!</definedName>
    <definedName name="__LM0465">#REF!</definedName>
    <definedName name="__LM0466">#REF!</definedName>
    <definedName name="__LM0467">#REF!</definedName>
    <definedName name="__LM0468">#REF!</definedName>
    <definedName name="__LM0469">#REF!</definedName>
    <definedName name="__LM0470">#REF!</definedName>
    <definedName name="__LM0471">#REF!</definedName>
    <definedName name="__LM0472">#REF!</definedName>
    <definedName name="__LM0473">#REF!</definedName>
    <definedName name="__LM0474">#REF!</definedName>
    <definedName name="__LM0475">#REF!</definedName>
    <definedName name="__LM0476">#REF!</definedName>
    <definedName name="__LM0477">#REF!</definedName>
    <definedName name="__LM0478">#REF!</definedName>
    <definedName name="__LM0479">#REF!</definedName>
    <definedName name="__LM0480">#REF!</definedName>
    <definedName name="__LM0481">#REF!</definedName>
    <definedName name="__LM0482">#REF!</definedName>
    <definedName name="__LM0483">#REF!</definedName>
    <definedName name="__LM0484">#REF!</definedName>
    <definedName name="__LM0485">#REF!</definedName>
    <definedName name="__LM0486">#REF!</definedName>
    <definedName name="__LM0487">#REF!</definedName>
    <definedName name="__LM0488">#REF!</definedName>
    <definedName name="__LM0489">#REF!</definedName>
    <definedName name="__LM0490">#REF!</definedName>
    <definedName name="__LM0491">#REF!</definedName>
    <definedName name="__LM0492">#REF!</definedName>
    <definedName name="__LM0493">#REF!</definedName>
    <definedName name="__LM0494">#REF!</definedName>
    <definedName name="__LM0495">#REF!</definedName>
    <definedName name="__LM0496">#REF!</definedName>
    <definedName name="__LM0497">#REF!</definedName>
    <definedName name="__LM0498">#REF!</definedName>
    <definedName name="__LM0499">#REF!</definedName>
    <definedName name="__LM0500">#REF!</definedName>
    <definedName name="__LM0501">#REF!</definedName>
    <definedName name="__LM0502">#REF!</definedName>
    <definedName name="__LM0503">#REF!</definedName>
    <definedName name="__LM0504">#REF!</definedName>
    <definedName name="__LM0505">#REF!</definedName>
    <definedName name="__LM0506">#REF!</definedName>
    <definedName name="__LM0507">#REF!</definedName>
    <definedName name="__LM0508">#REF!</definedName>
    <definedName name="__LM0509">#REF!</definedName>
    <definedName name="__LM0510">#REF!</definedName>
    <definedName name="__LM0511">#REF!</definedName>
    <definedName name="__LM0512">#REF!</definedName>
    <definedName name="__LM0513">#REF!</definedName>
    <definedName name="__LM0514">#REF!</definedName>
    <definedName name="__LM0515">#REF!</definedName>
    <definedName name="__LM0516">#REF!</definedName>
    <definedName name="__LM0517">#REF!</definedName>
    <definedName name="__LM0518">#REF!</definedName>
    <definedName name="__LM0519">#REF!</definedName>
    <definedName name="__LM0520">#REF!</definedName>
    <definedName name="__LM0521">#REF!</definedName>
    <definedName name="__LM0522">#REF!</definedName>
    <definedName name="__LM0523">#REF!</definedName>
    <definedName name="__LM0524">#REF!</definedName>
    <definedName name="__LM0525">#REF!</definedName>
    <definedName name="__LM0526">#REF!</definedName>
    <definedName name="__LM0527">#REF!</definedName>
    <definedName name="__LM0528">#REF!</definedName>
    <definedName name="__LM0529">#REF!</definedName>
    <definedName name="__LM0530">#REF!</definedName>
    <definedName name="__LM0531">#REF!</definedName>
    <definedName name="__LM0532">#REF!</definedName>
    <definedName name="__LM0533">#REF!</definedName>
    <definedName name="__LM0534">#REF!</definedName>
    <definedName name="__LM0535">#REF!</definedName>
    <definedName name="__LM0536">#REF!</definedName>
    <definedName name="__LM0537">#REF!</definedName>
    <definedName name="__LM0538">#REF!</definedName>
    <definedName name="__LM0539">#REF!</definedName>
    <definedName name="__LM0540">#REF!</definedName>
    <definedName name="__LM0541">#REF!</definedName>
    <definedName name="__LM0542">#REF!</definedName>
    <definedName name="__LM0543">#REF!</definedName>
    <definedName name="__LM0544">#REF!</definedName>
    <definedName name="__LM0545">#REF!</definedName>
    <definedName name="__LM0546">#REF!</definedName>
    <definedName name="__LM0547">#REF!</definedName>
    <definedName name="__LM0548">#REF!</definedName>
    <definedName name="__LM0549">#REF!</definedName>
    <definedName name="__LM0550">#REF!</definedName>
    <definedName name="__LM0551">#REF!</definedName>
    <definedName name="__LM0552">#REF!</definedName>
    <definedName name="__LM0553">#REF!</definedName>
    <definedName name="__LM0554">#REF!</definedName>
    <definedName name="__LM0555">#REF!</definedName>
    <definedName name="__LM0556">#REF!</definedName>
    <definedName name="__LM0557">#REF!</definedName>
    <definedName name="__LM0558">#REF!</definedName>
    <definedName name="__LM0559">#REF!</definedName>
    <definedName name="__LM0560">#REF!</definedName>
    <definedName name="__LM0561">#REF!</definedName>
    <definedName name="__LM0562">#REF!</definedName>
    <definedName name="__LM0563">#REF!</definedName>
    <definedName name="__LM0564">#REF!</definedName>
    <definedName name="__LM0565">#REF!</definedName>
    <definedName name="__LM0566">#REF!</definedName>
    <definedName name="__LM0567">#REF!</definedName>
    <definedName name="__LM0568">#REF!</definedName>
    <definedName name="__LM0569">#REF!</definedName>
    <definedName name="__LM0570">#REF!</definedName>
    <definedName name="__LM0571">#REF!</definedName>
    <definedName name="__LM0572">#REF!</definedName>
    <definedName name="__LM0573">#REF!</definedName>
    <definedName name="__LM0574">#REF!</definedName>
    <definedName name="__LM0575">#REF!</definedName>
    <definedName name="__LM0576">#REF!</definedName>
    <definedName name="__LM0577">#REF!</definedName>
    <definedName name="__LM0578">#REF!</definedName>
    <definedName name="__LM0579">#REF!</definedName>
    <definedName name="__LM0580">#REF!</definedName>
    <definedName name="__LM0581">#REF!</definedName>
    <definedName name="__LM0582">#REF!</definedName>
    <definedName name="__LM0583">#REF!</definedName>
    <definedName name="__LM0584">#REF!</definedName>
    <definedName name="__LM0585">#REF!</definedName>
    <definedName name="__LM0586">#REF!</definedName>
    <definedName name="__LM0587">#REF!</definedName>
    <definedName name="__LM0588">#REF!</definedName>
    <definedName name="__LM0589">#REF!</definedName>
    <definedName name="__LM0590">#REF!</definedName>
    <definedName name="__LM0591">#REF!</definedName>
    <definedName name="__LM0592">#REF!</definedName>
    <definedName name="__LM0593">#REF!</definedName>
    <definedName name="__LM0594">#REF!</definedName>
    <definedName name="__LM0595">#REF!</definedName>
    <definedName name="__LM0596">#REF!</definedName>
    <definedName name="__LM0597">#REF!</definedName>
    <definedName name="__LM0598">#REF!</definedName>
    <definedName name="__LM0599">#REF!</definedName>
    <definedName name="__LM0600">#REF!</definedName>
    <definedName name="__LM0601">#REF!</definedName>
    <definedName name="__LM0602">#REF!</definedName>
    <definedName name="__LM0603">#REF!</definedName>
    <definedName name="__LM0604">#REF!</definedName>
    <definedName name="__LM0605">#REF!</definedName>
    <definedName name="__LM0606">#REF!</definedName>
    <definedName name="__LM0607">#REF!</definedName>
    <definedName name="__LM0608">#REF!</definedName>
    <definedName name="__LM0609">#REF!</definedName>
    <definedName name="__LM0610">#REF!</definedName>
    <definedName name="__LM0611">#REF!</definedName>
    <definedName name="__LM0612">#REF!</definedName>
    <definedName name="__LM0613">#REF!</definedName>
    <definedName name="__LM0614">#REF!</definedName>
    <definedName name="__LM0615">#REF!</definedName>
    <definedName name="__LM0616">#REF!</definedName>
    <definedName name="__LM0617">#REF!</definedName>
    <definedName name="__LM0618">#REF!</definedName>
    <definedName name="__LM0619">#REF!</definedName>
    <definedName name="__LM0620">#REF!</definedName>
    <definedName name="__LM0621">#REF!</definedName>
    <definedName name="__LM0622">#REF!</definedName>
    <definedName name="__LM0623">#REF!</definedName>
    <definedName name="__LM0624">#REF!</definedName>
    <definedName name="__LM0625">#REF!</definedName>
    <definedName name="__LM0626">#REF!</definedName>
    <definedName name="__LM0627">#REF!</definedName>
    <definedName name="__LM0628">#REF!</definedName>
    <definedName name="__LM0629">#REF!</definedName>
    <definedName name="__LM0630">#REF!</definedName>
    <definedName name="__LM0631">#REF!</definedName>
    <definedName name="__LM0632">#REF!</definedName>
    <definedName name="__LM0633">#REF!</definedName>
    <definedName name="__LM0701">#REF!</definedName>
    <definedName name="__LM0702">#REF!</definedName>
    <definedName name="__LM0703">#REF!</definedName>
    <definedName name="__LM0704">#REF!</definedName>
    <definedName name="__LM0705">#REF!</definedName>
    <definedName name="__LM1015">[6]단가조사표!#REF!</definedName>
    <definedName name="__LM1016">[6]단가조사표!#REF!</definedName>
    <definedName name="__LM1080">[6]단가조사표!#REF!</definedName>
    <definedName name="__LM1081">[6]단가조사표!#REF!</definedName>
    <definedName name="__LM1134">#REF!</definedName>
    <definedName name="__LM1135">[6]단가조사표!#REF!</definedName>
    <definedName name="__LS1">#REF!</definedName>
    <definedName name="__LS2">#REF!</definedName>
    <definedName name="__LS3">#REF!</definedName>
    <definedName name="__LS4">#REF!</definedName>
    <definedName name="__MaL1">#REF!</definedName>
    <definedName name="__MaL2">#REF!</definedName>
    <definedName name="__mm2" localSheetId="8" hidden="1">{#N/A,#N/A,FALSE,"2~8번"}</definedName>
    <definedName name="__mm2" hidden="1">{#N/A,#N/A,FALSE,"2~8번"}</definedName>
    <definedName name="__NMB96">#REF!</definedName>
    <definedName name="__NP1">#REF!</definedName>
    <definedName name="__NP2">#REF!</definedName>
    <definedName name="__NS1">#REF!</definedName>
    <definedName name="__NS2">#REF!</definedName>
    <definedName name="__NS3">#REF!</definedName>
    <definedName name="__NS4">#REF!</definedName>
    <definedName name="__NSH1">#REF!</definedName>
    <definedName name="__NSH2">#REF!</definedName>
    <definedName name="__P1">'[8]Sheet1 (2)'!#REF!</definedName>
    <definedName name="__pa1" localSheetId="8">#REF!</definedName>
    <definedName name="__pa1">#REF!</definedName>
    <definedName name="__pa2" localSheetId="8">#REF!</definedName>
    <definedName name="__pa2">#REF!</definedName>
    <definedName name="__PE1">#REF!</definedName>
    <definedName name="__PE10">#REF!</definedName>
    <definedName name="__PE11">#REF!</definedName>
    <definedName name="__PE12">#REF!</definedName>
    <definedName name="__PE13">#REF!</definedName>
    <definedName name="__PE14">#REF!</definedName>
    <definedName name="__PE15">#REF!</definedName>
    <definedName name="__PE16">#REF!</definedName>
    <definedName name="__PE17">#REF!</definedName>
    <definedName name="__PE18">#REF!</definedName>
    <definedName name="__PE19">#REF!</definedName>
    <definedName name="__PE2">#REF!</definedName>
    <definedName name="__PE20">#REF!</definedName>
    <definedName name="__PE21">#REF!</definedName>
    <definedName name="__PE22">#REF!</definedName>
    <definedName name="__PE23">#REF!</definedName>
    <definedName name="__PE24">#REF!</definedName>
    <definedName name="__PE25">#REF!</definedName>
    <definedName name="__PE26">#REF!</definedName>
    <definedName name="__PE27">#REF!</definedName>
    <definedName name="__PE28">#REF!</definedName>
    <definedName name="__PE29">#REF!</definedName>
    <definedName name="__PE3">#REF!</definedName>
    <definedName name="__PE30">#REF!</definedName>
    <definedName name="__PE31">#REF!</definedName>
    <definedName name="__PE32">#REF!</definedName>
    <definedName name="__PE33">#REF!</definedName>
    <definedName name="__PE34">#REF!</definedName>
    <definedName name="__PE35">#REF!</definedName>
    <definedName name="__PE36">#REF!</definedName>
    <definedName name="__PE37">#REF!</definedName>
    <definedName name="__PE38">#REF!</definedName>
    <definedName name="__PE39">#REF!</definedName>
    <definedName name="__PE4">#REF!</definedName>
    <definedName name="__PE40">#REF!</definedName>
    <definedName name="__PE41">#REF!</definedName>
    <definedName name="__PE42">#REF!</definedName>
    <definedName name="__PE43">#REF!</definedName>
    <definedName name="__PE44">#REF!</definedName>
    <definedName name="__PE45">#REF!</definedName>
    <definedName name="__PE46">#REF!</definedName>
    <definedName name="__PE47">#REF!</definedName>
    <definedName name="__PE48">#REF!</definedName>
    <definedName name="__PE49">#REF!</definedName>
    <definedName name="__PE5">#REF!</definedName>
    <definedName name="__PE50">#REF!</definedName>
    <definedName name="__PE51">#REF!</definedName>
    <definedName name="__PE52">#REF!</definedName>
    <definedName name="__PE53">#REF!</definedName>
    <definedName name="__PE54">#REF!</definedName>
    <definedName name="__PE55">#REF!</definedName>
    <definedName name="__PE56">#REF!</definedName>
    <definedName name="__PE57">#REF!</definedName>
    <definedName name="__PE58">#REF!</definedName>
    <definedName name="__PE59">#REF!</definedName>
    <definedName name="__PE6">#REF!</definedName>
    <definedName name="__PE60">#REF!</definedName>
    <definedName name="__PE61">#REF!</definedName>
    <definedName name="__PE62">#REF!</definedName>
    <definedName name="__PE7">#REF!</definedName>
    <definedName name="__PE8">#REF!</definedName>
    <definedName name="__PE9">#REF!</definedName>
    <definedName name="__PH2">'[9]기둥(원형)'!#REF!</definedName>
    <definedName name="__PI48">#REF!</definedName>
    <definedName name="__PI60">#REF!</definedName>
    <definedName name="__PL1">#REF!</definedName>
    <definedName name="__PL10">#REF!</definedName>
    <definedName name="__PL11">#REF!</definedName>
    <definedName name="__PL12">#REF!</definedName>
    <definedName name="__PL13">#REF!</definedName>
    <definedName name="__PL14">#REF!</definedName>
    <definedName name="__PL15">#REF!</definedName>
    <definedName name="__PL16">#REF!</definedName>
    <definedName name="__PL17">#REF!</definedName>
    <definedName name="__PL18">#REF!</definedName>
    <definedName name="__PL19">#REF!</definedName>
    <definedName name="__PL2">#REF!</definedName>
    <definedName name="__PL20">#REF!</definedName>
    <definedName name="__PL21">#REF!</definedName>
    <definedName name="__PL22">#REF!</definedName>
    <definedName name="__PL23">#REF!</definedName>
    <definedName name="__PL24">#REF!</definedName>
    <definedName name="__PL25">#REF!</definedName>
    <definedName name="__PL26">#REF!</definedName>
    <definedName name="__PL27">#REF!</definedName>
    <definedName name="__PL28">#REF!</definedName>
    <definedName name="__PL29">#REF!</definedName>
    <definedName name="__PL3">#REF!</definedName>
    <definedName name="__PL30">#REF!</definedName>
    <definedName name="__PL31">#REF!</definedName>
    <definedName name="__PL32">#REF!</definedName>
    <definedName name="__PL33">#REF!</definedName>
    <definedName name="__PL34">#REF!</definedName>
    <definedName name="__PL35">#REF!</definedName>
    <definedName name="__PL36">#REF!</definedName>
    <definedName name="__PL37">#REF!</definedName>
    <definedName name="__PL38">#REF!</definedName>
    <definedName name="__PL39">#REF!</definedName>
    <definedName name="__PL4">#REF!</definedName>
    <definedName name="__PL40">#REF!</definedName>
    <definedName name="__PL41">#REF!</definedName>
    <definedName name="__PL42">#REF!</definedName>
    <definedName name="__PL43">#REF!</definedName>
    <definedName name="__PL44">#REF!</definedName>
    <definedName name="__PL45">#REF!</definedName>
    <definedName name="__PL46">#REF!</definedName>
    <definedName name="__PL47">#REF!</definedName>
    <definedName name="__PL48">#REF!</definedName>
    <definedName name="__PL49">#REF!</definedName>
    <definedName name="__PL5">#REF!</definedName>
    <definedName name="__PL50">#REF!</definedName>
    <definedName name="__PL51">#REF!</definedName>
    <definedName name="__PL52">#REF!</definedName>
    <definedName name="__PL53">#REF!</definedName>
    <definedName name="__PL54">#REF!</definedName>
    <definedName name="__PL55">#REF!</definedName>
    <definedName name="__PL56">#REF!</definedName>
    <definedName name="__PL57">#REF!</definedName>
    <definedName name="__PL58">#REF!</definedName>
    <definedName name="__PL59">#REF!</definedName>
    <definedName name="__PL6">#REF!</definedName>
    <definedName name="__PL60">#REF!</definedName>
    <definedName name="__PL61">#REF!</definedName>
    <definedName name="__PL62">#REF!</definedName>
    <definedName name="__PL7">#REF!</definedName>
    <definedName name="__PL8">#REF!</definedName>
    <definedName name="__PL9">#REF!</definedName>
    <definedName name="__PM1">#REF!</definedName>
    <definedName name="__PM10">#REF!</definedName>
    <definedName name="__PM11">#REF!</definedName>
    <definedName name="__PM12">#REF!</definedName>
    <definedName name="__PM13">#REF!</definedName>
    <definedName name="__PM14">#REF!</definedName>
    <definedName name="__PM15">#REF!</definedName>
    <definedName name="__PM16">#REF!</definedName>
    <definedName name="__PM17">#REF!</definedName>
    <definedName name="__PM18">#REF!</definedName>
    <definedName name="__PM19">#REF!</definedName>
    <definedName name="__PM2">#REF!</definedName>
    <definedName name="__PM20">#REF!</definedName>
    <definedName name="__PM21">#REF!</definedName>
    <definedName name="__PM22">#REF!</definedName>
    <definedName name="__PM23">#REF!</definedName>
    <definedName name="__PM24">#REF!</definedName>
    <definedName name="__PM25">#REF!</definedName>
    <definedName name="__PM26">#REF!</definedName>
    <definedName name="__PM27">#REF!</definedName>
    <definedName name="__PM28">#REF!</definedName>
    <definedName name="__PM29">#REF!</definedName>
    <definedName name="__PM3">#REF!</definedName>
    <definedName name="__PM30">#REF!</definedName>
    <definedName name="__PM31">#REF!</definedName>
    <definedName name="__PM32">#REF!</definedName>
    <definedName name="__PM33">#REF!</definedName>
    <definedName name="__PM34">#REF!</definedName>
    <definedName name="__PM35">#REF!</definedName>
    <definedName name="__PM36">#REF!</definedName>
    <definedName name="__PM37">#REF!</definedName>
    <definedName name="__PM38">#REF!</definedName>
    <definedName name="__PM39">#REF!</definedName>
    <definedName name="__PM4">#REF!</definedName>
    <definedName name="__PM40">#REF!</definedName>
    <definedName name="__PM41">#REF!</definedName>
    <definedName name="__PM42">#REF!</definedName>
    <definedName name="__PM43">#REF!</definedName>
    <definedName name="__PM44">#REF!</definedName>
    <definedName name="__PM45">#REF!</definedName>
    <definedName name="__PM46">#REF!</definedName>
    <definedName name="__PM47">#REF!</definedName>
    <definedName name="__PM48">#REF!</definedName>
    <definedName name="__PM49">#REF!</definedName>
    <definedName name="__PM5">#REF!</definedName>
    <definedName name="__PM50">#REF!</definedName>
    <definedName name="__PM51">#REF!</definedName>
    <definedName name="__PM52">#REF!</definedName>
    <definedName name="__PM53">#REF!</definedName>
    <definedName name="__PM54">#REF!</definedName>
    <definedName name="__PM55">#REF!</definedName>
    <definedName name="__PM56">#REF!</definedName>
    <definedName name="__PM57">#REF!</definedName>
    <definedName name="__PM58">#REF!</definedName>
    <definedName name="__PM59">#REF!</definedName>
    <definedName name="__PM6">#REF!</definedName>
    <definedName name="__PM60">#REF!</definedName>
    <definedName name="__PM61">#REF!</definedName>
    <definedName name="__PM62">#REF!</definedName>
    <definedName name="__PM7">#REF!</definedName>
    <definedName name="__PM8">#REF!</definedName>
    <definedName name="__PM9">#REF!</definedName>
    <definedName name="__qs1" localSheetId="8">[1]설계조건!#REF!</definedName>
    <definedName name="__qs1">[5]설계조건!#REF!</definedName>
    <definedName name="__qs12" localSheetId="8">[1]설계조건!#REF!</definedName>
    <definedName name="__qs12">[5]설계조건!#REF!</definedName>
    <definedName name="__qs2" localSheetId="8">[1]설계조건!#REF!</definedName>
    <definedName name="__qs2">[5]설계조건!#REF!</definedName>
    <definedName name="__qs22" localSheetId="8">[1]설계조건!#REF!</definedName>
    <definedName name="__qs22">[5]설계조건!#REF!</definedName>
    <definedName name="__R69496">'[10]입출재고현황 (2)'!$R$62503</definedName>
    <definedName name="__R70000">'[10]입출재고현황 (2)'!$R$60007</definedName>
    <definedName name="__R80000">'[10]입출재고현황 (2)'!$R$20007</definedName>
    <definedName name="__R90000">'[10]입출재고현황 (2)'!$R$20007</definedName>
    <definedName name="__R99000">'[10]입출재고현황 (2)'!$R$11947</definedName>
    <definedName name="__RO110">#REF!</definedName>
    <definedName name="__RO22">#REF!</definedName>
    <definedName name="__RO35">#REF!</definedName>
    <definedName name="__RO45">#REF!</definedName>
    <definedName name="__RO60">#REF!</definedName>
    <definedName name="__RO80">#REF!</definedName>
    <definedName name="__SA1">#REF!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S1">#REF!</definedName>
    <definedName name="__SS2">#REF!</definedName>
    <definedName name="__SW2" localSheetId="8" hidden="1">{#N/A,#N/A,FALSE,"전력간선"}</definedName>
    <definedName name="__SW2" hidden="1">{#N/A,#N/A,FALSE,"전력간선"}</definedName>
    <definedName name="__t3" localSheetId="8">#REF!</definedName>
    <definedName name="__t3">#REF!</definedName>
    <definedName name="__T4">#REF!</definedName>
    <definedName name="__TC1">#REF!</definedName>
    <definedName name="__TC2">#REF!</definedName>
    <definedName name="__Ted1">#REF!</definedName>
    <definedName name="__TON1">#REF!</definedName>
    <definedName name="__TON2">#REF!</definedName>
    <definedName name="__Ts1">#REF!</definedName>
    <definedName name="__TW1">#REF!</definedName>
    <definedName name="__TW2">#REF!</definedName>
    <definedName name="__Ty1">#REF!</definedName>
    <definedName name="__Ty2">#REF!</definedName>
    <definedName name="__WC1">#REF!</definedName>
    <definedName name="__wd1" localSheetId="8">[1]설계조건!#REF!</definedName>
    <definedName name="__wd1">[5]설계조건!#REF!</definedName>
    <definedName name="__wd2" localSheetId="8">[1]설계조건!#REF!</definedName>
    <definedName name="__wd2">[5]설계조건!#REF!</definedName>
    <definedName name="__wdr">[11]갑지!#REF!</definedName>
    <definedName name="__WW2">#REF!</definedName>
    <definedName name="__WW3">#REF!</definedName>
    <definedName name="__WW6">#REF!</definedName>
    <definedName name="__WW7">#REF!</definedName>
    <definedName name="__WW8">#REF!</definedName>
    <definedName name="__각재" localSheetId="8">#REF!</definedName>
    <definedName name="__각재">#REF!</definedName>
    <definedName name="__경유" localSheetId="8">#REF!</definedName>
    <definedName name="__경유">#REF!</definedName>
    <definedName name="__경첩" localSheetId="8">#REF!</definedName>
    <definedName name="__경첩">#REF!</definedName>
    <definedName name="__구리스" localSheetId="8">#REF!</definedName>
    <definedName name="__구리스">#REF!</definedName>
    <definedName name="__모래" localSheetId="8">#REF!</definedName>
    <definedName name="__모래">#REF!</definedName>
    <definedName name="__모빌유" localSheetId="8">#REF!</definedName>
    <definedName name="__모빌유">#REF!</definedName>
    <definedName name="__박리제" localSheetId="8">#REF!</definedName>
    <definedName name="__박리제">#REF!</definedName>
    <definedName name="__벤토나이트" localSheetId="8">#REF!</definedName>
    <definedName name="__벤토나이트">#REF!</definedName>
    <definedName name="__복사비a3" localSheetId="8">#REF!</definedName>
    <definedName name="__복사비a3">#REF!</definedName>
    <definedName name="__복사비A4" localSheetId="8">#REF!</definedName>
    <definedName name="__복사비A4">#REF!</definedName>
    <definedName name="__상하수도료" localSheetId="8">#REF!</definedName>
    <definedName name="__상하수도료">#REF!</definedName>
    <definedName name="__시멘트" localSheetId="8">#REF!</definedName>
    <definedName name="__시멘트">#REF!</definedName>
    <definedName name="__시멘트포대" localSheetId="8">#REF!</definedName>
    <definedName name="__시멘트포대">#REF!</definedName>
    <definedName name="__용지대a3" localSheetId="8">#REF!</definedName>
    <definedName name="__용지대a3">#REF!</definedName>
    <definedName name="__용지대A4" localSheetId="8">#REF!</definedName>
    <definedName name="__용지대A4">#REF!</definedName>
    <definedName name="__자갈" localSheetId="8">#REF!</definedName>
    <definedName name="__자갈">#REF!</definedName>
    <definedName name="__잠금고리" localSheetId="8">#REF!</definedName>
    <definedName name="__잠금고리">#REF!</definedName>
    <definedName name="__전기료" localSheetId="8">#REF!</definedName>
    <definedName name="__전기료">#REF!</definedName>
    <definedName name="__제본비a3" localSheetId="8">#REF!</definedName>
    <definedName name="__제본비a3">#REF!</definedName>
    <definedName name="__제본비A4" localSheetId="8">#REF!</definedName>
    <definedName name="__제본비A4">#REF!</definedName>
    <definedName name="__철못" localSheetId="8">#REF!</definedName>
    <definedName name="__철못">#REF!</definedName>
    <definedName name="__철못1" localSheetId="8">#REF!</definedName>
    <definedName name="__철못1">#REF!</definedName>
    <definedName name="__철선" localSheetId="8">#REF!</definedName>
    <definedName name="__철선">#REF!</definedName>
    <definedName name="__청사진" localSheetId="8">#REF!</definedName>
    <definedName name="__청사진">#REF!</definedName>
    <definedName name="__청사진제본비" localSheetId="8">#REF!</definedName>
    <definedName name="__청사진제본비">#REF!</definedName>
    <definedName name="__축소비a3" localSheetId="8">#REF!</definedName>
    <definedName name="__축소비a3">#REF!</definedName>
    <definedName name="__판재" localSheetId="8">#REF!</definedName>
    <definedName name="__판재">#REF!</definedName>
    <definedName name="__합판" localSheetId="8">#REF!</definedName>
    <definedName name="__합판">#REF!</definedName>
    <definedName name="__합판1" localSheetId="8">#REF!</definedName>
    <definedName name="__합판1">#REF!</definedName>
    <definedName name="__화강암" localSheetId="8">#REF!</definedName>
    <definedName name="__화강암">#REF!</definedName>
    <definedName name="__휘발유" localSheetId="8">#REF!</definedName>
    <definedName name="__휘발유">#REF!</definedName>
    <definedName name="_\D">[12]조건표!$P$4</definedName>
    <definedName name="_\X">[12]조건표!$P$4:$U$4</definedName>
    <definedName name="_\Z" localSheetId="8">[13]결과조달!$GU$5658:$IV$7860</definedName>
    <definedName name="_\Z">[14]결과조달!$GU$5658:$IV$7860</definedName>
    <definedName name="_1" localSheetId="8">#REF!</definedName>
    <definedName name="_1">#REF!</definedName>
    <definedName name="_1._PANEL_BD.__LP___1" localSheetId="8">#REF!</definedName>
    <definedName name="_1._PANEL_BD.__LP___1">#REF!</definedName>
    <definedName name="_1_">[15]예가표!#REF!</definedName>
    <definedName name="_1__123Graph_A차트_1" hidden="1">#REF!</definedName>
    <definedName name="_1_0_0__123Grap" hidden="1">[16]공문!#REF!</definedName>
    <definedName name="_1_0_0_F" hidden="1">[17]중기비!#REF!</definedName>
    <definedName name="_1_0_F" hidden="1">[18]노임단가!#REF!</definedName>
    <definedName name="_1_0_S" localSheetId="8" hidden="1">[19]Sheet1!#REF!</definedName>
    <definedName name="_1_0_S" hidden="1">[19]Sheet1!#REF!</definedName>
    <definedName name="_1_00000">#REF!</definedName>
    <definedName name="_1_0Crite">[20]총괄내역서!#REF!</definedName>
    <definedName name="_10">#REF!</definedName>
    <definedName name="_10_0_0_F">#REF!</definedName>
    <definedName name="_10_0\MID">[21]공문!#REF!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a1_">[22]!BlankMacro1</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1">#REF!</definedName>
    <definedName name="_11_0_0_S">#REF!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Àü°_³ë">#REF!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2">#N/A</definedName>
    <definedName name="_12_0\SM">[21]공문!#REF!</definedName>
    <definedName name="_12_2___Parse">[18]노임단가!#REF!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B2_">'[23]단면 (2)'!$K$55</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3">#REF!</definedName>
    <definedName name="_13_3_0Crite">#REF!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G_0Extr">#REF!</definedName>
    <definedName name="_14_0ME">[21]공문!#REF!</definedName>
    <definedName name="_14_3_0Criteria">#REF!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a122_" localSheetId="8" hidden="1">{#N/A,#N/A,FALSE,"속도"}</definedName>
    <definedName name="_14a122_" hidden="1">{#N/A,#N/A,FALSE,"속도"}</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0Extract">#REF!</definedName>
    <definedName name="_15A" localSheetId="8">'[24]000000'!$D$4:$D$11</definedName>
    <definedName name="_15A">[25]가격조사서!$D$4:$D$11</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Á_1È_Ç">'[26]일위대가(계측기설치)'!#REF!</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t3_">#REF!</definedName>
    <definedName name="_16_0_F" hidden="1">[18]노임단가!#REF!</definedName>
    <definedName name="_16_0ME">[21]공문!#REF!</definedName>
    <definedName name="_16A">[27]일위대가목차!#REF!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Á_2È_Ç">'[26]일위대가(계측기설치)'!#REF!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T4_">#REF!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Á_3È_Ç">'[26]일위대가(계측기설치)'!#REF!</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_2_0_Parse">[18]노임단가!#REF!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Á_4È_Ç">'[26]일위대가(계측기설치)'!#REF!</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9Á_5È_Ç">'[26]일위대가(계측기설치)'!#REF!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R">#REF!</definedName>
    <definedName name="_1t3_">#REF!</definedName>
    <definedName name="_1X">#REF!</definedName>
    <definedName name="_1공장">#REF!</definedName>
    <definedName name="_1월">#REF!</definedName>
    <definedName name="_2">#REF!</definedName>
    <definedName name="_2._날_개_벽">#REF!</definedName>
    <definedName name="_2_">'[28]#REF'!#REF!</definedName>
    <definedName name="_2_0_0_F" hidden="1">[29]중기비!#REF!</definedName>
    <definedName name="_2_0_S" hidden="1">[19]Sheet1!#REF!</definedName>
    <definedName name="_2_0Crite">[20]총괄내역서!#REF!</definedName>
    <definedName name="_2_0Extr">[20]총괄내역서!#REF!</definedName>
    <definedName name="_2_2_0_Parse" hidden="1">[18]노임단가!#REF!</definedName>
    <definedName name="_2_3_0Crite">#REF!</definedName>
    <definedName name="_20_3_0Crite">#REF!</definedName>
    <definedName name="_20Á_6È_Ç">'[26]일위대가(계측기설치)'!#REF!</definedName>
    <definedName name="_21_2_0_Parse" hidden="1">[18]노임단가!#REF!</definedName>
    <definedName name="_21a1_">'[30]1호맨홀토공'!$R$12</definedName>
    <definedName name="_22_3_0Criteria">#REF!</definedName>
    <definedName name="_22a19_">[31]순서도!#REF!</definedName>
    <definedName name="_23av1_">'[22]공사비예산서(토목분)'!#REF!</definedName>
    <definedName name="_24Á_1È_Ç">'[32]일위대가(계측기설치)'!#REF!</definedName>
    <definedName name="_24B2_">'[33]단면 (2)'!$K$55</definedName>
    <definedName name="_25B3_">#REF!</definedName>
    <definedName name="_26Á_2È_Ç">'[32]일위대가(계측기설치)'!#REF!</definedName>
    <definedName name="_26D1_">#REF!</definedName>
    <definedName name="_27ee3_">BlankMacro1</definedName>
    <definedName name="_28Á_3È_Ç">'[32]일위대가(계측기설치)'!#REF!</definedName>
    <definedName name="_28G_0Extr">#REF!</definedName>
    <definedName name="_29G_0Extract">#REF!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IL1_">#REF!</definedName>
    <definedName name="_2t3_" localSheetId="8">#REF!</definedName>
    <definedName name="_2t3_">#REF!</definedName>
    <definedName name="_2T4_">#REF!</definedName>
    <definedName name="_2공장">#REF!</definedName>
    <definedName name="_2월">#REF!</definedName>
    <definedName name="_3">#REF!</definedName>
    <definedName name="_3_0Extr">[20]총괄내역서!#REF!</definedName>
    <definedName name="_3_3_0Criteria">#REF!</definedName>
    <definedName name="_30Á_4È_Ç">'[32]일위대가(계측기설치)'!#REF!</definedName>
    <definedName name="_30L1_">'[34]U-TYPE(1)'!$F$10</definedName>
    <definedName name="_30신설일위대가">'[35]30신설일위대가'!$A$4:$M$1603</definedName>
    <definedName name="_32Á_5È_Ç">'[32]일위대가(계측기설치)'!#REF!</definedName>
    <definedName name="_32a122_" localSheetId="8" hidden="1">{#N/A,#N/A,FALSE,"속도"}</definedName>
    <definedName name="_32a122_" hidden="1">{#N/A,#N/A,FALSE,"속도"}</definedName>
    <definedName name="_33t3_">#REF!</definedName>
    <definedName name="_34Á_6È_Ç">'[32]일위대가(계측기설치)'!#REF!</definedName>
    <definedName name="_34T4_">#REF!</definedName>
    <definedName name="_35Y__Print_A">[18]노임단가!#REF!</definedName>
    <definedName name="_36a1_" localSheetId="8">[0]!BlankMacro1</definedName>
    <definedName name="_36a1_">[0]!BlankMacro1</definedName>
    <definedName name="_36Y__PRINT_AREA">[18]노임단가!#REF!</definedName>
    <definedName name="_37B2_">'[22]단면 (2)'!$K$55</definedName>
    <definedName name="_39ee3_">BlankMacro1</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Crite">[20]총괄내역서!#REF!</definedName>
    <definedName name="_3R">#REF!</definedName>
    <definedName name="_3t3_">#REF!</definedName>
    <definedName name="_3T4_" localSheetId="8">#REF!</definedName>
    <definedName name="_3T4_">#REF!</definedName>
    <definedName name="_3X">#REF!</definedName>
    <definedName name="_3공장">#REF!</definedName>
    <definedName name="_3월">#REF!</definedName>
    <definedName name="_4">#REF!</definedName>
    <definedName name="_4_0_F">[18]노임단가!#REF!</definedName>
    <definedName name="_4_0Extr">[20]총괄내역서!#REF!</definedName>
    <definedName name="_40총괄">'[36]40총괄'!$A$4:$O$76</definedName>
    <definedName name="_41G_0Extr">#REF!</definedName>
    <definedName name="_41q45_" localSheetId="8" hidden="1">{"'용역비'!$A$4:$C$8"}</definedName>
    <definedName name="_41q45_" hidden="1">{"'용역비'!$A$4:$C$8"}</definedName>
    <definedName name="_43G_0Extract">#REF!</definedName>
    <definedName name="_44L1_">'[37]U-TYPE(1)'!$F$10</definedName>
    <definedName name="_46t3_">#REF!</definedName>
    <definedName name="_47T4_">#REF!</definedName>
    <definedName name="_49Y_0Print_A">[18]노임단가!#REF!</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Á_1È_Ç">'[38]일위대가(계측기설치)'!#REF!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Extr">[20]총괄내역서!#REF!</definedName>
    <definedName name="_4t3_">#REF!</definedName>
    <definedName name="_4T4_">#REF!</definedName>
    <definedName name="_4월" localSheetId="8">#REF!</definedName>
    <definedName name="_4월">#REF!</definedName>
    <definedName name="_5">#REF!</definedName>
    <definedName name="_5_3__Crite">#REF!</definedName>
    <definedName name="_51Y_0PRINT_AREA">[18]노임단가!#REF!</definedName>
    <definedName name="_52">#N/A</definedName>
    <definedName name="_54P3_" localSheetId="8" hidden="1">{#N/A,#N/A,FALSE,"배수1"}</definedName>
    <definedName name="_54P3_" hidden="1">{#N/A,#N/A,FALSE,"배수1"}</definedName>
    <definedName name="_56P4_" localSheetId="8" hidden="1">{#N/A,#N/A,FALSE,"혼합골재"}</definedName>
    <definedName name="_56P4_" hidden="1">{#N/A,#N/A,FALSE,"혼합골재"}</definedName>
    <definedName name="_58P5_" localSheetId="8" hidden="1">{#N/A,#N/A,FALSE,"배수1"}</definedName>
    <definedName name="_58P5_" hidden="1">{#N/A,#N/A,FALSE,"배수1"}</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Á_2È_Ç">'[38]일위대가(계측기설치)'!#REF!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Crite">[20]총괄내역서!#REF!</definedName>
    <definedName name="_5F">[18]노임단가!#REF!</definedName>
    <definedName name="_5T4_">#REF!</definedName>
    <definedName name="_5월" localSheetId="8">#REF!</definedName>
    <definedName name="_5월">#REF!</definedName>
    <definedName name="_6">#REF!</definedName>
    <definedName name="_6_0_F" hidden="1">[18]노임단가!#REF!</definedName>
    <definedName name="_6_0_S">[19]Sheet1!#REF!</definedName>
    <definedName name="_6_3__Criteria">#REF!</definedName>
    <definedName name="_60">#N/A</definedName>
    <definedName name="_60P6_" localSheetId="8" hidden="1">{#N/A,#N/A,FALSE,"2~8번"}</definedName>
    <definedName name="_60P6_" hidden="1">{#N/A,#N/A,FALSE,"2~8번"}</definedName>
    <definedName name="_61">#N/A</definedName>
    <definedName name="_62">#N/A</definedName>
    <definedName name="_62S3_" localSheetId="8" hidden="1">{#N/A,#N/A,FALSE,"포장2"}</definedName>
    <definedName name="_62S3_" hidden="1">{#N/A,#N/A,FALSE,"포장2"}</definedName>
    <definedName name="_63">#N/A</definedName>
    <definedName name="_64">#N/A</definedName>
    <definedName name="_65">#N/A</definedName>
    <definedName name="_66">#N/A</definedName>
    <definedName name="_67">#N/A</definedName>
    <definedName name="_68">#N/A</definedName>
    <definedName name="_68_0_0__123Grap" hidden="1">[16]공문!#REF!</definedName>
    <definedName name="_69">#N/A</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Á_3È_Ç">'[38]일위대가(계측기설치)'!#REF!</definedName>
    <definedName name="_6A_4">#REF!</definedName>
    <definedName name="_6A_5">#REF!</definedName>
    <definedName name="_6A_6">#REF!</definedName>
    <definedName name="_6A_7">#REF!</definedName>
    <definedName name="_6A_8">#REF!</definedName>
    <definedName name="_6A_9">#REF!</definedName>
    <definedName name="_6a122_" localSheetId="8" hidden="1">{#N/A,#N/A,FALSE,"속도"}</definedName>
    <definedName name="_6a122_" hidden="1">{#N/A,#N/A,FALSE,"속도"}</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Extr">[20]총괄내역서!#REF!</definedName>
    <definedName name="_6t3_">#REF!</definedName>
    <definedName name="_6월" localSheetId="8">#REF!</definedName>
    <definedName name="_6월">#REF!</definedName>
    <definedName name="_7">#REF!</definedName>
    <definedName name="_7_0">[15]예가표!#REF!</definedName>
    <definedName name="_7_15_17_13.5_13.5">'[39]산출2-기기동력'!#REF!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Á_4È_Ç">'[38]일위대가(계측기설치)'!#REF!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t3_">#REF!</definedName>
    <definedName name="_7T4_">#REF!</definedName>
    <definedName name="_8">#REF!</definedName>
    <definedName name="_8_0_F">#REF!</definedName>
    <definedName name="_8_0\LA">[21]공문!#REF!</definedName>
    <definedName name="_8_2_0_Parse" hidden="1">[18]노임단가!#REF!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Á_5È_Ç">'[38]일위대가(계측기설치)'!#REF!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_Extr">#REF!</definedName>
    <definedName name="_8T4_">#REF!</definedName>
    <definedName name="_9">#REF!</definedName>
    <definedName name="_9_0_S">#REF!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Á_6È_Ç">'[38]일위대가(계측기설치)'!#REF!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_Extract">#REF!</definedName>
    <definedName name="_A">#REF!</definedName>
    <definedName name="_A01">#REF!</definedName>
    <definedName name="_A02">#REF!</definedName>
    <definedName name="_A03">#REF!</definedName>
    <definedName name="_A04">#REF!</definedName>
    <definedName name="_A05">#REF!</definedName>
    <definedName name="_A1">[40]Sheet1!#REF!</definedName>
    <definedName name="_a111">#REF!</definedName>
    <definedName name="_a112">#REF!</definedName>
    <definedName name="_a122" localSheetId="8" hidden="1">{#N/A,#N/A,FALSE,"속도"}</definedName>
    <definedName name="_a122" hidden="1">{#N/A,#N/A,FALSE,"속도"}</definedName>
    <definedName name="_A183111">#REF!</definedName>
    <definedName name="_A183154">#REF!</definedName>
    <definedName name="_a2">'[40]Sheet1 (2)'!#REF!</definedName>
    <definedName name="_aa1">'[41]Sheet1 (2)'!#REF!</definedName>
    <definedName name="_AA158221">#REF!</definedName>
    <definedName name="_aab42" localSheetId="8">#REF!</definedName>
    <definedName name="_aab42">#REF!</definedName>
    <definedName name="_av1">'[42]공사비예산서(토목분)'!#REF!</definedName>
    <definedName name="_B02">#REF!</definedName>
    <definedName name="_b03">#REF!</definedName>
    <definedName name="_b05">#REF!</definedName>
    <definedName name="_b06">#REF!</definedName>
    <definedName name="_b07">#REF!</definedName>
    <definedName name="_b08">#REF!</definedName>
    <definedName name="_B10">#REF!</definedName>
    <definedName name="_B11">#REF!</definedName>
    <definedName name="_b12">#REF!</definedName>
    <definedName name="_b13">#REF!</definedName>
    <definedName name="_B14">#REF!</definedName>
    <definedName name="_B140007">#REF!</definedName>
    <definedName name="_b15">#REF!</definedName>
    <definedName name="_b17">#REF!</definedName>
    <definedName name="_b18">#REF!</definedName>
    <definedName name="_b19">#REF!</definedName>
    <definedName name="_B2">'[43]BOX 본체'!$J$21</definedName>
    <definedName name="_B20">#REF!</definedName>
    <definedName name="_B21">#REF!</definedName>
    <definedName name="_B22" localSheetId="8">[44]일위대가!$A$1400:$IV$1413=[44]일위대가!$A$1400</definedName>
    <definedName name="_B22">[44]일위대가!$1400:$1413=[44]일위대가!$A$1400</definedName>
    <definedName name="_B23">#REF!</definedName>
    <definedName name="_B24">#REF!</definedName>
    <definedName name="_B25">#REF!</definedName>
    <definedName name="_B3">#REF!</definedName>
    <definedName name="_B37">#REF!</definedName>
    <definedName name="_B38">#REF!</definedName>
    <definedName name="_B4">#REF!</definedName>
    <definedName name="_B5">#REF!</definedName>
    <definedName name="_B6">#REF!</definedName>
    <definedName name="_B7">#REF!</definedName>
    <definedName name="_B8">#REF!</definedName>
    <definedName name="_B9">#REF!</definedName>
    <definedName name="_BFF1">[45]SLAB!#REF!</definedName>
    <definedName name="_BOD1">'[46]광양 3기 유입수'!$L$18</definedName>
    <definedName name="_BOD2">'[46]광양 3기 유입수'!#REF!</definedName>
    <definedName name="_BOD3">'[46]광양 3기 유입수'!#REF!</definedName>
    <definedName name="_box01" localSheetId="8">#REF!</definedName>
    <definedName name="_box01">#REF!</definedName>
    <definedName name="_Bu1">#REF!</definedName>
    <definedName name="_Bu2">#REF!</definedName>
    <definedName name="_BVS1">#REF!</definedName>
    <definedName name="_BVS2">#REF!</definedName>
    <definedName name="_Bw1">#REF!</definedName>
    <definedName name="_Bw2">#REF!</definedName>
    <definedName name="_Bw3">#REF!</definedName>
    <definedName name="_Bw4">#REF!</definedName>
    <definedName name="_Bw5">#REF!</definedName>
    <definedName name="_Bw6">#REF!</definedName>
    <definedName name="_Bw7">#REF!</definedName>
    <definedName name="_C">'[43]BOX 본체'!$D$22</definedName>
    <definedName name="_C01">#REF!</definedName>
    <definedName name="_c02">#REF!</definedName>
    <definedName name="_CDT2">#REF!</definedName>
    <definedName name="_COD1">'[46]광양 3기 유입수'!$L$19</definedName>
    <definedName name="_COD2">'[46]광양 3기 유입수'!#REF!</definedName>
    <definedName name="_COD3">'[46]광양 3기 유입수'!#REF!</definedName>
    <definedName name="_CON135">#REF!</definedName>
    <definedName name="_CON210">#REF!</definedName>
    <definedName name="_CON240">#REF!</definedName>
    <definedName name="_CSA8">'[47]INPUT(덕도방향-시점)'!#REF!</definedName>
    <definedName name="_D01">#REF!</definedName>
    <definedName name="_D02">#REF!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ia300">[48]대로근거!#REF!</definedName>
    <definedName name="_dia350">[48]대로근거!#REF!</definedName>
    <definedName name="_Dist_Bin" localSheetId="8" hidden="1">#REF!</definedName>
    <definedName name="_Dist_Bin"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E01">#REF!</definedName>
    <definedName name="_eee1">[22]!BlankMacro1</definedName>
    <definedName name="_ELL1">#REF!</definedName>
    <definedName name="_ELL2">#REF!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il" hidden="1">#REF!</definedName>
    <definedName name="_fil2" hidden="1">#REF!</definedName>
    <definedName name="_Fill" localSheetId="8" hidden="1">#REF!</definedName>
    <definedName name="_Fill" hidden="1">#REF!</definedName>
    <definedName name="_fill_1" hidden="1">#REF!</definedName>
    <definedName name="_xlnm._FilterDatabase" localSheetId="8" hidden="1">#REF!</definedName>
    <definedName name="_xlnm._FilterDatabase" hidden="1">#REF!</definedName>
    <definedName name="_fll2" hidden="1">#REF!</definedName>
    <definedName name="_Fu1">#REF!</definedName>
    <definedName name="_Fu2">#REF!</definedName>
    <definedName name="_G01">#REF!</definedName>
    <definedName name="_G02">#REF!</definedName>
    <definedName name="_G03">#REF!</definedName>
    <definedName name="_G04">#REF!</definedName>
    <definedName name="_G07">#REF!</definedName>
    <definedName name="_G08">#REF!</definedName>
    <definedName name="_G09">#REF!</definedName>
    <definedName name="_G1">#REF!</definedName>
    <definedName name="_g10">#REF!</definedName>
    <definedName name="_G11">#REF!</definedName>
    <definedName name="_G12">#REF!</definedName>
    <definedName name="_G13">#REF!</definedName>
    <definedName name="_G2">#REF!</definedName>
    <definedName name="_G3">#REF!</definedName>
    <definedName name="_G4">#REF!</definedName>
    <definedName name="_G5">#REF!</definedName>
    <definedName name="_G6">#REF!</definedName>
    <definedName name="_GHH1">#REF!</definedName>
    <definedName name="_GHH2">#REF!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'[49]BOX 본체'!#REF!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3">'[49]BOX 본체'!#REF!</definedName>
    <definedName name="_H4">#REF!</definedName>
    <definedName name="_H5">#REF!</definedName>
    <definedName name="_H6">#REF!</definedName>
    <definedName name="_Hg1">#REF!</definedName>
    <definedName name="_Hg2">#REF!</definedName>
    <definedName name="_HPP1">#REF!</definedName>
    <definedName name="_HSH1">#REF!</definedName>
    <definedName name="_HSH2">#REF!</definedName>
    <definedName name="_hun1" localSheetId="8">[5]설계조건!#REF!</definedName>
    <definedName name="_hun1">[50]설계조건!#REF!</definedName>
    <definedName name="_hun2" localSheetId="8">[5]설계조건!#REF!</definedName>
    <definedName name="_hun2">[50]설계조건!#REF!</definedName>
    <definedName name="_Hw1">#REF!</definedName>
    <definedName name="_Hw2">#REF!</definedName>
    <definedName name="_Hw3">#REF!</definedName>
    <definedName name="_Hw4">#REF!</definedName>
    <definedName name="_Hw5">#REF!</definedName>
    <definedName name="_Hw6">#REF!</definedName>
    <definedName name="_Hw7">#REF!</definedName>
    <definedName name="_Hw8">#REF!</definedName>
    <definedName name="_I01">#REF!</definedName>
    <definedName name="_IL1">#REF!</definedName>
    <definedName name="_IV69350">#REF!</definedName>
    <definedName name="_IV70230">#REF!</definedName>
    <definedName name="_IV90230">#REF!</definedName>
    <definedName name="_iz1">#REF!</definedName>
    <definedName name="_J01">#REF!</definedName>
    <definedName name="_JEA1" localSheetId="8">#REF!</definedName>
    <definedName name="_JEA1">#REF!</definedName>
    <definedName name="_JEA2">#REF!</definedName>
    <definedName name="_JJ1">#REF!</definedName>
    <definedName name="_JJ10">#REF!</definedName>
    <definedName name="_JJ100">#REF!</definedName>
    <definedName name="_JJ101">#REF!</definedName>
    <definedName name="_JJ102">#REF!</definedName>
    <definedName name="_JJ103">#REF!</definedName>
    <definedName name="_JJ104">#REF!</definedName>
    <definedName name="_JJ105">#REF!</definedName>
    <definedName name="_JJ106">#REF!</definedName>
    <definedName name="_JJ107">#REF!</definedName>
    <definedName name="_JJ108">#REF!</definedName>
    <definedName name="_JJ109">#REF!</definedName>
    <definedName name="_JJ11">#REF!</definedName>
    <definedName name="_JJ110">#REF!</definedName>
    <definedName name="_JJ111">#REF!</definedName>
    <definedName name="_JJ112">#REF!</definedName>
    <definedName name="_JJ113">#REF!</definedName>
    <definedName name="_JJ114">#REF!</definedName>
    <definedName name="_JJ115">#REF!</definedName>
    <definedName name="_JJ116">#REF!</definedName>
    <definedName name="_JJ117">#REF!</definedName>
    <definedName name="_JJ118">#REF!</definedName>
    <definedName name="_JJ119">#REF!</definedName>
    <definedName name="_JJ12">#REF!</definedName>
    <definedName name="_JJ120">#REF!</definedName>
    <definedName name="_JJ121">#REF!</definedName>
    <definedName name="_JJ122">#REF!</definedName>
    <definedName name="_JJ123">#REF!</definedName>
    <definedName name="_JJ124">#REF!</definedName>
    <definedName name="_JJ125">#REF!</definedName>
    <definedName name="_JJ126">#REF!</definedName>
    <definedName name="_JJ127">#REF!</definedName>
    <definedName name="_JJ128">#REF!</definedName>
    <definedName name="_JJ129">#REF!</definedName>
    <definedName name="_JJ13">#REF!</definedName>
    <definedName name="_JJ130">#REF!</definedName>
    <definedName name="_JJ131">#REF!</definedName>
    <definedName name="_JJ132">#REF!</definedName>
    <definedName name="_JJ133">#REF!</definedName>
    <definedName name="_JJ134">#REF!</definedName>
    <definedName name="_JJ135">#REF!</definedName>
    <definedName name="_JJ136">#REF!</definedName>
    <definedName name="_JJ137">#REF!</definedName>
    <definedName name="_JJ138">#REF!</definedName>
    <definedName name="_JJ139">#REF!</definedName>
    <definedName name="_JJ14">#REF!</definedName>
    <definedName name="_JJ140">#REF!</definedName>
    <definedName name="_JJ141">#REF!</definedName>
    <definedName name="_JJ142">#REF!</definedName>
    <definedName name="_JJ143">#REF!</definedName>
    <definedName name="_JJ144">#REF!</definedName>
    <definedName name="_JJ145">#REF!</definedName>
    <definedName name="_JJ146">#REF!</definedName>
    <definedName name="_JJ147">#REF!</definedName>
    <definedName name="_JJ148">#REF!</definedName>
    <definedName name="_JJ149">#REF!</definedName>
    <definedName name="_JJ15">#REF!</definedName>
    <definedName name="_JJ150">#REF!</definedName>
    <definedName name="_JJ151">#REF!</definedName>
    <definedName name="_JJ152">#REF!</definedName>
    <definedName name="_JJ153">#REF!</definedName>
    <definedName name="_JJ154">#REF!</definedName>
    <definedName name="_JJ155">#REF!</definedName>
    <definedName name="_JJ156">#REF!</definedName>
    <definedName name="_JJ157">#REF!</definedName>
    <definedName name="_JJ158">#REF!</definedName>
    <definedName name="_JJ159">#REF!</definedName>
    <definedName name="_JJ16">#REF!</definedName>
    <definedName name="_JJ160">#REF!</definedName>
    <definedName name="_JJ161">#REF!</definedName>
    <definedName name="_JJ162">#REF!</definedName>
    <definedName name="_JJ163">#REF!</definedName>
    <definedName name="_JJ164">#REF!</definedName>
    <definedName name="_JJ165">#REF!</definedName>
    <definedName name="_JJ166">#REF!</definedName>
    <definedName name="_JJ167">#REF!</definedName>
    <definedName name="_JJ168">#REF!</definedName>
    <definedName name="_JJ169">#REF!</definedName>
    <definedName name="_JJ17">#REF!</definedName>
    <definedName name="_JJ170">#REF!</definedName>
    <definedName name="_JJ171">#REF!</definedName>
    <definedName name="_JJ172">#REF!</definedName>
    <definedName name="_JJ18">#REF!</definedName>
    <definedName name="_JJ19">#REF!</definedName>
    <definedName name="_JJ2">#REF!</definedName>
    <definedName name="_JJ20">#REF!</definedName>
    <definedName name="_JJ21">#REF!</definedName>
    <definedName name="_JJ22">#REF!</definedName>
    <definedName name="_JJ23">#REF!</definedName>
    <definedName name="_JJ24">#REF!</definedName>
    <definedName name="_JJ25">#REF!</definedName>
    <definedName name="_JJ26">#REF!</definedName>
    <definedName name="_JJ27">#REF!</definedName>
    <definedName name="_JJ28">#REF!</definedName>
    <definedName name="_JJ29">#REF!</definedName>
    <definedName name="_JJ3">#REF!</definedName>
    <definedName name="_JJ30">#REF!</definedName>
    <definedName name="_JJ31">#REF!</definedName>
    <definedName name="_JJ32">#REF!</definedName>
    <definedName name="_JJ33">#REF!</definedName>
    <definedName name="_JJ34">#REF!</definedName>
    <definedName name="_JJ35">#REF!</definedName>
    <definedName name="_JJ36">#REF!</definedName>
    <definedName name="_JJ37">#REF!</definedName>
    <definedName name="_JJ38">#REF!</definedName>
    <definedName name="_JJ39">#REF!</definedName>
    <definedName name="_JJ4">#REF!</definedName>
    <definedName name="_JJ40">#REF!</definedName>
    <definedName name="_JJ41">#REF!</definedName>
    <definedName name="_JJ42">#REF!</definedName>
    <definedName name="_JJ43">#REF!</definedName>
    <definedName name="_JJ44">#REF!</definedName>
    <definedName name="_JJ45">#REF!</definedName>
    <definedName name="_JJ46">#REF!</definedName>
    <definedName name="_JJ47">#REF!</definedName>
    <definedName name="_JJ48">#REF!</definedName>
    <definedName name="_JJ49">#REF!</definedName>
    <definedName name="_JJ5">#REF!</definedName>
    <definedName name="_JJ50">#REF!</definedName>
    <definedName name="_JJ51">#REF!</definedName>
    <definedName name="_JJ52">#REF!</definedName>
    <definedName name="_JJ53">#REF!</definedName>
    <definedName name="_JJ54">#REF!</definedName>
    <definedName name="_JJ55">#REF!</definedName>
    <definedName name="_JJ56">#REF!</definedName>
    <definedName name="_JJ57">#REF!</definedName>
    <definedName name="_JJ58">#REF!</definedName>
    <definedName name="_JJ59">#REF!</definedName>
    <definedName name="_JJ6">#REF!</definedName>
    <definedName name="_JJ60">#REF!</definedName>
    <definedName name="_JJ61">#REF!</definedName>
    <definedName name="_JJ62">#REF!</definedName>
    <definedName name="_JJ63">#REF!</definedName>
    <definedName name="_JJ64">#REF!</definedName>
    <definedName name="_JJ65">#REF!</definedName>
    <definedName name="_JJ66">#REF!</definedName>
    <definedName name="_JJ67">#REF!</definedName>
    <definedName name="_JJ68">#REF!</definedName>
    <definedName name="_JJ69">#REF!</definedName>
    <definedName name="_JJ7">#REF!</definedName>
    <definedName name="_JJ70">#REF!</definedName>
    <definedName name="_JJ71">#REF!</definedName>
    <definedName name="_JJ72">#REF!</definedName>
    <definedName name="_JJ73">#REF!</definedName>
    <definedName name="_JJ74">#REF!</definedName>
    <definedName name="_JJ75">#REF!</definedName>
    <definedName name="_JJ76">#REF!</definedName>
    <definedName name="_JJ77">#REF!</definedName>
    <definedName name="_JJ78">#REF!</definedName>
    <definedName name="_JJ79">#REF!</definedName>
    <definedName name="_JJ8">#REF!</definedName>
    <definedName name="_JJ80">#REF!</definedName>
    <definedName name="_JJ81">#REF!</definedName>
    <definedName name="_JJ82">#REF!</definedName>
    <definedName name="_JJ83">#REF!</definedName>
    <definedName name="_JJ84">#REF!</definedName>
    <definedName name="_JJ85">#REF!</definedName>
    <definedName name="_JJ86">#REF!</definedName>
    <definedName name="_JJ87">#REF!</definedName>
    <definedName name="_JJ88">#REF!</definedName>
    <definedName name="_JJ89">#REF!</definedName>
    <definedName name="_JJ9">#REF!</definedName>
    <definedName name="_JJ90">#REF!</definedName>
    <definedName name="_JJ91">#REF!</definedName>
    <definedName name="_JJ92">#REF!</definedName>
    <definedName name="_JJ93">#REF!</definedName>
    <definedName name="_JJ94">#REF!</definedName>
    <definedName name="_JJ95">#REF!</definedName>
    <definedName name="_JJ96">#REF!</definedName>
    <definedName name="_JJ97">#REF!</definedName>
    <definedName name="_JJ98">#REF!</definedName>
    <definedName name="_JJ99">#REF!</definedName>
    <definedName name="_JK1">#REF!</definedName>
    <definedName name="_JK10">#REF!</definedName>
    <definedName name="_JK100">#REF!</definedName>
    <definedName name="_JK101">#REF!</definedName>
    <definedName name="_JK102">#REF!</definedName>
    <definedName name="_JK103">#REF!</definedName>
    <definedName name="_JK104">#REF!</definedName>
    <definedName name="_JK105">#REF!</definedName>
    <definedName name="_JK106">#REF!</definedName>
    <definedName name="_JK107">#REF!</definedName>
    <definedName name="_JK108">#REF!</definedName>
    <definedName name="_JK109">#REF!</definedName>
    <definedName name="_JK11">#REF!</definedName>
    <definedName name="_JK110">#REF!</definedName>
    <definedName name="_JK111">#REF!</definedName>
    <definedName name="_JK112">#REF!</definedName>
    <definedName name="_JK113">#REF!</definedName>
    <definedName name="_JK114">#REF!</definedName>
    <definedName name="_JK115">#REF!</definedName>
    <definedName name="_JK116">#REF!</definedName>
    <definedName name="_JK117">#REF!</definedName>
    <definedName name="_JK118">#REF!</definedName>
    <definedName name="_JK119">#REF!</definedName>
    <definedName name="_JK12">#REF!</definedName>
    <definedName name="_JK120">#REF!</definedName>
    <definedName name="_JK121">#REF!</definedName>
    <definedName name="_JK122">#REF!</definedName>
    <definedName name="_JK123">#REF!</definedName>
    <definedName name="_JK124">#REF!</definedName>
    <definedName name="_JK125">#REF!</definedName>
    <definedName name="_JK126">#REF!</definedName>
    <definedName name="_JK127">#REF!</definedName>
    <definedName name="_JK128">#REF!</definedName>
    <definedName name="_JK129">#REF!</definedName>
    <definedName name="_JK13">#REF!</definedName>
    <definedName name="_JK130">#REF!</definedName>
    <definedName name="_JK131">#REF!</definedName>
    <definedName name="_JK132">#REF!</definedName>
    <definedName name="_JK133">#REF!</definedName>
    <definedName name="_JK134">#REF!</definedName>
    <definedName name="_JK135">#REF!</definedName>
    <definedName name="_JK136">#REF!</definedName>
    <definedName name="_JK137">#REF!</definedName>
    <definedName name="_JK138">#REF!</definedName>
    <definedName name="_JK139">#REF!</definedName>
    <definedName name="_JK14">#REF!</definedName>
    <definedName name="_JK140">#REF!</definedName>
    <definedName name="_JK141">#REF!</definedName>
    <definedName name="_JK142">#REF!</definedName>
    <definedName name="_JK143">#REF!</definedName>
    <definedName name="_JK144">#REF!</definedName>
    <definedName name="_JK145">#REF!</definedName>
    <definedName name="_JK146">#REF!</definedName>
    <definedName name="_JK147">#REF!</definedName>
    <definedName name="_JK148">#REF!</definedName>
    <definedName name="_JK149">#REF!</definedName>
    <definedName name="_JK15">#REF!</definedName>
    <definedName name="_JK150">#REF!</definedName>
    <definedName name="_JK151">#REF!</definedName>
    <definedName name="_JK152">#REF!</definedName>
    <definedName name="_JK153">#REF!</definedName>
    <definedName name="_JK154">#REF!</definedName>
    <definedName name="_JK155">#REF!</definedName>
    <definedName name="_JK156">#REF!</definedName>
    <definedName name="_JK157">#REF!</definedName>
    <definedName name="_JK158">#REF!</definedName>
    <definedName name="_JK159">#REF!</definedName>
    <definedName name="_JK16">#REF!</definedName>
    <definedName name="_JK160">#REF!</definedName>
    <definedName name="_JK161">#REF!</definedName>
    <definedName name="_JK162">#REF!</definedName>
    <definedName name="_JK163">#REF!</definedName>
    <definedName name="_JK164">#REF!</definedName>
    <definedName name="_JK165">#REF!</definedName>
    <definedName name="_JK166">#REF!</definedName>
    <definedName name="_JK167">#REF!</definedName>
    <definedName name="_JK168">#REF!</definedName>
    <definedName name="_JK169">#REF!</definedName>
    <definedName name="_JK17">#REF!</definedName>
    <definedName name="_JK170">#REF!</definedName>
    <definedName name="_JK171">#REF!</definedName>
    <definedName name="_JK172">#REF!</definedName>
    <definedName name="_JK18">#REF!</definedName>
    <definedName name="_JK19">#REF!</definedName>
    <definedName name="_JK2">#REF!</definedName>
    <definedName name="_JK20">#REF!</definedName>
    <definedName name="_JK21">#REF!</definedName>
    <definedName name="_JK22">#REF!</definedName>
    <definedName name="_JK23">#REF!</definedName>
    <definedName name="_JK24">#REF!</definedName>
    <definedName name="_JK25">#REF!</definedName>
    <definedName name="_JK26">#REF!</definedName>
    <definedName name="_JK27">#REF!</definedName>
    <definedName name="_JK28">#REF!</definedName>
    <definedName name="_JK29">#REF!</definedName>
    <definedName name="_JK3">#REF!</definedName>
    <definedName name="_JK30">#REF!</definedName>
    <definedName name="_JK31">#REF!</definedName>
    <definedName name="_JK32">#REF!</definedName>
    <definedName name="_JK33">#REF!</definedName>
    <definedName name="_JK34">#REF!</definedName>
    <definedName name="_JK35">#REF!</definedName>
    <definedName name="_JK36">#REF!</definedName>
    <definedName name="_JK37">#REF!</definedName>
    <definedName name="_JK38">#REF!</definedName>
    <definedName name="_JK39">#REF!</definedName>
    <definedName name="_JK4">#REF!</definedName>
    <definedName name="_JK40">#REF!</definedName>
    <definedName name="_JK41">#REF!</definedName>
    <definedName name="_JK42">#REF!</definedName>
    <definedName name="_JK43">#REF!</definedName>
    <definedName name="_JK44">#REF!</definedName>
    <definedName name="_JK45">#REF!</definedName>
    <definedName name="_JK46">#REF!</definedName>
    <definedName name="_JK47">#REF!</definedName>
    <definedName name="_JK48">#REF!</definedName>
    <definedName name="_JK49">#REF!</definedName>
    <definedName name="_JK5">#REF!</definedName>
    <definedName name="_JK50">#REF!</definedName>
    <definedName name="_JK51">#REF!</definedName>
    <definedName name="_JK52">#REF!</definedName>
    <definedName name="_JK53">#REF!</definedName>
    <definedName name="_JK54">#REF!</definedName>
    <definedName name="_JK55">#REF!</definedName>
    <definedName name="_JK56">#REF!</definedName>
    <definedName name="_JK57">#REF!</definedName>
    <definedName name="_JK58">#REF!</definedName>
    <definedName name="_JK59">#REF!</definedName>
    <definedName name="_JK6">#REF!</definedName>
    <definedName name="_JK60">#REF!</definedName>
    <definedName name="_JK61">#REF!</definedName>
    <definedName name="_JK62">#REF!</definedName>
    <definedName name="_JK63">#REF!</definedName>
    <definedName name="_JK64">#REF!</definedName>
    <definedName name="_JK65">#REF!</definedName>
    <definedName name="_JK66">#REF!</definedName>
    <definedName name="_JK67">#REF!</definedName>
    <definedName name="_JK68">#REF!</definedName>
    <definedName name="_JK69">#REF!</definedName>
    <definedName name="_JK7">#REF!</definedName>
    <definedName name="_JK70">#REF!</definedName>
    <definedName name="_JK71">#REF!</definedName>
    <definedName name="_JK72">#REF!</definedName>
    <definedName name="_JK73">#REF!</definedName>
    <definedName name="_JK74">#REF!</definedName>
    <definedName name="_JK75">#REF!</definedName>
    <definedName name="_JK76">#REF!</definedName>
    <definedName name="_JK77">#REF!</definedName>
    <definedName name="_JK78">#REF!</definedName>
    <definedName name="_JK79">#REF!</definedName>
    <definedName name="_JK8">#REF!</definedName>
    <definedName name="_JK80">#REF!</definedName>
    <definedName name="_JK81">#REF!</definedName>
    <definedName name="_JK82">#REF!</definedName>
    <definedName name="_JK83">#REF!</definedName>
    <definedName name="_JK84">#REF!</definedName>
    <definedName name="_JK85">#REF!</definedName>
    <definedName name="_JK86">#REF!</definedName>
    <definedName name="_JK87">#REF!</definedName>
    <definedName name="_JK88">#REF!</definedName>
    <definedName name="_JK89">#REF!</definedName>
    <definedName name="_JK9">#REF!</definedName>
    <definedName name="_JK90">#REF!</definedName>
    <definedName name="_JK91">#REF!</definedName>
    <definedName name="_JK92">#REF!</definedName>
    <definedName name="_JK93">#REF!</definedName>
    <definedName name="_JK94">#REF!</definedName>
    <definedName name="_JK95">#REF!</definedName>
    <definedName name="_JK96">#REF!</definedName>
    <definedName name="_JK97">#REF!</definedName>
    <definedName name="_JK98">#REF!</definedName>
    <definedName name="_JK99">#REF!</definedName>
    <definedName name="_JN1">#REF!</definedName>
    <definedName name="_JN10">#REF!</definedName>
    <definedName name="_JN100">#REF!</definedName>
    <definedName name="_JN101">#REF!</definedName>
    <definedName name="_JN102">#REF!</definedName>
    <definedName name="_JN103">#REF!</definedName>
    <definedName name="_JN104">#REF!</definedName>
    <definedName name="_JN105">#REF!</definedName>
    <definedName name="_JN106">#REF!</definedName>
    <definedName name="_JN107">#REF!</definedName>
    <definedName name="_JN108">#REF!</definedName>
    <definedName name="_JN109">#REF!</definedName>
    <definedName name="_JN11">#REF!</definedName>
    <definedName name="_JN110">#REF!</definedName>
    <definedName name="_JN111">#REF!</definedName>
    <definedName name="_JN112">#REF!</definedName>
    <definedName name="_JN113">#REF!</definedName>
    <definedName name="_JN114">#REF!</definedName>
    <definedName name="_JN115">#REF!</definedName>
    <definedName name="_JN116">#REF!</definedName>
    <definedName name="_JN117">#REF!</definedName>
    <definedName name="_JN118">#REF!</definedName>
    <definedName name="_JN119">#REF!</definedName>
    <definedName name="_JN12">#REF!</definedName>
    <definedName name="_JN120">#REF!</definedName>
    <definedName name="_JN121">#REF!</definedName>
    <definedName name="_JN122">#REF!</definedName>
    <definedName name="_JN123">#REF!</definedName>
    <definedName name="_JN124">#REF!</definedName>
    <definedName name="_JN125">#REF!</definedName>
    <definedName name="_JN126">#REF!</definedName>
    <definedName name="_JN127">#REF!</definedName>
    <definedName name="_JN128">#REF!</definedName>
    <definedName name="_JN129">#REF!</definedName>
    <definedName name="_JN13">#REF!</definedName>
    <definedName name="_JN130">#REF!</definedName>
    <definedName name="_JN131">#REF!</definedName>
    <definedName name="_JN132">#REF!</definedName>
    <definedName name="_JN133">#REF!</definedName>
    <definedName name="_JN134">#REF!</definedName>
    <definedName name="_JN135">#REF!</definedName>
    <definedName name="_JN136">#REF!</definedName>
    <definedName name="_JN137">#REF!</definedName>
    <definedName name="_JN138">#REF!</definedName>
    <definedName name="_JN139">#REF!</definedName>
    <definedName name="_JN14">#REF!</definedName>
    <definedName name="_JN140">#REF!</definedName>
    <definedName name="_JN141">#REF!</definedName>
    <definedName name="_JN142">#REF!</definedName>
    <definedName name="_JN143">#REF!</definedName>
    <definedName name="_JN144">#REF!</definedName>
    <definedName name="_JN145">#REF!</definedName>
    <definedName name="_JN146">#REF!</definedName>
    <definedName name="_JN147">#REF!</definedName>
    <definedName name="_JN148">#REF!</definedName>
    <definedName name="_JN149">#REF!</definedName>
    <definedName name="_JN15">#REF!</definedName>
    <definedName name="_JN150">#REF!</definedName>
    <definedName name="_JN151">#REF!</definedName>
    <definedName name="_JN152">#REF!</definedName>
    <definedName name="_JN153">#REF!</definedName>
    <definedName name="_JN154">#REF!</definedName>
    <definedName name="_JN155">#REF!</definedName>
    <definedName name="_JN156">#REF!</definedName>
    <definedName name="_JN157">#REF!</definedName>
    <definedName name="_JN158">#REF!</definedName>
    <definedName name="_JN159">#REF!</definedName>
    <definedName name="_JN16">#REF!</definedName>
    <definedName name="_JN160">#REF!</definedName>
    <definedName name="_JN161">#REF!</definedName>
    <definedName name="_JN162">#REF!</definedName>
    <definedName name="_JN163">#REF!</definedName>
    <definedName name="_JN164">#REF!</definedName>
    <definedName name="_JN165">#REF!</definedName>
    <definedName name="_JN166">#REF!</definedName>
    <definedName name="_JN167">#REF!</definedName>
    <definedName name="_JN168">#REF!</definedName>
    <definedName name="_JN169">#REF!</definedName>
    <definedName name="_JN17">#REF!</definedName>
    <definedName name="_JN170">#REF!</definedName>
    <definedName name="_JN171">#REF!</definedName>
    <definedName name="_JN172">#REF!</definedName>
    <definedName name="_JN18">#REF!</definedName>
    <definedName name="_JN19">#REF!</definedName>
    <definedName name="_JN2">#REF!</definedName>
    <definedName name="_JN20">#REF!</definedName>
    <definedName name="_JN21">#REF!</definedName>
    <definedName name="_JN22">#REF!</definedName>
    <definedName name="_JN23">#REF!</definedName>
    <definedName name="_JN24">#REF!</definedName>
    <definedName name="_JN25">#REF!</definedName>
    <definedName name="_JN26">#REF!</definedName>
    <definedName name="_JN27">#REF!</definedName>
    <definedName name="_JN28">#REF!</definedName>
    <definedName name="_JN29">#REF!</definedName>
    <definedName name="_JN3">#REF!</definedName>
    <definedName name="_JN30">#REF!</definedName>
    <definedName name="_JN31">#REF!</definedName>
    <definedName name="_JN32">#REF!</definedName>
    <definedName name="_JN33">#REF!</definedName>
    <definedName name="_JN34">#REF!</definedName>
    <definedName name="_JN35">#REF!</definedName>
    <definedName name="_JN36">#REF!</definedName>
    <definedName name="_JN37">#REF!</definedName>
    <definedName name="_JN38">#REF!</definedName>
    <definedName name="_JN39">#REF!</definedName>
    <definedName name="_JN4">#REF!</definedName>
    <definedName name="_JN40">#REF!</definedName>
    <definedName name="_JN41">#REF!</definedName>
    <definedName name="_JN42">#REF!</definedName>
    <definedName name="_JN43">#REF!</definedName>
    <definedName name="_JN44">#REF!</definedName>
    <definedName name="_JN45">#REF!</definedName>
    <definedName name="_JN46">#REF!</definedName>
    <definedName name="_JN47">#REF!</definedName>
    <definedName name="_JN48">#REF!</definedName>
    <definedName name="_JN49">#REF!</definedName>
    <definedName name="_JN5">#REF!</definedName>
    <definedName name="_JN50">#REF!</definedName>
    <definedName name="_JN51">#REF!</definedName>
    <definedName name="_JN52">#REF!</definedName>
    <definedName name="_JN53">#REF!</definedName>
    <definedName name="_JN54">#REF!</definedName>
    <definedName name="_JN55">#REF!</definedName>
    <definedName name="_JN56">#REF!</definedName>
    <definedName name="_JN57">#REF!</definedName>
    <definedName name="_JN58">#REF!</definedName>
    <definedName name="_JN59">#REF!</definedName>
    <definedName name="_JN6">#REF!</definedName>
    <definedName name="_JN60">#REF!</definedName>
    <definedName name="_JN61">#REF!</definedName>
    <definedName name="_JN62">#REF!</definedName>
    <definedName name="_JN63">#REF!</definedName>
    <definedName name="_JN64">#REF!</definedName>
    <definedName name="_JN65">#REF!</definedName>
    <definedName name="_JN66">#REF!</definedName>
    <definedName name="_JN67">#REF!</definedName>
    <definedName name="_JN68">#REF!</definedName>
    <definedName name="_JN69">#REF!</definedName>
    <definedName name="_JN7">#REF!</definedName>
    <definedName name="_JN70">#REF!</definedName>
    <definedName name="_JN71">#REF!</definedName>
    <definedName name="_JN72">#REF!</definedName>
    <definedName name="_JN73">#REF!</definedName>
    <definedName name="_JN74">#REF!</definedName>
    <definedName name="_JN75">#REF!</definedName>
    <definedName name="_JN76">#REF!</definedName>
    <definedName name="_JN77">#REF!</definedName>
    <definedName name="_JN78">#REF!</definedName>
    <definedName name="_JN79">#REF!</definedName>
    <definedName name="_JN8">#REF!</definedName>
    <definedName name="_JN80">#REF!</definedName>
    <definedName name="_JN81">#REF!</definedName>
    <definedName name="_JN82">#REF!</definedName>
    <definedName name="_JN83">#REF!</definedName>
    <definedName name="_JN84">#REF!</definedName>
    <definedName name="_JN85">#REF!</definedName>
    <definedName name="_JN86">#REF!</definedName>
    <definedName name="_JN87">#REF!</definedName>
    <definedName name="_JN88">#REF!</definedName>
    <definedName name="_JN89">#REF!</definedName>
    <definedName name="_JN9">#REF!</definedName>
    <definedName name="_JN90">#REF!</definedName>
    <definedName name="_JN91">#REF!</definedName>
    <definedName name="_JN92">#REF!</definedName>
    <definedName name="_JN93">#REF!</definedName>
    <definedName name="_JN94">#REF!</definedName>
    <definedName name="_JN95">#REF!</definedName>
    <definedName name="_JN96">#REF!</definedName>
    <definedName name="_JN97">#REF!</definedName>
    <definedName name="_JN98">#REF!</definedName>
    <definedName name="_JN99">#REF!</definedName>
    <definedName name="_JOI13">#REF!</definedName>
    <definedName name="_JS1">#REF!</definedName>
    <definedName name="_JS2">#REF!</definedName>
    <definedName name="_ju8" localSheetId="8" hidden="1">{"'광피스표'!$A$3:$N$54"}</definedName>
    <definedName name="_ju8" hidden="1">{"'광피스표'!$A$3:$N$54"}</definedName>
    <definedName name="_jz1">#REF!</definedName>
    <definedName name="_K">#N/A</definedName>
    <definedName name="_K01">#REF!</definedName>
    <definedName name="_K02" localSheetId="8">[44]일위대가!$A$732:$IV$745=[44]일위대가!$A$732</definedName>
    <definedName name="_K02">[44]일위대가!$732:$745=[44]일위대가!$A$732</definedName>
    <definedName name="_Key1" localSheetId="8" hidden="1">#REF!</definedName>
    <definedName name="_Key1" hidden="1">#REF!</definedName>
    <definedName name="_Key11" hidden="1">#REF!</definedName>
    <definedName name="_Key2" localSheetId="8" hidden="1">#REF!</definedName>
    <definedName name="_Key2" hidden="1">#REF!</definedName>
    <definedName name="_kfkf" hidden="1">#REF!</definedName>
    <definedName name="_KK1">#REF!</definedName>
    <definedName name="_KLN1">#REF!</definedName>
    <definedName name="_kz1">#REF!</definedName>
    <definedName name="_L01">#REF!</definedName>
    <definedName name="_L02">#REF!</definedName>
    <definedName name="_L03">#REF!</definedName>
    <definedName name="_l06">#REF!</definedName>
    <definedName name="_l07">#REF!</definedName>
    <definedName name="_L08">#REF!</definedName>
    <definedName name="_L09">#REF!</definedName>
    <definedName name="_L1">#REF!</definedName>
    <definedName name="_L2">#REF!</definedName>
    <definedName name="_L3">#REF!</definedName>
    <definedName name="_L4">#REF!</definedName>
    <definedName name="_L5">#REF!</definedName>
    <definedName name="_L6">#REF!</definedName>
    <definedName name="_Lg1">#REF!</definedName>
    <definedName name="_LG15">[51]노임단가!$D$12</definedName>
    <definedName name="_LG17">[51]노임단가!$D$30</definedName>
    <definedName name="_LG18">[51]노임단가!$D$89</definedName>
    <definedName name="_Lg2">#REF!</definedName>
    <definedName name="_LG21">[51]노임단가!$D$8</definedName>
    <definedName name="_LG6">[51]노임단가!$D$90</definedName>
    <definedName name="_LG9">[51]노임단가!$D$86</definedName>
    <definedName name="_LL0630">[6]단가조사표!#REF!</definedName>
    <definedName name="_LL1">[52]수질정화시설!#REF!</definedName>
    <definedName name="_LL1134">#REF!</definedName>
    <definedName name="_LL2">[52]수질정화시설!#REF!</definedName>
    <definedName name="_LL3">[7]Sheet17!$C$4</definedName>
    <definedName name="_LL4">'[53]7.1유효폭'!#REF!</definedName>
    <definedName name="_LL6">#REF!</definedName>
    <definedName name="_LL7">#REF!</definedName>
    <definedName name="_lll1">[22]!BlankMacro1</definedName>
    <definedName name="_LM0001">#REF!</definedName>
    <definedName name="_LM0002">#REF!</definedName>
    <definedName name="_LM0003">#REF!</definedName>
    <definedName name="_LM0004">#REF!</definedName>
    <definedName name="_LM0005">#REF!</definedName>
    <definedName name="_LM0006">#REF!</definedName>
    <definedName name="_LM0007">#REF!</definedName>
    <definedName name="_LM0008">#REF!</definedName>
    <definedName name="_LM0009">#REF!</definedName>
    <definedName name="_LM0010">#REF!</definedName>
    <definedName name="_LM0011">#REF!</definedName>
    <definedName name="_LM0012">#REF!</definedName>
    <definedName name="_LM0013">#REF!</definedName>
    <definedName name="_LM0014">#REF!</definedName>
    <definedName name="_LM0015">#REF!</definedName>
    <definedName name="_LM0016">#REF!</definedName>
    <definedName name="_LM0017">#REF!</definedName>
    <definedName name="_LM0018">#REF!</definedName>
    <definedName name="_LM0019">#REF!</definedName>
    <definedName name="_LM0020">#REF!</definedName>
    <definedName name="_LM0021">#REF!</definedName>
    <definedName name="_LM0022">#REF!</definedName>
    <definedName name="_LM0023">#REF!</definedName>
    <definedName name="_LM0024">#REF!</definedName>
    <definedName name="_LM0025">#REF!</definedName>
    <definedName name="_LM0026">#REF!</definedName>
    <definedName name="_LM0027">#REF!</definedName>
    <definedName name="_LM0028">#REF!</definedName>
    <definedName name="_LM0029">#REF!</definedName>
    <definedName name="_LM0030">#REF!</definedName>
    <definedName name="_LM0031">#REF!</definedName>
    <definedName name="_LM0032">#REF!</definedName>
    <definedName name="_LM0033">#REF!</definedName>
    <definedName name="_LM0034">#REF!</definedName>
    <definedName name="_LM0035">#REF!</definedName>
    <definedName name="_LM0036">#REF!</definedName>
    <definedName name="_LM0037">#REF!</definedName>
    <definedName name="_LM0038">#REF!</definedName>
    <definedName name="_LM0039">#REF!</definedName>
    <definedName name="_LM0040">#REF!</definedName>
    <definedName name="_LM0041">#REF!</definedName>
    <definedName name="_LM0042">#REF!</definedName>
    <definedName name="_LM0043">#REF!</definedName>
    <definedName name="_LM0044">#REF!</definedName>
    <definedName name="_LM0045">#REF!</definedName>
    <definedName name="_LM0046">#REF!</definedName>
    <definedName name="_LM0047">#REF!</definedName>
    <definedName name="_LM0048">#REF!</definedName>
    <definedName name="_LM0049">#REF!</definedName>
    <definedName name="_LM0050">#REF!</definedName>
    <definedName name="_LM0051">#REF!</definedName>
    <definedName name="_LM0052">#REF!</definedName>
    <definedName name="_LM0053">#REF!</definedName>
    <definedName name="_LM0054">#REF!</definedName>
    <definedName name="_LM0055">#REF!</definedName>
    <definedName name="_LM0056">#REF!</definedName>
    <definedName name="_LM0057">#REF!</definedName>
    <definedName name="_LM0058">#REF!</definedName>
    <definedName name="_LM0059">#REF!</definedName>
    <definedName name="_LM0060">#REF!</definedName>
    <definedName name="_LM0061">#REF!</definedName>
    <definedName name="_LM0062">#REF!</definedName>
    <definedName name="_LM0063">#REF!</definedName>
    <definedName name="_LM0064">#REF!</definedName>
    <definedName name="_LM0065">#REF!</definedName>
    <definedName name="_LM0066">#REF!</definedName>
    <definedName name="_LM0067">#REF!</definedName>
    <definedName name="_LM0068">#REF!</definedName>
    <definedName name="_LM0069">#REF!</definedName>
    <definedName name="_LM0070">#REF!</definedName>
    <definedName name="_LM0071">#REF!</definedName>
    <definedName name="_LM0072">#REF!</definedName>
    <definedName name="_LM0073">#REF!</definedName>
    <definedName name="_LM0074">#REF!</definedName>
    <definedName name="_LM0075">#REF!</definedName>
    <definedName name="_LM0076">#REF!</definedName>
    <definedName name="_LM0077">#REF!</definedName>
    <definedName name="_LM0078">#REF!</definedName>
    <definedName name="_LM0079">#REF!</definedName>
    <definedName name="_LM0080">#REF!</definedName>
    <definedName name="_LM0081">#REF!</definedName>
    <definedName name="_LM0082">#REF!</definedName>
    <definedName name="_LM0083">#REF!</definedName>
    <definedName name="_LM0084">#REF!</definedName>
    <definedName name="_LM0085">#REF!</definedName>
    <definedName name="_LM0086">#REF!</definedName>
    <definedName name="_LM0087">#REF!</definedName>
    <definedName name="_LM0088">#REF!</definedName>
    <definedName name="_LM0089">#REF!</definedName>
    <definedName name="_LM0090">#REF!</definedName>
    <definedName name="_LM0091">#REF!</definedName>
    <definedName name="_LM0092">#REF!</definedName>
    <definedName name="_LM0093">#REF!</definedName>
    <definedName name="_LM0094">#REF!</definedName>
    <definedName name="_LM0095">#REF!</definedName>
    <definedName name="_LM0096">#REF!</definedName>
    <definedName name="_LM0097">#REF!</definedName>
    <definedName name="_LM0098">#REF!</definedName>
    <definedName name="_LM0099">#REF!</definedName>
    <definedName name="_LM0100">#REF!</definedName>
    <definedName name="_LM0101">#REF!</definedName>
    <definedName name="_LM0102">#REF!</definedName>
    <definedName name="_LM0103">#REF!</definedName>
    <definedName name="_LM0104">#REF!</definedName>
    <definedName name="_LM0105">#REF!</definedName>
    <definedName name="_LM0106">#REF!</definedName>
    <definedName name="_LM0107">#REF!</definedName>
    <definedName name="_LM0108">#REF!</definedName>
    <definedName name="_LM0109">#REF!</definedName>
    <definedName name="_LM0110">#REF!</definedName>
    <definedName name="_LM0111">#REF!</definedName>
    <definedName name="_LM0112">#REF!</definedName>
    <definedName name="_LM0113">#REF!</definedName>
    <definedName name="_LM0114">#REF!</definedName>
    <definedName name="_LM0115">#REF!</definedName>
    <definedName name="_LM0116">#REF!</definedName>
    <definedName name="_LM0117">#REF!</definedName>
    <definedName name="_LM0118">#REF!</definedName>
    <definedName name="_LM0119">#REF!</definedName>
    <definedName name="_LM0120">#REF!</definedName>
    <definedName name="_LM0121">#REF!</definedName>
    <definedName name="_LM0122">#REF!</definedName>
    <definedName name="_LM0123">#REF!</definedName>
    <definedName name="_LM0124">#REF!</definedName>
    <definedName name="_LM0125">#REF!</definedName>
    <definedName name="_LM0126">#REF!</definedName>
    <definedName name="_LM0127">#REF!</definedName>
    <definedName name="_LM0128">#REF!</definedName>
    <definedName name="_LM0129">#REF!</definedName>
    <definedName name="_LM0130">#REF!</definedName>
    <definedName name="_LM0131">#REF!</definedName>
    <definedName name="_LM0132">#REF!</definedName>
    <definedName name="_LM0133">#REF!</definedName>
    <definedName name="_LM0134">#REF!</definedName>
    <definedName name="_LM0135">#REF!</definedName>
    <definedName name="_LM0136">#REF!</definedName>
    <definedName name="_LM0137">#REF!</definedName>
    <definedName name="_LM0138">#REF!</definedName>
    <definedName name="_LM0139">#REF!</definedName>
    <definedName name="_LM0140">#REF!</definedName>
    <definedName name="_LM0141">#REF!</definedName>
    <definedName name="_LM0142">#REF!</definedName>
    <definedName name="_LM0143">#REF!</definedName>
    <definedName name="_LM0144">#REF!</definedName>
    <definedName name="_LM0145">#REF!</definedName>
    <definedName name="_LM0146">#REF!</definedName>
    <definedName name="_LM0147">#REF!</definedName>
    <definedName name="_LM0148">#REF!</definedName>
    <definedName name="_LM0149">#REF!</definedName>
    <definedName name="_LM0150">#REF!</definedName>
    <definedName name="_LM0151">#REF!</definedName>
    <definedName name="_LM0152">#REF!</definedName>
    <definedName name="_LM0153">#REF!</definedName>
    <definedName name="_LM0154">#REF!</definedName>
    <definedName name="_LM0155">#REF!</definedName>
    <definedName name="_LM0156">#REF!</definedName>
    <definedName name="_LM0157">#REF!</definedName>
    <definedName name="_LM0158">#REF!</definedName>
    <definedName name="_LM0159">#REF!</definedName>
    <definedName name="_LM0160">#REF!</definedName>
    <definedName name="_LM0161">#REF!</definedName>
    <definedName name="_LM0162">#REF!</definedName>
    <definedName name="_LM0163">#REF!</definedName>
    <definedName name="_LM0164">#REF!</definedName>
    <definedName name="_LM0165">#REF!</definedName>
    <definedName name="_LM0166">#REF!</definedName>
    <definedName name="_LM0167">#REF!</definedName>
    <definedName name="_LM0168">#REF!</definedName>
    <definedName name="_LM0169">#REF!</definedName>
    <definedName name="_LM0170">#REF!</definedName>
    <definedName name="_LM0171">#REF!</definedName>
    <definedName name="_LM0172">#REF!</definedName>
    <definedName name="_LM0173">#REF!</definedName>
    <definedName name="_LM0174">#REF!</definedName>
    <definedName name="_LM0175">#REF!</definedName>
    <definedName name="_LM0176">#REF!</definedName>
    <definedName name="_LM0177">#REF!</definedName>
    <definedName name="_LM0178">#REF!</definedName>
    <definedName name="_LM0179">#REF!</definedName>
    <definedName name="_LM0180">#REF!</definedName>
    <definedName name="_LM0181">#REF!</definedName>
    <definedName name="_LM0182">#REF!</definedName>
    <definedName name="_LM0183">#REF!</definedName>
    <definedName name="_LM0184">#REF!</definedName>
    <definedName name="_LM0185">#REF!</definedName>
    <definedName name="_LM0186">#REF!</definedName>
    <definedName name="_LM0187">#REF!</definedName>
    <definedName name="_LM0188">#REF!</definedName>
    <definedName name="_LM0189">#REF!</definedName>
    <definedName name="_LM0190">#REF!</definedName>
    <definedName name="_LM0191">#REF!</definedName>
    <definedName name="_LM0192">#REF!</definedName>
    <definedName name="_LM0193">#REF!</definedName>
    <definedName name="_LM0194">#REF!</definedName>
    <definedName name="_LM0195">#REF!</definedName>
    <definedName name="_LM0196">#REF!</definedName>
    <definedName name="_LM0197">#REF!</definedName>
    <definedName name="_LM0198">#REF!</definedName>
    <definedName name="_LM0199">#REF!</definedName>
    <definedName name="_LM0200">#REF!</definedName>
    <definedName name="_LM0201">#REF!</definedName>
    <definedName name="_LM0202">#REF!</definedName>
    <definedName name="_LM0203">#REF!</definedName>
    <definedName name="_LM0204">#REF!</definedName>
    <definedName name="_LM0205">#REF!</definedName>
    <definedName name="_LM0206">#REF!</definedName>
    <definedName name="_LM0207">#REF!</definedName>
    <definedName name="_LM0208">#REF!</definedName>
    <definedName name="_LM0209">#REF!</definedName>
    <definedName name="_LM0210">#REF!</definedName>
    <definedName name="_LM0211">#REF!</definedName>
    <definedName name="_LM0212">#REF!</definedName>
    <definedName name="_LM0213">#REF!</definedName>
    <definedName name="_LM0214">#REF!</definedName>
    <definedName name="_LM0215">#REF!</definedName>
    <definedName name="_LM0216">#REF!</definedName>
    <definedName name="_LM0217">#REF!</definedName>
    <definedName name="_LM0218">#REF!</definedName>
    <definedName name="_LM0219">#REF!</definedName>
    <definedName name="_LM0220">#REF!</definedName>
    <definedName name="_LM0221">#REF!</definedName>
    <definedName name="_LM0222">#REF!</definedName>
    <definedName name="_LM0223">#REF!</definedName>
    <definedName name="_LM0224">#REF!</definedName>
    <definedName name="_LM0225">#REF!</definedName>
    <definedName name="_LM0226">#REF!</definedName>
    <definedName name="_LM0227">#REF!</definedName>
    <definedName name="_LM0228">#REF!</definedName>
    <definedName name="_LM0229">#REF!</definedName>
    <definedName name="_LM0230">#REF!</definedName>
    <definedName name="_LM0231">#REF!</definedName>
    <definedName name="_LM0232">#REF!</definedName>
    <definedName name="_LM0233">#REF!</definedName>
    <definedName name="_LM0234">#REF!</definedName>
    <definedName name="_LM0235">#REF!</definedName>
    <definedName name="_LM0236">#REF!</definedName>
    <definedName name="_LM0237">#REF!</definedName>
    <definedName name="_LM0238">#REF!</definedName>
    <definedName name="_LM0239">#REF!</definedName>
    <definedName name="_LM0240">#REF!</definedName>
    <definedName name="_LM0241">#REF!</definedName>
    <definedName name="_LM0242">#REF!</definedName>
    <definedName name="_LM0243">#REF!</definedName>
    <definedName name="_LM0244">#REF!</definedName>
    <definedName name="_LM0245">#REF!</definedName>
    <definedName name="_LM0246">#REF!</definedName>
    <definedName name="_LM0247">#REF!</definedName>
    <definedName name="_LM0248">#REF!</definedName>
    <definedName name="_LM0249">#REF!</definedName>
    <definedName name="_LM0250">#REF!</definedName>
    <definedName name="_LM0251">#REF!</definedName>
    <definedName name="_LM0252">#REF!</definedName>
    <definedName name="_LM0253">#REF!</definedName>
    <definedName name="_LM0254">#REF!</definedName>
    <definedName name="_LM0255">#REF!</definedName>
    <definedName name="_LM0256">#REF!</definedName>
    <definedName name="_LM0257">#REF!</definedName>
    <definedName name="_LM0258">#REF!</definedName>
    <definedName name="_LM0259">#REF!</definedName>
    <definedName name="_LM0260">#REF!</definedName>
    <definedName name="_LM0261">#REF!</definedName>
    <definedName name="_LM0262">#REF!</definedName>
    <definedName name="_LM0263">#REF!</definedName>
    <definedName name="_LM0264">#REF!</definedName>
    <definedName name="_LM0265">#REF!</definedName>
    <definedName name="_LM0266">#REF!</definedName>
    <definedName name="_LM0267">#REF!</definedName>
    <definedName name="_LM0268">#REF!</definedName>
    <definedName name="_LM0269">#REF!</definedName>
    <definedName name="_LM0270">#REF!</definedName>
    <definedName name="_LM0271">#REF!</definedName>
    <definedName name="_LM0272">#REF!</definedName>
    <definedName name="_LM0273">#REF!</definedName>
    <definedName name="_LM0274">#REF!</definedName>
    <definedName name="_LM0275">#REF!</definedName>
    <definedName name="_LM0276">#REF!</definedName>
    <definedName name="_LM0277">#REF!</definedName>
    <definedName name="_LM0278">#REF!</definedName>
    <definedName name="_LM0279">#REF!</definedName>
    <definedName name="_LM0280">#REF!</definedName>
    <definedName name="_LM0281">#REF!</definedName>
    <definedName name="_LM0282">#REF!</definedName>
    <definedName name="_LM0283">#REF!</definedName>
    <definedName name="_LM0284">#REF!</definedName>
    <definedName name="_LM0285">#REF!</definedName>
    <definedName name="_LM0286">#REF!</definedName>
    <definedName name="_LM0287">#REF!</definedName>
    <definedName name="_LM0288">#REF!</definedName>
    <definedName name="_LM0289">#REF!</definedName>
    <definedName name="_LM0290">#REF!</definedName>
    <definedName name="_LM0291">#REF!</definedName>
    <definedName name="_LM0292">#REF!</definedName>
    <definedName name="_LM0293">#REF!</definedName>
    <definedName name="_LM0294">#REF!</definedName>
    <definedName name="_LM0295">#REF!</definedName>
    <definedName name="_LM0296">#REF!</definedName>
    <definedName name="_LM0297">#REF!</definedName>
    <definedName name="_LM0298">#REF!</definedName>
    <definedName name="_LM0299">#REF!</definedName>
    <definedName name="_LM0300">#REF!</definedName>
    <definedName name="_LM0301">#REF!</definedName>
    <definedName name="_LM0302">#REF!</definedName>
    <definedName name="_LM0303">#REF!</definedName>
    <definedName name="_LM0304">#REF!</definedName>
    <definedName name="_LM0305">#REF!</definedName>
    <definedName name="_LM0306">#REF!</definedName>
    <definedName name="_LM0307">#REF!</definedName>
    <definedName name="_LM0308">#REF!</definedName>
    <definedName name="_LM0309">#REF!</definedName>
    <definedName name="_LM0310">#REF!</definedName>
    <definedName name="_LM0311">#REF!</definedName>
    <definedName name="_LM0312">#REF!</definedName>
    <definedName name="_LM0313">#REF!</definedName>
    <definedName name="_LM0314">#REF!</definedName>
    <definedName name="_LM0315">#REF!</definedName>
    <definedName name="_LM0316">#REF!</definedName>
    <definedName name="_LM0317">#REF!</definedName>
    <definedName name="_LM0318">#REF!</definedName>
    <definedName name="_LM0319">#REF!</definedName>
    <definedName name="_LM0320">#REF!</definedName>
    <definedName name="_LM0321">#REF!</definedName>
    <definedName name="_LM0322">#REF!</definedName>
    <definedName name="_LM0323">#REF!</definedName>
    <definedName name="_LM0324">#REF!</definedName>
    <definedName name="_LM0325">#REF!</definedName>
    <definedName name="_LM0326">#REF!</definedName>
    <definedName name="_LM0327">#REF!</definedName>
    <definedName name="_LM0328">#REF!</definedName>
    <definedName name="_LM0329">#REF!</definedName>
    <definedName name="_LM0330">#REF!</definedName>
    <definedName name="_LM0331">#REF!</definedName>
    <definedName name="_LM0332">#REF!</definedName>
    <definedName name="_LM0333">#REF!</definedName>
    <definedName name="_LM0334">#REF!</definedName>
    <definedName name="_LM0335">#REF!</definedName>
    <definedName name="_LM0336">#REF!</definedName>
    <definedName name="_LM0337">#REF!</definedName>
    <definedName name="_LM0338">#REF!</definedName>
    <definedName name="_LM0339">#REF!</definedName>
    <definedName name="_LM0340">#REF!</definedName>
    <definedName name="_LM0341">#REF!</definedName>
    <definedName name="_LM0342">#REF!</definedName>
    <definedName name="_LM0343">#REF!</definedName>
    <definedName name="_LM0344">#REF!</definedName>
    <definedName name="_LM0345">#REF!</definedName>
    <definedName name="_LM0346">#REF!</definedName>
    <definedName name="_LM0347">#REF!</definedName>
    <definedName name="_LM0348">#REF!</definedName>
    <definedName name="_LM0349">#REF!</definedName>
    <definedName name="_LM0350">#REF!</definedName>
    <definedName name="_LM0351">#REF!</definedName>
    <definedName name="_LM0352">#REF!</definedName>
    <definedName name="_LM0353">#REF!</definedName>
    <definedName name="_LM0354">#REF!</definedName>
    <definedName name="_LM0355">#REF!</definedName>
    <definedName name="_LM0356">#REF!</definedName>
    <definedName name="_LM0357">#REF!</definedName>
    <definedName name="_LM0358">#REF!</definedName>
    <definedName name="_LM0359">#REF!</definedName>
    <definedName name="_LM0360">#REF!</definedName>
    <definedName name="_LM0361">#REF!</definedName>
    <definedName name="_LM0362">#REF!</definedName>
    <definedName name="_LM0363">#REF!</definedName>
    <definedName name="_LM0364">#REF!</definedName>
    <definedName name="_LM0365">#REF!</definedName>
    <definedName name="_LM0366">#REF!</definedName>
    <definedName name="_LM0367">#REF!</definedName>
    <definedName name="_LM0368">#REF!</definedName>
    <definedName name="_LM0369">#REF!</definedName>
    <definedName name="_LM0370">#REF!</definedName>
    <definedName name="_LM0371">#REF!</definedName>
    <definedName name="_LM0372">#REF!</definedName>
    <definedName name="_LM0373">#REF!</definedName>
    <definedName name="_LM0374">#REF!</definedName>
    <definedName name="_LM0375">#REF!</definedName>
    <definedName name="_LM0376">#REF!</definedName>
    <definedName name="_LM0377">#REF!</definedName>
    <definedName name="_LM0378">#REF!</definedName>
    <definedName name="_LM0379">#REF!</definedName>
    <definedName name="_LM0380">#REF!</definedName>
    <definedName name="_LM0381">#REF!</definedName>
    <definedName name="_LM0382">#REF!</definedName>
    <definedName name="_LM0383">#REF!</definedName>
    <definedName name="_LM0384">#REF!</definedName>
    <definedName name="_LM0385">#REF!</definedName>
    <definedName name="_LM0386">#REF!</definedName>
    <definedName name="_LM0387">#REF!</definedName>
    <definedName name="_LM0388">#REF!</definedName>
    <definedName name="_LM0389">#REF!</definedName>
    <definedName name="_LM0390">#REF!</definedName>
    <definedName name="_LM0391">#REF!</definedName>
    <definedName name="_LM0392">#REF!</definedName>
    <definedName name="_LM0393">#REF!</definedName>
    <definedName name="_LM0394">#REF!</definedName>
    <definedName name="_LM0395">#REF!</definedName>
    <definedName name="_LM0396">#REF!</definedName>
    <definedName name="_LM0397">#REF!</definedName>
    <definedName name="_LM0398">#REF!</definedName>
    <definedName name="_LM0399">#REF!</definedName>
    <definedName name="_LM0400">#REF!</definedName>
    <definedName name="_LM0401">#REF!</definedName>
    <definedName name="_LM0402">#REF!</definedName>
    <definedName name="_LM0403">#REF!</definedName>
    <definedName name="_LM0404">#REF!</definedName>
    <definedName name="_LM0405">#REF!</definedName>
    <definedName name="_LM0406">#REF!</definedName>
    <definedName name="_LM0407">#REF!</definedName>
    <definedName name="_LM0408">#REF!</definedName>
    <definedName name="_LM0409">#REF!</definedName>
    <definedName name="_LM0410">#REF!</definedName>
    <definedName name="_LM0411">#REF!</definedName>
    <definedName name="_LM0412">#REF!</definedName>
    <definedName name="_LM0413">#REF!</definedName>
    <definedName name="_LM0414">#REF!</definedName>
    <definedName name="_LM0415">#REF!</definedName>
    <definedName name="_LM0416">#REF!</definedName>
    <definedName name="_LM0417">#REF!</definedName>
    <definedName name="_LM0418">#REF!</definedName>
    <definedName name="_LM0419">#REF!</definedName>
    <definedName name="_LM0420">#REF!</definedName>
    <definedName name="_LM0421">#REF!</definedName>
    <definedName name="_LM0422">#REF!</definedName>
    <definedName name="_LM0423">#REF!</definedName>
    <definedName name="_LM0424">#REF!</definedName>
    <definedName name="_LM0425">#REF!</definedName>
    <definedName name="_LM0426">#REF!</definedName>
    <definedName name="_LM0427">#REF!</definedName>
    <definedName name="_LM0428">#REF!</definedName>
    <definedName name="_LM0429">#REF!</definedName>
    <definedName name="_LM0430">#REF!</definedName>
    <definedName name="_LM0431">#REF!</definedName>
    <definedName name="_LM0432">#REF!</definedName>
    <definedName name="_LM0433">#REF!</definedName>
    <definedName name="_LM0434">#REF!</definedName>
    <definedName name="_LM0435">#REF!</definedName>
    <definedName name="_LM0436">#REF!</definedName>
    <definedName name="_LM0437">#REF!</definedName>
    <definedName name="_LM0438">#REF!</definedName>
    <definedName name="_LM0439">#REF!</definedName>
    <definedName name="_LM0440">#REF!</definedName>
    <definedName name="_LM0441">#REF!</definedName>
    <definedName name="_LM0442">#REF!</definedName>
    <definedName name="_LM0443">#REF!</definedName>
    <definedName name="_LM0444">#REF!</definedName>
    <definedName name="_LM0445">#REF!</definedName>
    <definedName name="_LM0446">#REF!</definedName>
    <definedName name="_LM0447">#REF!</definedName>
    <definedName name="_LM0448">#REF!</definedName>
    <definedName name="_LM0449">#REF!</definedName>
    <definedName name="_LM0450">#REF!</definedName>
    <definedName name="_LM0451">#REF!</definedName>
    <definedName name="_LM0452">#REF!</definedName>
    <definedName name="_LM0453">#REF!</definedName>
    <definedName name="_LM0454">#REF!</definedName>
    <definedName name="_LM0455">#REF!</definedName>
    <definedName name="_LM0456">#REF!</definedName>
    <definedName name="_LM0457">#REF!</definedName>
    <definedName name="_LM0458">#REF!</definedName>
    <definedName name="_LM0459">#REF!</definedName>
    <definedName name="_LM0460">#REF!</definedName>
    <definedName name="_LM0461">#REF!</definedName>
    <definedName name="_LM0462">#REF!</definedName>
    <definedName name="_LM0463">#REF!</definedName>
    <definedName name="_LM0464">#REF!</definedName>
    <definedName name="_LM0465">#REF!</definedName>
    <definedName name="_LM0466">#REF!</definedName>
    <definedName name="_LM0467">#REF!</definedName>
    <definedName name="_LM0468">#REF!</definedName>
    <definedName name="_LM0469">#REF!</definedName>
    <definedName name="_LM0470">#REF!</definedName>
    <definedName name="_LM0471">#REF!</definedName>
    <definedName name="_LM0472">#REF!</definedName>
    <definedName name="_LM0473">#REF!</definedName>
    <definedName name="_LM0474">#REF!</definedName>
    <definedName name="_LM0475">#REF!</definedName>
    <definedName name="_LM0476">#REF!</definedName>
    <definedName name="_LM0477">#REF!</definedName>
    <definedName name="_LM0478">#REF!</definedName>
    <definedName name="_LM0479">#REF!</definedName>
    <definedName name="_LM0480">#REF!</definedName>
    <definedName name="_LM0481">#REF!</definedName>
    <definedName name="_LM0482">#REF!</definedName>
    <definedName name="_LM0483">#REF!</definedName>
    <definedName name="_LM0484">#REF!</definedName>
    <definedName name="_LM0485">#REF!</definedName>
    <definedName name="_LM0486">#REF!</definedName>
    <definedName name="_LM0487">#REF!</definedName>
    <definedName name="_LM0488">#REF!</definedName>
    <definedName name="_LM0489">#REF!</definedName>
    <definedName name="_LM0490">#REF!</definedName>
    <definedName name="_LM0491">#REF!</definedName>
    <definedName name="_LM0492">#REF!</definedName>
    <definedName name="_LM0493">#REF!</definedName>
    <definedName name="_LM0494">#REF!</definedName>
    <definedName name="_LM0495">#REF!</definedName>
    <definedName name="_LM0496">#REF!</definedName>
    <definedName name="_LM0497">#REF!</definedName>
    <definedName name="_LM0498">#REF!</definedName>
    <definedName name="_LM0499">#REF!</definedName>
    <definedName name="_LM0500">#REF!</definedName>
    <definedName name="_LM0501">#REF!</definedName>
    <definedName name="_LM0502">#REF!</definedName>
    <definedName name="_LM0503">#REF!</definedName>
    <definedName name="_LM0504">#REF!</definedName>
    <definedName name="_LM0505">#REF!</definedName>
    <definedName name="_LM0506">#REF!</definedName>
    <definedName name="_LM0507">#REF!</definedName>
    <definedName name="_LM0508">#REF!</definedName>
    <definedName name="_LM0509">#REF!</definedName>
    <definedName name="_LM0510">#REF!</definedName>
    <definedName name="_LM0511">#REF!</definedName>
    <definedName name="_LM0512">#REF!</definedName>
    <definedName name="_LM0513">#REF!</definedName>
    <definedName name="_LM0514">#REF!</definedName>
    <definedName name="_LM0515">#REF!</definedName>
    <definedName name="_LM0516">#REF!</definedName>
    <definedName name="_LM0517">#REF!</definedName>
    <definedName name="_LM0518">#REF!</definedName>
    <definedName name="_LM0519">#REF!</definedName>
    <definedName name="_LM0520">#REF!</definedName>
    <definedName name="_LM0521">#REF!</definedName>
    <definedName name="_LM0522">#REF!</definedName>
    <definedName name="_LM0523">#REF!</definedName>
    <definedName name="_LM0524">#REF!</definedName>
    <definedName name="_LM0525">#REF!</definedName>
    <definedName name="_LM0526">#REF!</definedName>
    <definedName name="_LM0527">#REF!</definedName>
    <definedName name="_LM0528">#REF!</definedName>
    <definedName name="_LM0529">#REF!</definedName>
    <definedName name="_LM0530">#REF!</definedName>
    <definedName name="_LM0531">#REF!</definedName>
    <definedName name="_LM0532">#REF!</definedName>
    <definedName name="_LM0533">#REF!</definedName>
    <definedName name="_LM0534">#REF!</definedName>
    <definedName name="_LM0535">#REF!</definedName>
    <definedName name="_LM0536">#REF!</definedName>
    <definedName name="_LM0537">#REF!</definedName>
    <definedName name="_LM0538">#REF!</definedName>
    <definedName name="_LM0539">#REF!</definedName>
    <definedName name="_LM0540">#REF!</definedName>
    <definedName name="_LM0541">#REF!</definedName>
    <definedName name="_LM0542">#REF!</definedName>
    <definedName name="_LM0543">#REF!</definedName>
    <definedName name="_LM0544">#REF!</definedName>
    <definedName name="_LM0545">#REF!</definedName>
    <definedName name="_LM0546">#REF!</definedName>
    <definedName name="_LM0547">#REF!</definedName>
    <definedName name="_LM0548">#REF!</definedName>
    <definedName name="_LM0549">#REF!</definedName>
    <definedName name="_LM0550">#REF!</definedName>
    <definedName name="_LM0551">#REF!</definedName>
    <definedName name="_LM0552">#REF!</definedName>
    <definedName name="_LM0553">#REF!</definedName>
    <definedName name="_LM0554">#REF!</definedName>
    <definedName name="_LM0555">#REF!</definedName>
    <definedName name="_LM0556">#REF!</definedName>
    <definedName name="_LM0557">#REF!</definedName>
    <definedName name="_LM0558">#REF!</definedName>
    <definedName name="_LM0559">#REF!</definedName>
    <definedName name="_LM0560">#REF!</definedName>
    <definedName name="_LM0561">#REF!</definedName>
    <definedName name="_LM0562">#REF!</definedName>
    <definedName name="_LM0563">#REF!</definedName>
    <definedName name="_LM0564">#REF!</definedName>
    <definedName name="_LM0565">#REF!</definedName>
    <definedName name="_LM0566">#REF!</definedName>
    <definedName name="_LM0567">#REF!</definedName>
    <definedName name="_LM0568">#REF!</definedName>
    <definedName name="_LM0569">#REF!</definedName>
    <definedName name="_LM0570">#REF!</definedName>
    <definedName name="_LM0571">#REF!</definedName>
    <definedName name="_LM0572">#REF!</definedName>
    <definedName name="_LM0573">#REF!</definedName>
    <definedName name="_LM0574">#REF!</definedName>
    <definedName name="_LM0575">#REF!</definedName>
    <definedName name="_LM0576">#REF!</definedName>
    <definedName name="_LM0577">#REF!</definedName>
    <definedName name="_LM0578">#REF!</definedName>
    <definedName name="_LM0579">#REF!</definedName>
    <definedName name="_LM0580">#REF!</definedName>
    <definedName name="_LM0581">#REF!</definedName>
    <definedName name="_LM0582">#REF!</definedName>
    <definedName name="_LM0583">#REF!</definedName>
    <definedName name="_LM0584">#REF!</definedName>
    <definedName name="_LM0585">#REF!</definedName>
    <definedName name="_LM0586">#REF!</definedName>
    <definedName name="_LM0587">#REF!</definedName>
    <definedName name="_LM0588">#REF!</definedName>
    <definedName name="_LM0589">#REF!</definedName>
    <definedName name="_LM0590">#REF!</definedName>
    <definedName name="_LM0591">#REF!</definedName>
    <definedName name="_LM0592">#REF!</definedName>
    <definedName name="_LM0593">#REF!</definedName>
    <definedName name="_LM0594">#REF!</definedName>
    <definedName name="_LM0595">#REF!</definedName>
    <definedName name="_LM0596">#REF!</definedName>
    <definedName name="_LM0597">#REF!</definedName>
    <definedName name="_LM0598">#REF!</definedName>
    <definedName name="_LM0599">#REF!</definedName>
    <definedName name="_LM0600">#REF!</definedName>
    <definedName name="_LM0601">#REF!</definedName>
    <definedName name="_LM0602">#REF!</definedName>
    <definedName name="_LM0603">#REF!</definedName>
    <definedName name="_LM0604">#REF!</definedName>
    <definedName name="_LM0605">#REF!</definedName>
    <definedName name="_LM0606">#REF!</definedName>
    <definedName name="_LM0607">#REF!</definedName>
    <definedName name="_LM0608">#REF!</definedName>
    <definedName name="_LM0609">#REF!</definedName>
    <definedName name="_LM0610">#REF!</definedName>
    <definedName name="_LM0611">#REF!</definedName>
    <definedName name="_LM0612">#REF!</definedName>
    <definedName name="_LM0613">#REF!</definedName>
    <definedName name="_LM0614">#REF!</definedName>
    <definedName name="_LM0615">#REF!</definedName>
    <definedName name="_LM0616">#REF!</definedName>
    <definedName name="_LM0617">#REF!</definedName>
    <definedName name="_LM0618">#REF!</definedName>
    <definedName name="_LM0619">#REF!</definedName>
    <definedName name="_LM0620">#REF!</definedName>
    <definedName name="_LM0621">#REF!</definedName>
    <definedName name="_LM0622">#REF!</definedName>
    <definedName name="_LM0623">#REF!</definedName>
    <definedName name="_LM0624">#REF!</definedName>
    <definedName name="_LM0625">#REF!</definedName>
    <definedName name="_LM0626">#REF!</definedName>
    <definedName name="_LM0627">#REF!</definedName>
    <definedName name="_LM0628">#REF!</definedName>
    <definedName name="_LM0629">#REF!</definedName>
    <definedName name="_LM0630">#REF!</definedName>
    <definedName name="_LM0631">#REF!</definedName>
    <definedName name="_LM0632">#REF!</definedName>
    <definedName name="_LM0633">#REF!</definedName>
    <definedName name="_LM0701">#REF!</definedName>
    <definedName name="_LM0702">#REF!</definedName>
    <definedName name="_LM0703">#REF!</definedName>
    <definedName name="_LM0704">#REF!</definedName>
    <definedName name="_LM0705">#REF!</definedName>
    <definedName name="_LM1015">[6]단가조사표!#REF!</definedName>
    <definedName name="_LM1016">[6]단가조사표!#REF!</definedName>
    <definedName name="_LM1080">[6]단가조사표!#REF!</definedName>
    <definedName name="_LM1081">[6]단가조사표!#REF!</definedName>
    <definedName name="_LM1134">#REF!</definedName>
    <definedName name="_LM1135">[6]단가조사표!#REF!</definedName>
    <definedName name="_LP1">#REF!</definedName>
    <definedName name="_LP2">#REF!</definedName>
    <definedName name="_LPB1">[54]부하계산서!#REF!</definedName>
    <definedName name="_LPK1">[54]부하계산서!#REF!</definedName>
    <definedName name="_LR1">[7]Sheet17!$F$2</definedName>
    <definedName name="_LR2">[7]Sheet17!$F$3</definedName>
    <definedName name="_LR3">[7]Sheet17!$F$4</definedName>
    <definedName name="_LS1" localSheetId="8">#REF!</definedName>
    <definedName name="_LS1">#REF!</definedName>
    <definedName name="_LS15">[51]노임단가!$C$12</definedName>
    <definedName name="_LS17">[51]노임단가!$C$30</definedName>
    <definedName name="_LS18">[51]노임단가!$C$89</definedName>
    <definedName name="_LS2" localSheetId="8">#REF!</definedName>
    <definedName name="_LS2">#REF!</definedName>
    <definedName name="_LS21">[51]노임단가!$C$8</definedName>
    <definedName name="_LS3" localSheetId="8">#REF!</definedName>
    <definedName name="_LS3">#REF!</definedName>
    <definedName name="_LS4" localSheetId="8">#REF!</definedName>
    <definedName name="_LS4">#REF!</definedName>
    <definedName name="_LS6">[51]노임단가!$C$90</definedName>
    <definedName name="_LS9">[51]노임단가!$C$86</definedName>
    <definedName name="_LTT1">[45]SLAB!#REF!</definedName>
    <definedName name="_LU1">'[55]부하(성남)'!#REF!</definedName>
    <definedName name="_LU2">'[55]부하(성남)'!#REF!</definedName>
    <definedName name="_LV01">'[55]부하(성남)'!#REF!</definedName>
    <definedName name="_Lw1">#REF!</definedName>
    <definedName name="_Lw2">#REF!</definedName>
    <definedName name="_M01">#REF!</definedName>
    <definedName name="_M02">#REF!</definedName>
    <definedName name="_M03">#REF!</definedName>
    <definedName name="_M04">#REF!</definedName>
    <definedName name="_MaL1">#REF!</definedName>
    <definedName name="_MaL2">#REF!</definedName>
    <definedName name="_MG109">[51]자재단가!$H$220</definedName>
    <definedName name="_MG135">[51]자재단가!$H$272</definedName>
    <definedName name="_MG15">[51]자재단가!$H$32</definedName>
    <definedName name="_MG3">[51]자재단가!$H$8</definedName>
    <definedName name="_MG43">[51]자재단가!$H$88</definedName>
    <definedName name="_MG44">[51]자재단가!$H$90</definedName>
    <definedName name="_MG46">[51]자재단가!$H$94</definedName>
    <definedName name="_MG57">[51]자재단가!$H$116</definedName>
    <definedName name="_MG6">[51]자재단가!$H$14</definedName>
    <definedName name="_MG8">[51]자재단가!$H$18</definedName>
    <definedName name="_MG9">[51]자재단가!$H$20</definedName>
    <definedName name="_mm2" localSheetId="8" hidden="1">{#N/A,#N/A,FALSE,"2~8번"}</definedName>
    <definedName name="_mm2" hidden="1">{#N/A,#N/A,FALSE,"2~8번"}</definedName>
    <definedName name="_MS109">[51]자재단가!$H$221</definedName>
    <definedName name="_MS135">[51]자재단가!$H$273</definedName>
    <definedName name="_MS15">[51]자재단가!$H$33</definedName>
    <definedName name="_MS3">[51]자재단가!$H$9</definedName>
    <definedName name="_MS43">[51]자재단가!$H$89</definedName>
    <definedName name="_MS44">[51]자재단가!$H$91</definedName>
    <definedName name="_MS46">[51]자재단가!$H$95</definedName>
    <definedName name="_MS57">[51]자재단가!$H$117</definedName>
    <definedName name="_MS6">[51]자재단가!$H$15</definedName>
    <definedName name="_MS8">[51]자재단가!$H$19</definedName>
    <definedName name="_MS9">[51]자재단가!$H$21</definedName>
    <definedName name="_mz1">#REF!</definedName>
    <definedName name="_NMB96">#REF!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nz1">#REF!</definedName>
    <definedName name="_O01">#REF!</definedName>
    <definedName name="_O02">#REF!</definedName>
    <definedName name="_O03" localSheetId="8">[44]일위대가!$A$1516:$IV$1529=[44]일위대가!$A$1516</definedName>
    <definedName name="_O03">[44]일위대가!$1516:$1529=[44]일위대가!$A$1516</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5">[56]부속동!#REF!</definedName>
    <definedName name="_o6">[56]부속동!#REF!</definedName>
    <definedName name="_o7">[56]부속동!#REF!</definedName>
    <definedName name="_Order1" hidden="1">255</definedName>
    <definedName name="_Order2" hidden="1">255</definedName>
    <definedName name="_p01">#REF!</definedName>
    <definedName name="_P1">'[8]Sheet1 (2)'!#REF!</definedName>
    <definedName name="_P10">[57]동력부하계산!#REF!</definedName>
    <definedName name="_P11">[57]동력부하계산!#REF!</definedName>
    <definedName name="_P12">[57]동력부하계산!#REF!</definedName>
    <definedName name="_P125">[57]동력부하계산!#REF!</definedName>
    <definedName name="_P129">[58]동력부하계산!#REF!</definedName>
    <definedName name="_P13">[57]동력부하계산!#REF!</definedName>
    <definedName name="_P130">[58]동력부하계산!#REF!</definedName>
    <definedName name="_P131">[58]동력부하계산!#REF!</definedName>
    <definedName name="_P132">[58]동력부하계산!#REF!</definedName>
    <definedName name="_P133">[58]동력부하계산!#REF!</definedName>
    <definedName name="_P134">[58]동력부하계산!#REF!</definedName>
    <definedName name="_P135">[58]동력부하계산!#REF!</definedName>
    <definedName name="_P136">[58]동력부하계산!#REF!</definedName>
    <definedName name="_P137">[58]동력부하계산!#REF!</definedName>
    <definedName name="_P138">[58]동력부하계산!#REF!</definedName>
    <definedName name="_P139">[58]동력부하계산!#REF!</definedName>
    <definedName name="_P14">[57]동력부하계산!#REF!</definedName>
    <definedName name="_P140">[58]동력부하계산!#REF!</definedName>
    <definedName name="_P141">[58]동력부하계산!#REF!</definedName>
    <definedName name="_P142">[58]동력부하계산!#REF!</definedName>
    <definedName name="_P143">[58]동력부하계산!#REF!</definedName>
    <definedName name="_P144">[58]동력부하계산!#REF!</definedName>
    <definedName name="_P145">[58]동력부하계산!#REF!</definedName>
    <definedName name="_P146">[58]동력부하계산!#REF!</definedName>
    <definedName name="_P147">[58]동력부하계산!#REF!</definedName>
    <definedName name="_P148">[58]동력부하계산!#REF!</definedName>
    <definedName name="_P149">[58]동력부하계산!#REF!</definedName>
    <definedName name="_P15">[57]동력부하계산!#REF!</definedName>
    <definedName name="_P150">[58]동력부하계산!#REF!</definedName>
    <definedName name="_P151">[57]동력부하계산!#REF!</definedName>
    <definedName name="_P152">[58]동력부하계산!#REF!</definedName>
    <definedName name="_P153">[58]동력부하계산!#REF!</definedName>
    <definedName name="_P154">[58]동력부하계산!#REF!</definedName>
    <definedName name="_P155">[58]동력부하계산!#REF!</definedName>
    <definedName name="_P156">[58]동력부하계산!#REF!</definedName>
    <definedName name="_P157">[58]동력부하계산!#REF!</definedName>
    <definedName name="_P158">[58]동력부하계산!#REF!</definedName>
    <definedName name="_P159">[58]동력부하계산!#REF!</definedName>
    <definedName name="_P16">[57]동력부하계산!#REF!</definedName>
    <definedName name="_P160">[58]동력부하계산!#REF!</definedName>
    <definedName name="_P17">[57]동력부하계산!#REF!</definedName>
    <definedName name="_P18">[57]동력부하계산!#REF!</definedName>
    <definedName name="_P185">[57]동력부하계산!#REF!</definedName>
    <definedName name="_P19">[57]동력부하계산!#REF!</definedName>
    <definedName name="_P193">[58]동력부하계산!#REF!</definedName>
    <definedName name="_P194">[58]동력부하계산!#REF!</definedName>
    <definedName name="_P195">[58]동력부하계산!#REF!</definedName>
    <definedName name="_P196">[58]동력부하계산!#REF!</definedName>
    <definedName name="_P197">[58]동력부하계산!#REF!</definedName>
    <definedName name="_P198">[58]동력부하계산!#REF!</definedName>
    <definedName name="_P199">[58]동력부하계산!#REF!</definedName>
    <definedName name="_P2">'[59]Sheet1 (2)'!#REF!</definedName>
    <definedName name="_P20">[57]동력부하계산!#REF!</definedName>
    <definedName name="_P200">[58]동력부하계산!#REF!</definedName>
    <definedName name="_P201">[58]동력부하계산!#REF!</definedName>
    <definedName name="_P202">[58]동력부하계산!#REF!</definedName>
    <definedName name="_P203">[58]동력부하계산!#REF!</definedName>
    <definedName name="_P204">[58]동력부하계산!#REF!</definedName>
    <definedName name="_P205">[58]동력부하계산!#REF!</definedName>
    <definedName name="_P206">[58]동력부하계산!#REF!</definedName>
    <definedName name="_P207">[58]동력부하계산!#REF!</definedName>
    <definedName name="_P208">[58]동력부하계산!#REF!</definedName>
    <definedName name="_P209">[58]동력부하계산!#REF!</definedName>
    <definedName name="_P21">[57]동력부하계산!#REF!</definedName>
    <definedName name="_P210">[58]동력부하계산!#REF!</definedName>
    <definedName name="_P211">[58]동력부하계산!#REF!</definedName>
    <definedName name="_P212">[58]동력부하계산!#REF!</definedName>
    <definedName name="_P213">[58]동력부하계산!#REF!</definedName>
    <definedName name="_P214">[58]동력부하계산!#REF!</definedName>
    <definedName name="_P215">[57]동력부하계산!#REF!</definedName>
    <definedName name="_P216">[58]동력부하계산!#REF!</definedName>
    <definedName name="_P217">[58]동력부하계산!#REF!</definedName>
    <definedName name="_P218">[58]동력부하계산!#REF!</definedName>
    <definedName name="_P219">[58]동력부하계산!#REF!</definedName>
    <definedName name="_P22">[57]동력부하계산!#REF!</definedName>
    <definedName name="_P220">[58]동력부하계산!#REF!</definedName>
    <definedName name="_P221">[58]동력부하계산!#REF!</definedName>
    <definedName name="_P222">[58]동력부하계산!#REF!</definedName>
    <definedName name="_P223">[58]동력부하계산!#REF!</definedName>
    <definedName name="_P224">[58]동력부하계산!#REF!</definedName>
    <definedName name="_P23">[57]동력부하계산!#REF!</definedName>
    <definedName name="_P24">[57]동력부하계산!#REF!</definedName>
    <definedName name="_P25">[57]동력부하계산!#REF!</definedName>
    <definedName name="_P26">[57]동력부하계산!#REF!</definedName>
    <definedName name="_P27">[57]동력부하계산!#REF!</definedName>
    <definedName name="_P28">[57]동력부하계산!#REF!</definedName>
    <definedName name="_P29">[57]동력부하계산!#REF!</definedName>
    <definedName name="_P3" localSheetId="8" hidden="1">{#N/A,#N/A,FALSE,"배수1"}</definedName>
    <definedName name="_P3" hidden="1">{#N/A,#N/A,FALSE,"배수1"}</definedName>
    <definedName name="_P30">[57]동력부하계산!#REF!</definedName>
    <definedName name="_P31">[57]동력부하계산!#REF!</definedName>
    <definedName name="_P32">[57]동력부하계산!#REF!</definedName>
    <definedName name="_P4" localSheetId="8" hidden="1">{#N/A,#N/A,FALSE,"혼합골재"}</definedName>
    <definedName name="_P4" hidden="1">{#N/A,#N/A,FALSE,"혼합골재"}</definedName>
    <definedName name="_P5" localSheetId="8" hidden="1">{#N/A,#N/A,FALSE,"배수1"}</definedName>
    <definedName name="_P5" hidden="1">{#N/A,#N/A,FALSE,"배수1"}</definedName>
    <definedName name="_P6" localSheetId="8" hidden="1">{#N/A,#N/A,FALSE,"2~8번"}</definedName>
    <definedName name="_P6" hidden="1">{#N/A,#N/A,FALSE,"2~8번"}</definedName>
    <definedName name="_P7">[57]동력부하계산!#REF!</definedName>
    <definedName name="_P8">[57]동력부하계산!#REF!</definedName>
    <definedName name="_P9">[57]동력부하계산!#REF!</definedName>
    <definedName name="_P91">[57]동력부하계산!#REF!</definedName>
    <definedName name="_pa1" localSheetId="8">#REF!</definedName>
    <definedName name="_pa1">#REF!</definedName>
    <definedName name="_pa2">#REF!</definedName>
    <definedName name="_Parse_In" hidden="1">#REF!</definedName>
    <definedName name="_Parse_Out" localSheetId="8" hidden="1">#REF!</definedName>
    <definedName name="_Parse_Out" hidden="1">#REF!</definedName>
    <definedName name="_PB1">#REF!</definedName>
    <definedName name="_PB2">#REF!</definedName>
    <definedName name="_PB3">#REF!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G1">#REF!</definedName>
    <definedName name="_PG2">#REF!</definedName>
    <definedName name="_PG3">#REF!</definedName>
    <definedName name="_PG4">#REF!</definedName>
    <definedName name="_PH2">'[60]기둥(원형)'!#REF!</definedName>
    <definedName name="_PI48">#REF!</definedName>
    <definedName name="_PI60">#REF!</definedName>
    <definedName name="_pill" hidden="1">#REF!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NO10">[61]INPUT!#REF!</definedName>
    <definedName name="_PNO3">[61]INPUT!#REF!</definedName>
    <definedName name="_PNO4">[61]INPUT!#REF!</definedName>
    <definedName name="_PNO5">[61]INPUT!#REF!</definedName>
    <definedName name="_PNO6">[61]INPUT!#REF!</definedName>
    <definedName name="_PNO7">[61]INPUT!#REF!</definedName>
    <definedName name="_PNO8">[61]INPUT!#REF!</definedName>
    <definedName name="_PNO9">[61]INPUT!#REF!</definedName>
    <definedName name="_px1">#REF!</definedName>
    <definedName name="_px2">#REF!</definedName>
    <definedName name="_q01">#REF!</definedName>
    <definedName name="_Q1" localSheetId="8">'[62]1. 설계조건 2.단면가정 3. 하중계산'!$I$89</definedName>
    <definedName name="_Q1">'[63]Sheet1 (2)'!#REF!</definedName>
    <definedName name="_Q2">#REF!</definedName>
    <definedName name="_Q3">#REF!</definedName>
    <definedName name="_Q4">#REF!</definedName>
    <definedName name="_q45" localSheetId="8" hidden="1">{"'용역비'!$A$4:$C$8"}</definedName>
    <definedName name="_q45" hidden="1">{"'용역비'!$A$4:$C$8"}</definedName>
    <definedName name="_Q5">'[62]1. 설계조건 2.단면가정 3. 하중계산'!$I$97</definedName>
    <definedName name="_QL">'[62]1. 설계조건 2.단면가정 3. 하중계산'!$G$99</definedName>
    <definedName name="_qs1" localSheetId="8">[5]설계조건!#REF!</definedName>
    <definedName name="_qs1">[50]설계조건!#REF!</definedName>
    <definedName name="_qs12" localSheetId="8">[5]설계조건!#REF!</definedName>
    <definedName name="_qs12">[50]설계조건!#REF!</definedName>
    <definedName name="_qs2" localSheetId="8">[5]설계조건!#REF!</definedName>
    <definedName name="_qs2">[50]설계조건!#REF!</definedName>
    <definedName name="_qs22" localSheetId="8">[5]설계조건!#REF!</definedName>
    <definedName name="_qs22">[50]설계조건!#REF!</definedName>
    <definedName name="_R69496" localSheetId="8">'[64]입출재고현황 (2)'!$R$62503</definedName>
    <definedName name="_R69496">'[65]입출재고현황 (2)'!$R$62503</definedName>
    <definedName name="_R70000" localSheetId="8">'[64]입출재고현황 (2)'!$R$60007</definedName>
    <definedName name="_R70000">'[65]입출재고현황 (2)'!$R$60007</definedName>
    <definedName name="_R80000" localSheetId="8">'[64]입출재고현황 (2)'!$R$20007</definedName>
    <definedName name="_R80000">'[65]입출재고현황 (2)'!$R$20007</definedName>
    <definedName name="_R90000" localSheetId="8">'[64]입출재고현황 (2)'!$R$20007</definedName>
    <definedName name="_R90000">'[65]입출재고현황 (2)'!$R$20007</definedName>
    <definedName name="_R99000" localSheetId="8">'[64]입출재고현황 (2)'!$R$11947</definedName>
    <definedName name="_R99000">'[65]입출재고현황 (2)'!$R$11947</definedName>
    <definedName name="_Regression_Int" hidden="1">1</definedName>
    <definedName name="_Regression_Out" hidden="1">#REF!</definedName>
    <definedName name="_Regression_X" hidden="1">#REF!</definedName>
    <definedName name="_Regression_Y" hidden="1">#REF!</definedName>
    <definedName name="_RO110">#REF!</definedName>
    <definedName name="_RO22">#REF!</definedName>
    <definedName name="_RO35">#REF!</definedName>
    <definedName name="_RO45">#REF!</definedName>
    <definedName name="_RO60">#REF!</definedName>
    <definedName name="_RO80">#REF!</definedName>
    <definedName name="_s1">#REF!</definedName>
    <definedName name="_S3" localSheetId="8" hidden="1">{#N/A,#N/A,FALSE,"포장2"}</definedName>
    <definedName name="_S3" hidden="1">{#N/A,#N/A,FALSE,"포장2"}</definedName>
    <definedName name="_SA1" localSheetId="8">#REF!</definedName>
    <definedName name="_SA1">#REF!</definedName>
    <definedName name="_SBB1" localSheetId="8">#REF!</definedName>
    <definedName name="_SBB1">#REF!</definedName>
    <definedName name="_SBB2">#REF!</definedName>
    <definedName name="_SBB3">#REF!</definedName>
    <definedName name="_SBB4">#REF!</definedName>
    <definedName name="_SBB5">#REF!</definedName>
    <definedName name="_SCH1">#REF!</definedName>
    <definedName name="_SH1">#REF!</definedName>
    <definedName name="_sh2" localSheetId="8">[66]SG!$A$1:$G$961</definedName>
    <definedName name="_sh2">[67]SG!$A$1:$G$961</definedName>
    <definedName name="_SH3">#REF!</definedName>
    <definedName name="_SHH1" localSheetId="8">#REF!</definedName>
    <definedName name="_SHH1">#REF!</definedName>
    <definedName name="_SHH2">#REF!</definedName>
    <definedName name="_SHH3">#REF!</definedName>
    <definedName name="_SL1">[45]SLAB!#REF!</definedName>
    <definedName name="_SL2">[45]SLAB!#REF!</definedName>
    <definedName name="_SL3">[45]SLAB!#REF!</definedName>
    <definedName name="_SL4">[45]SLAB!#REF!</definedName>
    <definedName name="_SL5">[45]SLAB!#REF!</definedName>
    <definedName name="_SL6">[45]SLAB!#REF!</definedName>
    <definedName name="_Sort" localSheetId="8" hidden="1">#REF!</definedName>
    <definedName name="_Sort" hidden="1">#REF!</definedName>
    <definedName name="_SORT1" hidden="1">#REF!</definedName>
    <definedName name="_sp1">#REF!</definedName>
    <definedName name="_sp2">#REF!</definedName>
    <definedName name="_sp3">#REF!</definedName>
    <definedName name="_SS1" localSheetId="8">#REF!</definedName>
    <definedName name="_SS1">'[46]광양 3기 유입수'!$L$20</definedName>
    <definedName name="_SS2" localSheetId="8">#REF!</definedName>
    <definedName name="_SS2">'[46]광양 3기 유입수'!#REF!</definedName>
    <definedName name="_SS3">'[46]광양 3기 유입수'!#REF!</definedName>
    <definedName name="_ST1">#REF!</definedName>
    <definedName name="_ST2">#REF!</definedName>
    <definedName name="_stp1">#REF!</definedName>
    <definedName name="_stp10">#REF!</definedName>
    <definedName name="_stp11">#REF!</definedName>
    <definedName name="_stp12">#REF!</definedName>
    <definedName name="_stp13">#REF!</definedName>
    <definedName name="_stp14">#REF!</definedName>
    <definedName name="_stp15">#REF!</definedName>
    <definedName name="_stp16">#REF!</definedName>
    <definedName name="_stp17">#REF!</definedName>
    <definedName name="_stp18">#REF!</definedName>
    <definedName name="_stp19">#REF!</definedName>
    <definedName name="_stp2">#REF!</definedName>
    <definedName name="_stp20">#REF!</definedName>
    <definedName name="_stp21">#REF!</definedName>
    <definedName name="_stp22">#REF!</definedName>
    <definedName name="_stp23">#REF!</definedName>
    <definedName name="_stp24">#REF!</definedName>
    <definedName name="_stp25">#REF!</definedName>
    <definedName name="_stp26">#REF!</definedName>
    <definedName name="_stp27">#REF!</definedName>
    <definedName name="_stp28">#REF!</definedName>
    <definedName name="_stp29">#REF!</definedName>
    <definedName name="_stp3">#REF!</definedName>
    <definedName name="_stp30">#REF!</definedName>
    <definedName name="_stp31">#REF!</definedName>
    <definedName name="_stp32">#REF!</definedName>
    <definedName name="_stp33">#REF!</definedName>
    <definedName name="_stp34">#REF!</definedName>
    <definedName name="_stp35">#REF!</definedName>
    <definedName name="_stp36">#REF!</definedName>
    <definedName name="_stp37">#REF!</definedName>
    <definedName name="_stp38">#REF!</definedName>
    <definedName name="_stp39">#REF!</definedName>
    <definedName name="_stp4">#REF!</definedName>
    <definedName name="_stp40">#REF!</definedName>
    <definedName name="_stp41">#REF!</definedName>
    <definedName name="_stp42">#REF!</definedName>
    <definedName name="_stp43">#REF!</definedName>
    <definedName name="_stp44">#REF!</definedName>
    <definedName name="_stp45">#REF!</definedName>
    <definedName name="_stp46">#REF!</definedName>
    <definedName name="_stp47">#REF!</definedName>
    <definedName name="_stp48">#REF!</definedName>
    <definedName name="_stp49">#REF!</definedName>
    <definedName name="_stp5">#REF!</definedName>
    <definedName name="_stp50">#REF!</definedName>
    <definedName name="_stp51">#REF!</definedName>
    <definedName name="_stp52">#REF!</definedName>
    <definedName name="_stp53">#REF!</definedName>
    <definedName name="_stp54">#REF!</definedName>
    <definedName name="_stp55">#REF!</definedName>
    <definedName name="_stp56">#REF!</definedName>
    <definedName name="_stp57">#REF!</definedName>
    <definedName name="_stp58">#REF!</definedName>
    <definedName name="_stp59">#REF!</definedName>
    <definedName name="_stp6">#REF!</definedName>
    <definedName name="_stp60">#REF!</definedName>
    <definedName name="_stp61">#REF!</definedName>
    <definedName name="_stp62">#REF!</definedName>
    <definedName name="_stp63">#REF!</definedName>
    <definedName name="_stp64">#REF!</definedName>
    <definedName name="_stp65">#REF!</definedName>
    <definedName name="_stp66">#REF!</definedName>
    <definedName name="_stp67">#REF!</definedName>
    <definedName name="_stp68">#REF!</definedName>
    <definedName name="_stp69">#REF!</definedName>
    <definedName name="_stp7">#REF!</definedName>
    <definedName name="_stp70">#REF!</definedName>
    <definedName name="_stp71">#REF!</definedName>
    <definedName name="_stp72">#REF!</definedName>
    <definedName name="_stp73">#REF!</definedName>
    <definedName name="_stp74">#REF!</definedName>
    <definedName name="_stp75">#REF!</definedName>
    <definedName name="_stp76">#REF!</definedName>
    <definedName name="_stp77">#REF!</definedName>
    <definedName name="_stp78">#REF!</definedName>
    <definedName name="_stp79">#REF!</definedName>
    <definedName name="_stp8">#REF!</definedName>
    <definedName name="_stp80">#REF!</definedName>
    <definedName name="_stp9">#REF!</definedName>
    <definedName name="_su11" localSheetId="8" hidden="1">{#N/A,#N/A,FALSE,"2~8번"}</definedName>
    <definedName name="_su11" hidden="1">{#N/A,#N/A,FALSE,"2~8번"}</definedName>
    <definedName name="_SW2" localSheetId="8" hidden="1">{#N/A,#N/A,FALSE,"전력간선"}</definedName>
    <definedName name="_SW2" hidden="1">{#N/A,#N/A,FALSE,"전력간선"}</definedName>
    <definedName name="_T1">[68]날개벽!#REF!</definedName>
    <definedName name="_T2">[68]날개벽!#REF!</definedName>
    <definedName name="_t3" localSheetId="8">#REF!</definedName>
    <definedName name="_t3">#REF!</definedName>
    <definedName name="_T4">#REF!</definedName>
    <definedName name="_Table1_In1" hidden="1">#REF!</definedName>
    <definedName name="_Table1_Out" hidden="1">#REF!</definedName>
    <definedName name="_Table2_In1" hidden="1">#REF!</definedName>
    <definedName name="_Table2_Out" hidden="1">#REF!</definedName>
    <definedName name="_TC1">#REF!</definedName>
    <definedName name="_TC2">#REF!</definedName>
    <definedName name="_Ted1">#REF!</definedName>
    <definedName name="_TJ0001">#REF!</definedName>
    <definedName name="_TJ0002">#REF!</definedName>
    <definedName name="_TJ0003">#REF!</definedName>
    <definedName name="_TJ0004">#REF!</definedName>
    <definedName name="_TJ0005">#REF!</definedName>
    <definedName name="_TJ0006">#REF!</definedName>
    <definedName name="_TJ0007">#REF!</definedName>
    <definedName name="_TJ0008">#REF!</definedName>
    <definedName name="_TJ0009">#REF!</definedName>
    <definedName name="_TJ0010">#REF!</definedName>
    <definedName name="_TJ0011">#REF!</definedName>
    <definedName name="_TJ0012">#REF!</definedName>
    <definedName name="_TJ0013">#REF!</definedName>
    <definedName name="_TJ0014">#REF!</definedName>
    <definedName name="_TJ0015">#REF!</definedName>
    <definedName name="_TJ0016">#REF!</definedName>
    <definedName name="_TJ0017">#REF!</definedName>
    <definedName name="_TJ0018">#REF!</definedName>
    <definedName name="_TJ0019">#REF!</definedName>
    <definedName name="_TJ0020">#REF!</definedName>
    <definedName name="_TJ0021">#REF!</definedName>
    <definedName name="_TJ0022">#REF!</definedName>
    <definedName name="_TJ0023">#REF!</definedName>
    <definedName name="_TJ0024">#REF!</definedName>
    <definedName name="_TJ0025">#REF!</definedName>
    <definedName name="_TJ0026">#REF!</definedName>
    <definedName name="_TJ0027">#REF!</definedName>
    <definedName name="_TJ0028">#REF!</definedName>
    <definedName name="_TJ0029">#REF!</definedName>
    <definedName name="_TJ0030">#REF!</definedName>
    <definedName name="_TJ0031">#REF!</definedName>
    <definedName name="_TJ0032">#REF!</definedName>
    <definedName name="_TJ0033">#REF!</definedName>
    <definedName name="_TJ0034">#REF!</definedName>
    <definedName name="_TJ0035">#REF!</definedName>
    <definedName name="_TJ0036">#REF!</definedName>
    <definedName name="_TJ0037">#REF!</definedName>
    <definedName name="_TJ0038">#REF!</definedName>
    <definedName name="_TJ0039">#REF!</definedName>
    <definedName name="_TJ0040">#REF!</definedName>
    <definedName name="_TJ0041">#REF!</definedName>
    <definedName name="_TJ0042">#REF!</definedName>
    <definedName name="_TJ0043">#REF!</definedName>
    <definedName name="_TJ0044">#REF!</definedName>
    <definedName name="_TJ0045">#REF!</definedName>
    <definedName name="_TK0001">#REF!</definedName>
    <definedName name="_TK0002">#REF!</definedName>
    <definedName name="_TK0003">#REF!</definedName>
    <definedName name="_TK0004">#REF!</definedName>
    <definedName name="_TK0005">#REF!</definedName>
    <definedName name="_TK0006">#REF!</definedName>
    <definedName name="_TK0007">#REF!</definedName>
    <definedName name="_TK0008">#REF!</definedName>
    <definedName name="_TK0009">#REF!</definedName>
    <definedName name="_TK0010">#REF!</definedName>
    <definedName name="_TK0011">#REF!</definedName>
    <definedName name="_TK0012">#REF!</definedName>
    <definedName name="_TK0013">#REF!</definedName>
    <definedName name="_TK0014">#REF!</definedName>
    <definedName name="_TK0015">#REF!</definedName>
    <definedName name="_TK0016">#REF!</definedName>
    <definedName name="_TK0017">#REF!</definedName>
    <definedName name="_TK0018">#REF!</definedName>
    <definedName name="_TK0019">#REF!</definedName>
    <definedName name="_TK0020">#REF!</definedName>
    <definedName name="_TK0021">#REF!</definedName>
    <definedName name="_TK0022">#REF!</definedName>
    <definedName name="_TK0023">#REF!</definedName>
    <definedName name="_TK0024">#REF!</definedName>
    <definedName name="_TK0025">#REF!</definedName>
    <definedName name="_TK0026">#REF!</definedName>
    <definedName name="_TK0027">#REF!</definedName>
    <definedName name="_TK0028">#REF!</definedName>
    <definedName name="_TK0029">#REF!</definedName>
    <definedName name="_TK0030">#REF!</definedName>
    <definedName name="_TK0031">#REF!</definedName>
    <definedName name="_TK0032">#REF!</definedName>
    <definedName name="_TK0033">#REF!</definedName>
    <definedName name="_TK0034">#REF!</definedName>
    <definedName name="_TK0035">#REF!</definedName>
    <definedName name="_TK0036">#REF!</definedName>
    <definedName name="_TK0037">#REF!</definedName>
    <definedName name="_TK0038">#REF!</definedName>
    <definedName name="_TK0039">#REF!</definedName>
    <definedName name="_TK0040">#REF!</definedName>
    <definedName name="_TK0041">#REF!</definedName>
    <definedName name="_TK0042">#REF!</definedName>
    <definedName name="_TK0043">#REF!</definedName>
    <definedName name="_TK0044">#REF!</definedName>
    <definedName name="_TK0045">#REF!</definedName>
    <definedName name="_TL0001">#REF!</definedName>
    <definedName name="_TL0002">#REF!</definedName>
    <definedName name="_TL0003">#REF!</definedName>
    <definedName name="_TL0004">#REF!</definedName>
    <definedName name="_TL0005">#REF!</definedName>
    <definedName name="_TL0006">#REF!</definedName>
    <definedName name="_TL0007">#REF!</definedName>
    <definedName name="_TL0008">#REF!</definedName>
    <definedName name="_TL0009">#REF!</definedName>
    <definedName name="_TL0010">#REF!</definedName>
    <definedName name="_TL0011">#REF!</definedName>
    <definedName name="_TL0012">#REF!</definedName>
    <definedName name="_TL0013">#REF!</definedName>
    <definedName name="_TL0014">#REF!</definedName>
    <definedName name="_TL0015">#REF!</definedName>
    <definedName name="_TL0016">#REF!</definedName>
    <definedName name="_TL0017">#REF!</definedName>
    <definedName name="_TL0018">#REF!</definedName>
    <definedName name="_TL0019">#REF!</definedName>
    <definedName name="_TL0020">#REF!</definedName>
    <definedName name="_TL0021">#REF!</definedName>
    <definedName name="_TL0022">#REF!</definedName>
    <definedName name="_TL0023">#REF!</definedName>
    <definedName name="_TL0024">#REF!</definedName>
    <definedName name="_TL0025">#REF!</definedName>
    <definedName name="_TL0026">#REF!</definedName>
    <definedName name="_TL0027">#REF!</definedName>
    <definedName name="_TL0028">#REF!</definedName>
    <definedName name="_TL0029">#REF!</definedName>
    <definedName name="_TL0030">#REF!</definedName>
    <definedName name="_TL0031">#REF!</definedName>
    <definedName name="_TL0032">#REF!</definedName>
    <definedName name="_TL0033">#REF!</definedName>
    <definedName name="_TL0034">#REF!</definedName>
    <definedName name="_TL0035">#REF!</definedName>
    <definedName name="_TL0036">#REF!</definedName>
    <definedName name="_TL0037">#REF!</definedName>
    <definedName name="_TL0038">#REF!</definedName>
    <definedName name="_TL0039">#REF!</definedName>
    <definedName name="_TL0040">#REF!</definedName>
    <definedName name="_TL0041">#REF!</definedName>
    <definedName name="_TL0042">#REF!</definedName>
    <definedName name="_TL0043">#REF!</definedName>
    <definedName name="_TL0044">#REF!</definedName>
    <definedName name="_TL0045">#REF!</definedName>
    <definedName name="_TL0046">#REF!</definedName>
    <definedName name="_TN0001">#REF!</definedName>
    <definedName name="_TN0002">#REF!</definedName>
    <definedName name="_TN0003">#REF!</definedName>
    <definedName name="_TN0004">#REF!</definedName>
    <definedName name="_TN0005">#REF!</definedName>
    <definedName name="_TN0006">#REF!</definedName>
    <definedName name="_TN0007">#REF!</definedName>
    <definedName name="_TN0008">#REF!</definedName>
    <definedName name="_TN0009">#REF!</definedName>
    <definedName name="_TN0010">#REF!</definedName>
    <definedName name="_TN0011">#REF!</definedName>
    <definedName name="_TN0012">#REF!</definedName>
    <definedName name="_TN0013">#REF!</definedName>
    <definedName name="_TN0014">#REF!</definedName>
    <definedName name="_TN0015">#REF!</definedName>
    <definedName name="_TN0016">#REF!</definedName>
    <definedName name="_TN0017">#REF!</definedName>
    <definedName name="_TN0018">#REF!</definedName>
    <definedName name="_TN0019">#REF!</definedName>
    <definedName name="_TN0020">#REF!</definedName>
    <definedName name="_TN0021">#REF!</definedName>
    <definedName name="_TN0022">#REF!</definedName>
    <definedName name="_TN0023">#REF!</definedName>
    <definedName name="_TN0024">#REF!</definedName>
    <definedName name="_TN0025">#REF!</definedName>
    <definedName name="_TN0026">#REF!</definedName>
    <definedName name="_TN0027">#REF!</definedName>
    <definedName name="_TN0028">#REF!</definedName>
    <definedName name="_TN0029">#REF!</definedName>
    <definedName name="_TN0030">#REF!</definedName>
    <definedName name="_TN0031">#REF!</definedName>
    <definedName name="_TN0032">#REF!</definedName>
    <definedName name="_TN0033">#REF!</definedName>
    <definedName name="_TN0034">#REF!</definedName>
    <definedName name="_TN0035">#REF!</definedName>
    <definedName name="_TN0036">#REF!</definedName>
    <definedName name="_TN0037">#REF!</definedName>
    <definedName name="_TN0038">#REF!</definedName>
    <definedName name="_TN0039">#REF!</definedName>
    <definedName name="_TN0040">#REF!</definedName>
    <definedName name="_TN0041">#REF!</definedName>
    <definedName name="_TN0042">#REF!</definedName>
    <definedName name="_TN0043">#REF!</definedName>
    <definedName name="_TN0044">#REF!</definedName>
    <definedName name="_TN0045">#REF!</definedName>
    <definedName name="_TN1">#REF!</definedName>
    <definedName name="_TN2">'[46]광양 3기 유입수'!#REF!</definedName>
    <definedName name="_Tn240">[69]대가수량!#REF!</definedName>
    <definedName name="_TN3">'[46]광양 3기 유입수'!#REF!</definedName>
    <definedName name="_TON1">#REF!</definedName>
    <definedName name="_TON2">#REF!</definedName>
    <definedName name="_TP1">'[46]광양 3기 유입수'!$L$22</definedName>
    <definedName name="_TP2">'[46]광양 3기 유입수'!#REF!</definedName>
    <definedName name="_TP3">'[46]광양 3기 유입수'!#REF!</definedName>
    <definedName name="_Ts1" localSheetId="8">#REF!</definedName>
    <definedName name="_Ts1">#REF!</definedName>
    <definedName name="_tt1">"tt1"</definedName>
    <definedName name="_Tu1">#REF!</definedName>
    <definedName name="_Tu2">#REF!</definedName>
    <definedName name="_TW1">#REF!</definedName>
    <definedName name="_TW2">#REF!</definedName>
    <definedName name="_Ty1">#REF!</definedName>
    <definedName name="_Ty2">#REF!</definedName>
    <definedName name="_UH1">#REF!</definedName>
    <definedName name="_UP1">[54]부하계산서!#REF!</definedName>
    <definedName name="_UP2">[54]부하계산서!#REF!</definedName>
    <definedName name="_UTT1">[45]SLAB!#REF!</definedName>
    <definedName name="_W1">#REF!</definedName>
    <definedName name="_W2">#REF!</definedName>
    <definedName name="_W3">#REF!</definedName>
    <definedName name="_W4">#REF!</definedName>
    <definedName name="_W5">#REF!</definedName>
    <definedName name="_W6">#REF!</definedName>
    <definedName name="_WC1">#REF!</definedName>
    <definedName name="_wd1" localSheetId="8">[5]설계조건!#REF!</definedName>
    <definedName name="_wd1">[50]설계조건!#REF!</definedName>
    <definedName name="_wd2" localSheetId="8">[5]설계조건!#REF!</definedName>
    <definedName name="_wd2">[50]설계조건!#REF!</definedName>
    <definedName name="_WHH1">[45]SLAB!#REF!</definedName>
    <definedName name="_wo1">'[70]예정(3)'!#REF!</definedName>
    <definedName name="_woogi" hidden="1">#REF!</definedName>
    <definedName name="_woogi2" hidden="1">#REF!</definedName>
    <definedName name="_woogi24" hidden="1">#REF!</definedName>
    <definedName name="_woogi3" hidden="1">#REF!</definedName>
    <definedName name="_WTT1">[45]SLAB!#REF!</definedName>
    <definedName name="_WW2">#REF!</definedName>
    <definedName name="_WW3">#REF!</definedName>
    <definedName name="_WW6">#REF!</definedName>
    <definedName name="_WW7">#REF!</definedName>
    <definedName name="_WW8">#REF!</definedName>
    <definedName name="_xz1">#REF!</definedName>
    <definedName name="_YO1">#N/A</definedName>
    <definedName name="_zz1">#REF!</definedName>
    <definedName name="_건축목공" localSheetId="8">[71]노임단가!#REF!</definedName>
    <definedName name="_건축목공">#REF!</definedName>
    <definedName name="_고급기능사" localSheetId="8">[72]노임단가!$B$9</definedName>
    <definedName name="_고급기능사">[73]노임단가!$B$9</definedName>
    <definedName name="_고급기술자" localSheetId="8">[72]노임단가!$B$6</definedName>
    <definedName name="_고급기술자">#REF!</definedName>
    <definedName name="_과업명" localSheetId="8">#REF!</definedName>
    <definedName name="_과업명">#REF!</definedName>
    <definedName name="_교량개소" localSheetId="8">#REF!</definedName>
    <definedName name="_교량개소">#REF!</definedName>
    <definedName name="_교차로개소" localSheetId="8">#REF!</definedName>
    <definedName name="_교차로개소">#REF!</definedName>
    <definedName name="_구조물">#REF!</definedName>
    <definedName name="_구조물측량연장" localSheetId="8">#REF!</definedName>
    <definedName name="_구조물측량연장">#REF!</definedName>
    <definedName name="_기술사" localSheetId="8">[72]노임단가!$B$4</definedName>
    <definedName name="_기술사">#REF!</definedName>
    <definedName name="_목도" localSheetId="8">[71]노임단가!#REF!</definedName>
    <definedName name="_목도">[74]노임단가!#REF!</definedName>
    <definedName name="_보링공">[73]노임단가!$B$34</definedName>
    <definedName name="_보통인부" localSheetId="8">[72]노임단가!$B$24</definedName>
    <definedName name="_보통인부">[74]노임단가!#REF!</definedName>
    <definedName name="_석공" localSheetId="8">[71]노임단가!#REF!</definedName>
    <definedName name="_석공">[74]노임단가!#REF!</definedName>
    <definedName name="_수준점개소" localSheetId="8">#REF!</definedName>
    <definedName name="_수준점개소">#REF!</definedName>
    <definedName name="_시험보조수">[72]노임단가!$B$33</definedName>
    <definedName name="_시험사1급" localSheetId="8">[72]노임단가!$B$31</definedName>
    <definedName name="_시험사1급">[74]노임단가!#REF!</definedName>
    <definedName name="_시험사2급">[72]노임단가!$B$32</definedName>
    <definedName name="_유역면적" localSheetId="8">#REF!</definedName>
    <definedName name="_유역면적">[75]하천제원!$B$8</definedName>
    <definedName name="_재ㅐ햐" hidden="1">#REF!</definedName>
    <definedName name="_제내지" localSheetId="8">#REF!</definedName>
    <definedName name="_제내지">#REF!</definedName>
    <definedName name="_제도사" localSheetId="8">[76]노임단가!$B$26</definedName>
    <definedName name="_제도사">[74]노임단가!#REF!</definedName>
    <definedName name="_중급기능사" localSheetId="8">[72]노임단가!$B$10</definedName>
    <definedName name="_중급기능사">#REF!</definedName>
    <definedName name="_중급기술자" localSheetId="8">[72]노임단가!$B$7</definedName>
    <definedName name="_중급기술자">#REF!</definedName>
    <definedName name="_초급기능사" localSheetId="8">[72]노임단가!$B$11</definedName>
    <definedName name="_초급기능사">[73]노임단가!$B$11</definedName>
    <definedName name="_초급기술자" localSheetId="8">[72]노임단가!$B$8</definedName>
    <definedName name="_초급기술자">#REF!</definedName>
    <definedName name="_측량고급기능사" localSheetId="8">[71]노임단가!#REF!</definedName>
    <definedName name="_측량고급기능사">[74]노임단가!#REF!</definedName>
    <definedName name="_측량고급기술자" localSheetId="8">[72]노임단가!$B$16</definedName>
    <definedName name="_측량고급기술자">[74]노임단가!#REF!</definedName>
    <definedName name="_측량면적">[77]입력DATA1!$B$9</definedName>
    <definedName name="_측량연장">[77]입력DATA1!$B$7</definedName>
    <definedName name="_측량중급기능사" localSheetId="8">[71]노임단가!#REF!</definedName>
    <definedName name="_측량중급기능사">[74]노임단가!#REF!</definedName>
    <definedName name="_측량중급기술자" localSheetId="8">[72]노임단가!$B$17</definedName>
    <definedName name="_측량중급기술자">[74]노임단가!#REF!</definedName>
    <definedName name="_측량초급기능사" localSheetId="8">[72]노임단가!$B$21</definedName>
    <definedName name="_측량초급기능사">[74]노임단가!#REF!</definedName>
    <definedName name="_측량초급기술자" localSheetId="8">[72]노임단가!$B$18</definedName>
    <definedName name="_측량초급기술자">[74]노임단가!#REF!</definedName>
    <definedName name="_측량특급기술자" localSheetId="8">[72]노임단가!$B$15</definedName>
    <definedName name="_측량특급기술자">[74]노임단가!#REF!</definedName>
    <definedName name="_측부" localSheetId="8">[72]노임단가!#REF!</definedName>
    <definedName name="_측부">[74]노임단가!#REF!</definedName>
    <definedName name="_특급기술자" localSheetId="8">[72]노임단가!$B$5</definedName>
    <definedName name="_특급기술자">#REF!</definedName>
    <definedName name="_특별인부" localSheetId="8">[72]노임단가!$B$25</definedName>
    <definedName name="_특별인부">[74]노임단가!#REF!</definedName>
    <definedName name="_폭원" localSheetId="8">#REF!</definedName>
    <definedName name="_폭원">#REF!</definedName>
    <definedName name="_표석개수" localSheetId="8">#REF!</definedName>
    <definedName name="_표석개수">#REF!</definedName>
    <definedName name="_하천개소" localSheetId="8">#REF!</definedName>
    <definedName name="_하천개소">[78]하천제원!$B$15</definedName>
    <definedName name="_하천길">[79]하천제원!$B$7</definedName>
    <definedName name="_하천길이" localSheetId="8">#REF!</definedName>
    <definedName name="_하천길이">#REF!</definedName>
    <definedName name="_하천길이1" localSheetId="8">#REF!</definedName>
    <definedName name="_하천길이1">[75]하천제원!$B$7</definedName>
    <definedName name="_하천연장">[80]하천제원!$B$7</definedName>
    <definedName name="_하천연장1">[80]하천제원!$B$7</definedName>
    <definedName name="_하천폭" localSheetId="8">#REF!</definedName>
    <definedName name="_하천폭">#REF!</definedName>
    <definedName name="_형틀목공" localSheetId="8">[71]노임단가!#REF!</definedName>
    <definedName name="_형틀목공">[74]노임단가!#REF!</definedName>
    <definedName name="_횡단간격" localSheetId="8">#REF!</definedName>
    <definedName name="_횡단간격">#REF!</definedName>
    <definedName name="_ㅣㅣㅣ" hidden="1">#REF!</definedName>
    <definedName name="¸Þ´º">#N/A</definedName>
    <definedName name="¤±8529">'[81]일위대가(가설)'!#REF!</definedName>
    <definedName name="\\O">[82]견적대비표!#REF!</definedName>
    <definedName name="\0">[21]공문!#REF!</definedName>
    <definedName name="\a" localSheetId="8">#REF!</definedName>
    <definedName name="\a">#N/A</definedName>
    <definedName name="\A1A">#N/A</definedName>
    <definedName name="\b" localSheetId="8">#REF!</definedName>
    <definedName name="\b">[83]입력!#REF!</definedName>
    <definedName name="\c" localSheetId="8">#REF!</definedName>
    <definedName name="\c">#N/A</definedName>
    <definedName name="\d" localSheetId="8">#REF!</definedName>
    <definedName name="\d">#N/A</definedName>
    <definedName name="\DD">#N/A</definedName>
    <definedName name="\DE">#N/A</definedName>
    <definedName name="\DF">#N/A</definedName>
    <definedName name="\e" localSheetId="8">#N/A</definedName>
    <definedName name="\e">#REF!</definedName>
    <definedName name="\ER">#N/A</definedName>
    <definedName name="\f" localSheetId="8">#REF!</definedName>
    <definedName name="\f">#REF!</definedName>
    <definedName name="\g" localSheetId="8">#REF!</definedName>
    <definedName name="\g">#REF!</definedName>
    <definedName name="\GG" localSheetId="8">[84]TOTAL3!#REF!</definedName>
    <definedName name="\GG">[84]TOTAL3!#REF!</definedName>
    <definedName name="\h" localSheetId="8">#REF!</definedName>
    <definedName name="\h">#REF!</definedName>
    <definedName name="\i" localSheetId="8">#REF!</definedName>
    <definedName name="\i">#N/A</definedName>
    <definedName name="\j" localSheetId="8">#REF!</definedName>
    <definedName name="\j">#REF!</definedName>
    <definedName name="\k" localSheetId="8">#REF!</definedName>
    <definedName name="\k">#REF!</definedName>
    <definedName name="\l">#N/A</definedName>
    <definedName name="\LARGE">#REF!</definedName>
    <definedName name="\m" localSheetId="8">#REF!</definedName>
    <definedName name="\m">#REF!</definedName>
    <definedName name="\MIDDLE">#REF!</definedName>
    <definedName name="\n" localSheetId="8">#REF!</definedName>
    <definedName name="\n">#REF!</definedName>
    <definedName name="\o" localSheetId="8">#REF!</definedName>
    <definedName name="\o">#REF!</definedName>
    <definedName name="\p" localSheetId="8">#REF!</definedName>
    <definedName name="\p">[85]토적계산!#REF!</definedName>
    <definedName name="\P1" localSheetId="8">#REF!</definedName>
    <definedName name="\P1">#REF!</definedName>
    <definedName name="\q" localSheetId="8">#REF!</definedName>
    <definedName name="\q">#REF!</definedName>
    <definedName name="\r" localSheetId="8">#REF!</definedName>
    <definedName name="\r">#REF!</definedName>
    <definedName name="\s">#N/A</definedName>
    <definedName name="\SMALL">#REF!</definedName>
    <definedName name="\t">#N/A</definedName>
    <definedName name="\u">#N/A</definedName>
    <definedName name="\v" localSheetId="8">#N/A</definedName>
    <definedName name="\v">#REF!</definedName>
    <definedName name="\w" localSheetId="8">#REF!</definedName>
    <definedName name="\w">#REF!</definedName>
    <definedName name="\x" localSheetId="8">#REF!</definedName>
    <definedName name="\x">#REF!</definedName>
    <definedName name="\y" localSheetId="8">#REF!</definedName>
    <definedName name="\y">#REF!</definedName>
    <definedName name="\z" localSheetId="8">#REF!</definedName>
    <definedName name="\z">#REF!</definedName>
    <definedName name="¾_½_">#N/A</definedName>
    <definedName name="¾EAu">#REF!</definedName>
    <definedName name="¾ÈÀü">#REF!</definedName>
    <definedName name="A" localSheetId="8" hidden="1">#REF!</definedName>
    <definedName name="A">BlankMacro1</definedName>
    <definedName name="A_">#REF!</definedName>
    <definedName name="A_1">#REF!</definedName>
    <definedName name="A_2">#REF!</definedName>
    <definedName name="A_b">#REF!</definedName>
    <definedName name="A0">#REF!,#REF!,#REF!,#REF!,#REF!</definedName>
    <definedName name="A1.">#REF!</definedName>
    <definedName name="A1..A2_">#N/A</definedName>
    <definedName name="A1..A200_">#N/A</definedName>
    <definedName name="A1_">#REF!</definedName>
    <definedName name="A10B1L">[61]INPUT!#REF!</definedName>
    <definedName name="A10B1R">[61]INPUT!#REF!</definedName>
    <definedName name="A10B2L">[61]INPUT!#REF!</definedName>
    <definedName name="A10B2R">[61]INPUT!#REF!</definedName>
    <definedName name="A10B3L">[61]INPUT!#REF!</definedName>
    <definedName name="A10B3R">[61]INPUT!#REF!</definedName>
    <definedName name="A10B4L">[61]INPUT!#REF!</definedName>
    <definedName name="A10B4R">[61]INPUT!#REF!</definedName>
    <definedName name="A10BFL">[61]INPUT!#REF!</definedName>
    <definedName name="A10BFR">[61]INPUT!#REF!</definedName>
    <definedName name="A10BQL">[61]INPUT!#REF!</definedName>
    <definedName name="A10BQR">[61]INPUT!#REF!</definedName>
    <definedName name="A10L1L">[61]INPUT!#REF!</definedName>
    <definedName name="A10L1R">[61]INPUT!#REF!</definedName>
    <definedName name="A10L2L">[61]INPUT!#REF!</definedName>
    <definedName name="A10L2R">[61]INPUT!#REF!</definedName>
    <definedName name="A10L3L">[61]INPUT!#REF!</definedName>
    <definedName name="A10L3R">[61]INPUT!#REF!</definedName>
    <definedName name="A10L4L">[61]INPUT!#REF!</definedName>
    <definedName name="A10L4R">[61]INPUT!#REF!</definedName>
    <definedName name="A10LFL">[61]INPUT!#REF!</definedName>
    <definedName name="A10LFR">[61]INPUT!#REF!</definedName>
    <definedName name="A10LQL">[61]INPUT!#REF!</definedName>
    <definedName name="A10LQR">[61]INPUT!#REF!</definedName>
    <definedName name="A12..A13_">#N/A</definedName>
    <definedName name="A2_">#REF!</definedName>
    <definedName name="A23b23">'[86]4)유동표'!$A$23</definedName>
    <definedName name="A3_">#REF!</definedName>
    <definedName name="A315yoo1">#N/A</definedName>
    <definedName name="A3B1L">[61]INPUT!#REF!</definedName>
    <definedName name="A3B1R">[61]INPUT!#REF!</definedName>
    <definedName name="A3B2L">[61]INPUT!#REF!</definedName>
    <definedName name="A3B2R">[61]INPUT!#REF!</definedName>
    <definedName name="A3B3L">[61]INPUT!#REF!</definedName>
    <definedName name="A3B3R">[61]INPUT!#REF!</definedName>
    <definedName name="A3B4L">[61]INPUT!#REF!</definedName>
    <definedName name="A3B4R">[61]INPUT!#REF!</definedName>
    <definedName name="A3BFL">[61]INPUT!#REF!</definedName>
    <definedName name="A3BFR">[61]INPUT!#REF!</definedName>
    <definedName name="A3BQL">[61]INPUT!#REF!</definedName>
    <definedName name="A3BQR">[61]INPUT!#REF!</definedName>
    <definedName name="A3L1L">[61]INPUT!#REF!</definedName>
    <definedName name="A3L1R">[61]INPUT!#REF!</definedName>
    <definedName name="A3L2L">[61]INPUT!#REF!</definedName>
    <definedName name="A3L2R">[61]INPUT!#REF!</definedName>
    <definedName name="A3L3L">[61]INPUT!#REF!</definedName>
    <definedName name="A3L3R">[61]INPUT!#REF!</definedName>
    <definedName name="A3L4L">[61]INPUT!#REF!</definedName>
    <definedName name="A3L4R">[61]INPUT!#REF!</definedName>
    <definedName name="A3LFL">[61]INPUT!#REF!</definedName>
    <definedName name="A3LFR">[61]INPUT!#REF!</definedName>
    <definedName name="A3LQL">[61]INPUT!#REF!</definedName>
    <definedName name="A3LQR">[61]INPUT!#REF!</definedName>
    <definedName name="A4_">#REF!</definedName>
    <definedName name="A4B1L">[61]INPUT!#REF!</definedName>
    <definedName name="A4B1R">[61]INPUT!#REF!</definedName>
    <definedName name="A4B2L">[61]INPUT!#REF!</definedName>
    <definedName name="A4B2R">[61]INPUT!#REF!</definedName>
    <definedName name="A4B3L">[61]INPUT!#REF!</definedName>
    <definedName name="A4B3R">[61]INPUT!#REF!</definedName>
    <definedName name="A4B4L">[61]INPUT!#REF!</definedName>
    <definedName name="A4B4R">[61]INPUT!#REF!</definedName>
    <definedName name="A4BFL">[61]INPUT!#REF!</definedName>
    <definedName name="A4BFR">[61]INPUT!#REF!</definedName>
    <definedName name="A4BQL">[61]INPUT!#REF!</definedName>
    <definedName name="A4BQR">[61]INPUT!#REF!</definedName>
    <definedName name="A4L1L">[61]INPUT!#REF!</definedName>
    <definedName name="A4L1R">[61]INPUT!#REF!</definedName>
    <definedName name="A4L2L">[61]INPUT!#REF!</definedName>
    <definedName name="A4L2R">[61]INPUT!#REF!</definedName>
    <definedName name="A4L3L">[61]INPUT!#REF!</definedName>
    <definedName name="A4L3R">[61]INPUT!#REF!</definedName>
    <definedName name="A4L4L">[61]INPUT!#REF!</definedName>
    <definedName name="A4L4R">[61]INPUT!#REF!</definedName>
    <definedName name="A4LFL">[61]INPUT!#REF!</definedName>
    <definedName name="A4LFR">[61]INPUT!#REF!</definedName>
    <definedName name="A4LQL">[61]INPUT!#REF!</definedName>
    <definedName name="A4LQR">[61]INPUT!#REF!</definedName>
    <definedName name="A5_">#REF!</definedName>
    <definedName name="A5B1L">[61]INPUT!#REF!</definedName>
    <definedName name="A5B1R">[61]INPUT!#REF!</definedName>
    <definedName name="A5B2L">[61]INPUT!#REF!</definedName>
    <definedName name="A5B2R">[61]INPUT!#REF!</definedName>
    <definedName name="A5B3L">[61]INPUT!#REF!</definedName>
    <definedName name="A5B3R">[61]INPUT!#REF!</definedName>
    <definedName name="A5B4L">[61]INPUT!#REF!</definedName>
    <definedName name="A5B4R">[61]INPUT!#REF!</definedName>
    <definedName name="A5BFL">[61]INPUT!#REF!</definedName>
    <definedName name="A5BFR">[61]INPUT!#REF!</definedName>
    <definedName name="A5BQL">[61]INPUT!#REF!</definedName>
    <definedName name="A5BQR">[61]INPUT!#REF!</definedName>
    <definedName name="A5L1L">[61]INPUT!#REF!</definedName>
    <definedName name="A5L1R">[61]INPUT!#REF!</definedName>
    <definedName name="A5L2L">[61]INPUT!#REF!</definedName>
    <definedName name="A5L2R">[61]INPUT!#REF!</definedName>
    <definedName name="A5L3L">[61]INPUT!#REF!</definedName>
    <definedName name="A5L3R">[61]INPUT!#REF!</definedName>
    <definedName name="A5L4L">[61]INPUT!#REF!</definedName>
    <definedName name="A5L4R">[61]INPUT!#REF!</definedName>
    <definedName name="A5LFL">[61]INPUT!#REF!</definedName>
    <definedName name="A5LFR">[61]INPUT!#REF!</definedName>
    <definedName name="A5LQL">[61]INPUT!#REF!</definedName>
    <definedName name="A5LQR">[61]INPUT!#REF!</definedName>
    <definedName name="A6_">#N/A</definedName>
    <definedName name="A6B1L">[61]INPUT!#REF!</definedName>
    <definedName name="A6B1R">[61]INPUT!#REF!</definedName>
    <definedName name="A6B2L">[61]INPUT!#REF!</definedName>
    <definedName name="A6B2R">[61]INPUT!#REF!</definedName>
    <definedName name="A6B3L">[61]INPUT!#REF!</definedName>
    <definedName name="A6B3R">[61]INPUT!#REF!</definedName>
    <definedName name="A6B4L">[61]INPUT!#REF!</definedName>
    <definedName name="A6B4R">[61]INPUT!#REF!</definedName>
    <definedName name="A6BFL">[61]INPUT!#REF!</definedName>
    <definedName name="A6BFR">[61]INPUT!#REF!</definedName>
    <definedName name="A6BQL">[61]INPUT!#REF!</definedName>
    <definedName name="A6BQR">[61]INPUT!#REF!</definedName>
    <definedName name="A6L1L">[61]INPUT!#REF!</definedName>
    <definedName name="A6L1R">[61]INPUT!#REF!</definedName>
    <definedName name="A6L2L">[61]INPUT!#REF!</definedName>
    <definedName name="A6L2R">[61]INPUT!#REF!</definedName>
    <definedName name="A6L3L">[61]INPUT!#REF!</definedName>
    <definedName name="A6L3R">[61]INPUT!#REF!</definedName>
    <definedName name="A6L4L">[61]INPUT!#REF!</definedName>
    <definedName name="A6L4R">[61]INPUT!#REF!</definedName>
    <definedName name="A6LFL">[61]INPUT!#REF!</definedName>
    <definedName name="A6LFR">[61]INPUT!#REF!</definedName>
    <definedName name="A6LQL">[61]INPUT!#REF!</definedName>
    <definedName name="A6LQR">[61]INPUT!#REF!</definedName>
    <definedName name="A7_">#REF!</definedName>
    <definedName name="A7B1L">[61]INPUT!#REF!</definedName>
    <definedName name="A7B1R">[61]INPUT!#REF!</definedName>
    <definedName name="A7B2L">[61]INPUT!#REF!</definedName>
    <definedName name="A7B2R">[61]INPUT!#REF!</definedName>
    <definedName name="A7B3L">[61]INPUT!#REF!</definedName>
    <definedName name="A7B3R">[61]INPUT!#REF!</definedName>
    <definedName name="A7B4L">[61]INPUT!#REF!</definedName>
    <definedName name="A7B4R">[61]INPUT!#REF!</definedName>
    <definedName name="A7BFL">[61]INPUT!#REF!</definedName>
    <definedName name="A7BFR">[61]INPUT!#REF!</definedName>
    <definedName name="A7BQL">[61]INPUT!#REF!</definedName>
    <definedName name="A7BQR">[61]INPUT!#REF!</definedName>
    <definedName name="A7L1L">[61]INPUT!#REF!</definedName>
    <definedName name="A7L1R">[61]INPUT!#REF!</definedName>
    <definedName name="A7L2L">[61]INPUT!#REF!</definedName>
    <definedName name="A7L2R">[61]INPUT!#REF!</definedName>
    <definedName name="A7L3L">[61]INPUT!#REF!</definedName>
    <definedName name="A7L3R">[61]INPUT!#REF!</definedName>
    <definedName name="A7L4L">[61]INPUT!#REF!</definedName>
    <definedName name="A7L4R">[61]INPUT!#REF!</definedName>
    <definedName name="A7LFL">[61]INPUT!#REF!</definedName>
    <definedName name="A7LFR">[61]INPUT!#REF!</definedName>
    <definedName name="A7LQL">[61]INPUT!#REF!</definedName>
    <definedName name="A7LQR">[61]INPUT!#REF!</definedName>
    <definedName name="A8_">#REF!</definedName>
    <definedName name="A8B1L">[61]INPUT!#REF!</definedName>
    <definedName name="A8B1R">[61]INPUT!#REF!</definedName>
    <definedName name="A8B2L">[61]INPUT!#REF!</definedName>
    <definedName name="A8B2R">[61]INPUT!#REF!</definedName>
    <definedName name="A8B3L">[61]INPUT!#REF!</definedName>
    <definedName name="A8B3R">[61]INPUT!#REF!</definedName>
    <definedName name="A8B4L">[61]INPUT!#REF!</definedName>
    <definedName name="A8B4R">[61]INPUT!#REF!</definedName>
    <definedName name="A8BFL">[61]INPUT!#REF!</definedName>
    <definedName name="A8BFR">[61]INPUT!#REF!</definedName>
    <definedName name="A8BQL">[61]INPUT!#REF!</definedName>
    <definedName name="A8BQR">[61]INPUT!#REF!</definedName>
    <definedName name="A8L1L">[61]INPUT!#REF!</definedName>
    <definedName name="A8L1R">[61]INPUT!#REF!</definedName>
    <definedName name="A8L2L">[61]INPUT!#REF!</definedName>
    <definedName name="A8L2R">[61]INPUT!#REF!</definedName>
    <definedName name="A8L3L">[61]INPUT!#REF!</definedName>
    <definedName name="A8L3R">[61]INPUT!#REF!</definedName>
    <definedName name="A8L4L">[61]INPUT!#REF!</definedName>
    <definedName name="A8L4R">[61]INPUT!#REF!</definedName>
    <definedName name="A8LFL">[61]INPUT!#REF!</definedName>
    <definedName name="A8LFR">[61]INPUT!#REF!</definedName>
    <definedName name="A8LQL">[61]INPUT!#REF!</definedName>
    <definedName name="A8LQR">[61]INPUT!#REF!</definedName>
    <definedName name="A9_">#REF!</definedName>
    <definedName name="A9B1L">[61]INPUT!#REF!</definedName>
    <definedName name="A9B1R">[61]INPUT!#REF!</definedName>
    <definedName name="A9B2L">[61]INPUT!#REF!</definedName>
    <definedName name="A9B2R">[61]INPUT!#REF!</definedName>
    <definedName name="A9B3L">[61]INPUT!#REF!</definedName>
    <definedName name="A9B3R">[61]INPUT!#REF!</definedName>
    <definedName name="A9B4L">[61]INPUT!#REF!</definedName>
    <definedName name="A9B4R">[61]INPUT!#REF!</definedName>
    <definedName name="A9BFL">[61]INPUT!#REF!</definedName>
    <definedName name="A9BFR">[61]INPUT!#REF!</definedName>
    <definedName name="A9BQL">[61]INPUT!#REF!</definedName>
    <definedName name="A9BQR">[61]INPUT!#REF!</definedName>
    <definedName name="A9L1L">[61]INPUT!#REF!</definedName>
    <definedName name="A9L1R">[61]INPUT!#REF!</definedName>
    <definedName name="A9L2L">[61]INPUT!#REF!</definedName>
    <definedName name="A9L2R">[61]INPUT!#REF!</definedName>
    <definedName name="A9L3L">[61]INPUT!#REF!</definedName>
    <definedName name="A9L3R">[61]INPUT!#REF!</definedName>
    <definedName name="A9L4L">[61]INPUT!#REF!</definedName>
    <definedName name="A9L4R">[61]INPUT!#REF!</definedName>
    <definedName name="A9LFL">[61]INPUT!#REF!</definedName>
    <definedName name="A9LFR">[61]INPUT!#REF!</definedName>
    <definedName name="A9LQL">[61]INPUT!#REF!</definedName>
    <definedName name="A9LQR">[61]INPUT!#REF!</definedName>
    <definedName name="aa" localSheetId="8">[87]직접경비!#REF!</definedName>
    <definedName name="aa">[88]데리네이타현황!#REF!,[88]데리네이타현황!$A$2,[88]데리네이타현황!$A$1,[88]데리네이타현황!$A$278,[88]데리네이타현황!$A:$A</definedName>
    <definedName name="aaa" localSheetId="8">BlankMacro1</definedName>
    <definedName name="aaa">BlankMacro1</definedName>
    <definedName name="aaaa" localSheetId="8">#REF!</definedName>
    <definedName name="aaaa">[89]데리네이타현황!$A$4,[89]데리네이타현황!$A$2,[89]데리네이타현황!$A$1,[89]데리네이타현황!$A$279,[89]데리네이타현황!$A:$A</definedName>
    <definedName name="AAAAA">[90]입찰안!#REF!</definedName>
    <definedName name="aaaaaa" hidden="1">#REF!</definedName>
    <definedName name="AAAAAAAAA">[90]입찰안!#REF!</definedName>
    <definedName name="aaaaaaaaaa" localSheetId="8" hidden="1">{#N/A,#N/A,FALSE,"포장1";#N/A,#N/A,FALSE,"포장1"}</definedName>
    <definedName name="aaaaaaaaaa" hidden="1">{#N/A,#N/A,FALSE,"포장1";#N/A,#N/A,FALSE,"포장1"}</definedName>
    <definedName name="AAAAAAAAAAAA"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AAAA">#REF!</definedName>
    <definedName name="aaas" hidden="1">#REF!</definedName>
    <definedName name="AAD">[91]기본DATA!#REF!</definedName>
    <definedName name="AAWF">'[92]ABUT수량-A1'!$T$25</definedName>
    <definedName name="ab" localSheetId="8">#REF!</definedName>
    <definedName name="ab">#REF!</definedName>
    <definedName name="abc" localSheetId="8">#REF!</definedName>
    <definedName name="abc">#REF!</definedName>
    <definedName name="abd" localSheetId="8" hidden="1">{#N/A,#N/A,FALSE,"골재소요량";#N/A,#N/A,FALSE,"골재소요량"}</definedName>
    <definedName name="abd" hidden="1">{#N/A,#N/A,FALSE,"골재소요량";#N/A,#N/A,FALSE,"골재소요량"}</definedName>
    <definedName name="ABS">#REF!</definedName>
    <definedName name="ABUTH">#REF!</definedName>
    <definedName name="ac" localSheetId="8">#REF!</definedName>
    <definedName name="AC">[21]공문!#REF!</definedName>
    <definedName name="Access_Button" hidden="1">"KT과금거리_지역좌표_970827_거리계산표_List"</definedName>
    <definedName name="AccessDatabase" hidden="1">"D:\업무\삼성\납품검사\RLPAU 미납국소.mdb"</definedName>
    <definedName name="ACD">[91]기본DATA!#REF!</definedName>
    <definedName name="ACD10L">[93]INPUT!#REF!</definedName>
    <definedName name="ACD10R">[93]INPUT!#REF!</definedName>
    <definedName name="ACD3L">[93]INPUT!#REF!</definedName>
    <definedName name="ACD3R">[93]INPUT!#REF!</definedName>
    <definedName name="ACD4L">[93]INPUT!#REF!</definedName>
    <definedName name="ACD4R">[93]INPUT!#REF!</definedName>
    <definedName name="ACD5L">[93]INPUT!#REF!</definedName>
    <definedName name="ACD5R">[93]INPUT!#REF!</definedName>
    <definedName name="ACD6L">[93]INPUT!#REF!</definedName>
    <definedName name="ACD6R">[93]INPUT!#REF!</definedName>
    <definedName name="ACD7L">[93]INPUT!#REF!</definedName>
    <definedName name="ACD7R">[93]INPUT!#REF!</definedName>
    <definedName name="ACD8L">[93]INPUT!#REF!</definedName>
    <definedName name="ACD8R">[93]INPUT!#REF!</definedName>
    <definedName name="ACD9L">[93]INPUT!#REF!</definedName>
    <definedName name="ACD9R">[93]INPUT!#REF!</definedName>
    <definedName name="ACE10L">[93]INPUT!#REF!</definedName>
    <definedName name="ACE10R">[93]INPUT!#REF!</definedName>
    <definedName name="ACE3L">[93]INPUT!#REF!</definedName>
    <definedName name="ACE3R">[93]INPUT!#REF!</definedName>
    <definedName name="ACE4L">[93]INPUT!#REF!</definedName>
    <definedName name="ACE4R">[93]INPUT!#REF!</definedName>
    <definedName name="ACE5L">[93]INPUT!#REF!</definedName>
    <definedName name="ACE5R">[93]INPUT!#REF!</definedName>
    <definedName name="ACE6L">[93]INPUT!#REF!</definedName>
    <definedName name="ACE6R">[93]INPUT!#REF!</definedName>
    <definedName name="ACE7L">[93]INPUT!#REF!</definedName>
    <definedName name="ACE7R">[93]INPUT!#REF!</definedName>
    <definedName name="ACE8L">[93]INPUT!#REF!</definedName>
    <definedName name="ACE8R">[93]INPUT!#REF!</definedName>
    <definedName name="ACE9L">[93]INPUT!#REF!</definedName>
    <definedName name="ACE9R">[93]INPUT!#REF!</definedName>
    <definedName name="ACH10L">[93]INPUT!#REF!</definedName>
    <definedName name="ACH10R">[93]INPUT!#REF!</definedName>
    <definedName name="ACH3L">[93]INPUT!#REF!</definedName>
    <definedName name="ACH3R">[93]INPUT!#REF!</definedName>
    <definedName name="ACH4L">[93]INPUT!#REF!</definedName>
    <definedName name="ACH4R">[93]INPUT!#REF!</definedName>
    <definedName name="ACH5L">[93]INPUT!#REF!</definedName>
    <definedName name="ACH5R">[93]INPUT!#REF!</definedName>
    <definedName name="ACH6L">[93]INPUT!#REF!</definedName>
    <definedName name="ACH6R">[93]INPUT!#REF!</definedName>
    <definedName name="ACH7L">[93]INPUT!#REF!</definedName>
    <definedName name="ACH7R">[93]INPUT!#REF!</definedName>
    <definedName name="ACH8L">[93]INPUT!#REF!</definedName>
    <definedName name="ACH8R">[93]INPUT!#REF!</definedName>
    <definedName name="ACH9L">[93]INPUT!#REF!</definedName>
    <definedName name="ACH9R">[93]INPUT!#REF!</definedName>
    <definedName name="acti_day">#REF!</definedName>
    <definedName name="acti_month">#REF!</definedName>
    <definedName name="acti_monthday">#REF!</definedName>
    <definedName name="acti_year">#REF!</definedName>
    <definedName name="Activity">#REF!</definedName>
    <definedName name="ActR">#REF!</definedName>
    <definedName name="ActR_h">#REF!</definedName>
    <definedName name="a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[94]표지!#REF!</definedName>
    <definedName name="adfadf">#REF!</definedName>
    <definedName name="adfafe">[95]표지!#REF!</definedName>
    <definedName name="adfde">#REF!</definedName>
    <definedName name="adfdge" localSheetId="8" hidden="1">{#N/A,#N/A,FALSE,"2~8번"}</definedName>
    <definedName name="adfdge" hidden="1">{#N/A,#N/A,FALSE,"2~8번"}</definedName>
    <definedName name="ads">[96]직접인건비!#REF!</definedName>
    <definedName name="AE">[91]기본DATA!#REF!</definedName>
    <definedName name="AED">[91]기본DATA!#REF!</definedName>
    <definedName name="aegr">[96]직접인건비!#REF!</definedName>
    <definedName name="a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sd" localSheetId="8" hidden="1">{#N/A,#N/A,FALSE,"단가표지"}</definedName>
    <definedName name="afasd" hidden="1">{#N/A,#N/A,FALSE,"단가표지"}</definedName>
    <definedName name="AFC설비">#REF!</definedName>
    <definedName name="afd" localSheetId="8" hidden="1">{#N/A,#N/A,FALSE,"운반시간"}</definedName>
    <definedName name="afd" hidden="1">{#N/A,#N/A,FALSE,"운반시간"}</definedName>
    <definedName name="af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8">#REF!</definedName>
    <definedName name="ag">#REF!</definedName>
    <definedName name="AGD">[91]기본DATA!#REF!</definedName>
    <definedName name="agdump">#REF!</definedName>
    <definedName name="agedump">#REF!</definedName>
    <definedName name="agencydump">#REF!</definedName>
    <definedName name="AGENCYLY">#REF!</definedName>
    <definedName name="AGENCYPLAN">#REF!</definedName>
    <definedName name="agg"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FFK" localSheetId="8">[97]포장재료집계표!$A$1:$L$9</definedName>
    <definedName name="AHFFK">[98]포장재료집계표!$A$1:$L$9</definedName>
    <definedName name="ahh"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[91]기본DATA!#REF!</definedName>
    <definedName name="AID">[91]기본DATA!#REF!</definedName>
    <definedName name="aj" localSheetId="8">[99]상수도토공집계표!$A$1:$H$13</definedName>
    <definedName name="AJ" hidden="1">{"'을'!$A$1:$Z$93"}</definedName>
    <definedName name="AJHD"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[91]기본DATA!#REF!</definedName>
    <definedName name="AKD">[91]기본DATA!#REF!</definedName>
    <definedName name="AL">[100]자재단가비교표!#REF!</definedName>
    <definedName name="alf" localSheetId="8">[101]개발계획수립!$B$13:$I$131</definedName>
    <definedName name="alf">[102]개발계획수립!$B$13:$I$131</definedName>
    <definedName name="ALL" localSheetId="8">#REF!</definedName>
    <definedName name="ALL">#REF!</definedName>
    <definedName name="ALPA">#REF!</definedName>
    <definedName name="ALPHA">#REF!</definedName>
    <definedName name="AM">[91]기본DATA!#REF!</definedName>
    <definedName name="AMD">[91]기본DATA!#REF!</definedName>
    <definedName name="AMOUNT">#REF!</definedName>
    <definedName name="Amount_h">#REF!</definedName>
    <definedName name="an" localSheetId="8">{#N/A,#N/A,FALSE,"하중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al_ij">#REF!</definedName>
    <definedName name="ANFRK2">#REF!</definedName>
    <definedName name="ANFRK3">#REF!</definedName>
    <definedName name="anfrkk">#REF!</definedName>
    <definedName name="ANG">#REF!</definedName>
    <definedName name="ann"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[91]기본DATA!#REF!</definedName>
    <definedName name="AOD">[91]기본DATA!#REF!</definedName>
    <definedName name="AP">#REF!</definedName>
    <definedName name="ap_s_t">#REF!</definedName>
    <definedName name="APP">#REF!</definedName>
    <definedName name="AQ">[91]기본DATA!#REF!</definedName>
    <definedName name="aqaq">'[103]ABUT수량-A1'!$T$25</definedName>
    <definedName name="AQD">[91]기본DATA!#REF!</definedName>
    <definedName name="area1">#REF!</definedName>
    <definedName name="area2">#REF!</definedName>
    <definedName name="area3">#REF!</definedName>
    <definedName name="arr"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8">'[104]5지구단위'!#REF!</definedName>
    <definedName name="as">#REF!</definedName>
    <definedName name="AS1.0">[105]포장복구집계!#REF!</definedName>
    <definedName name="AS12.5">#REF!</definedName>
    <definedName name="ASA" localSheetId="8">#REF!</definedName>
    <definedName name="ASA">#REF!</definedName>
    <definedName name="ASAD">[106]표지!#REF!</definedName>
    <definedName name="asas12">#REF!</definedName>
    <definedName name="ASASS">#REF!</definedName>
    <definedName name="asb" localSheetId="8">[103]노임단가!$Q$23</definedName>
    <definedName name="asb">[91]노임단가!$Q$23</definedName>
    <definedName name="ASC" localSheetId="8">#REF!</definedName>
    <definedName name="ASC">#REF!</definedName>
    <definedName name="ASCO" localSheetId="8">#REF!</definedName>
    <definedName name="ASCO">#REF!</definedName>
    <definedName name="ASCON">#REF!</definedName>
    <definedName name="ASD">[107]내역서!#REF!</definedName>
    <definedName name="asdfasdf">#N/A</definedName>
    <definedName name="ASE" localSheetId="8">#REF!</definedName>
    <definedName name="ASE">#REF!</definedName>
    <definedName name="ASF" localSheetId="8" hidden="1">{#N/A,#N/A,FALSE,"2~8번"}</definedName>
    <definedName name="ASF" hidden="1">{#N/A,#N/A,FALSE,"2~8번"}</definedName>
    <definedName name="asfas" localSheetId="8" hidden="1">{#N/A,#N/A,FALSE,"표지목차"}</definedName>
    <definedName name="asfas" hidden="1">{#N/A,#N/A,FALSE,"표지목차"}</definedName>
    <definedName name="ash" localSheetId="8">[103]노임단가!$Q$19</definedName>
    <definedName name="ash">[91]노임단가!$Q$19</definedName>
    <definedName name="ASL">#REF!</definedName>
    <definedName name="asm" localSheetId="8">[103]노임단가!$Q$21</definedName>
    <definedName name="asm">[91]노임단가!$Q$21</definedName>
    <definedName name="Asp" localSheetId="8">#REF!</definedName>
    <definedName name="Asp">#REF!</definedName>
    <definedName name="ASPHALT">[108]진주방향!$AS$348</definedName>
    <definedName name="ASPO" localSheetId="8">#REF!</definedName>
    <definedName name="ASPO">#REF!</definedName>
    <definedName name="asp두께">0.15</definedName>
    <definedName name="ass"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s" hidden="1">#REF!</definedName>
    <definedName name="AST">#REF!</definedName>
    <definedName name="atb" localSheetId="8">[103]노임단가!$Q$17</definedName>
    <definedName name="atb">[91]노임단가!$Q$17</definedName>
    <definedName name="ath" localSheetId="8">[103]노임단가!$Q$13</definedName>
    <definedName name="ath">[91]노임단가!$Q$13</definedName>
    <definedName name="atm" localSheetId="8">[103]노임단가!$Q$15</definedName>
    <definedName name="atm">[91]노임단가!$Q$15</definedName>
    <definedName name="atp" localSheetId="8">[103]노임단가!$Q$9</definedName>
    <definedName name="atp">[91]노임단가!$Q$9</definedName>
    <definedName name="ats" localSheetId="8">[103]노임단가!$Q$11</definedName>
    <definedName name="ats">[91]노임단가!$Q$11</definedName>
    <definedName name="AU">[91]기본DATA!#REF!</definedName>
    <definedName name="Au°￡³e">#REF!</definedName>
    <definedName name="AuAc·a">#REF!</definedName>
    <definedName name="ÀüÀç·á">#REF!</definedName>
    <definedName name="AUD">[91]기본DATA!#REF!</definedName>
    <definedName name="AV">#REF!</definedName>
    <definedName name="avvvv"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[90]입찰안!#REF!</definedName>
    <definedName name="AWD">[91]기본DATA!#REF!</definedName>
    <definedName name="A머캐중층10불량">[22]AS복구!#REF!</definedName>
    <definedName name="A머캐중층15불량">[22]AS복구!#REF!</definedName>
    <definedName name="A머캐중층20불량">[22]AS복구!#REF!</definedName>
    <definedName name="A머캐표층15불량">[22]AS복구!#REF!</definedName>
    <definedName name="A머캐표층5불량">[22]AS복구!#REF!</definedName>
    <definedName name="A머캐표층7불량">[22]AS복구!#REF!</definedName>
    <definedName name="A삼" localSheetId="8">#REF!</definedName>
    <definedName name="A삼">#REF!</definedName>
    <definedName name="A이">#REF!</definedName>
    <definedName name="A일">#REF!</definedName>
    <definedName name="b" localSheetId="8">#REF!</definedName>
    <definedName name="b">#REF!</definedName>
    <definedName name="B.1">#REF!</definedName>
    <definedName name="B.2">#REF!</definedName>
    <definedName name="B.3">#REF!</definedName>
    <definedName name="B.4">#REF!</definedName>
    <definedName name="B_1">#REF!</definedName>
    <definedName name="B_12">#REF!</definedName>
    <definedName name="B_2">#REF!</definedName>
    <definedName name="B_3">#REF!</definedName>
    <definedName name="B_4">#REF!</definedName>
    <definedName name="B0">#REF!</definedName>
    <definedName name="B1_">#REF!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8㎝">#REF!</definedName>
    <definedName name="B1A">#REF!</definedName>
    <definedName name="B1A1P">#REF!</definedName>
    <definedName name="b1a1t">#REF!</definedName>
    <definedName name="b1a2p">#REF!</definedName>
    <definedName name="b1a2t">#REF!</definedName>
    <definedName name="B1B">#REF!</definedName>
    <definedName name="B1WL">#REF!</definedName>
    <definedName name="B1WR">#REF!</definedName>
    <definedName name="B20㎝">#REF!</definedName>
    <definedName name="B25㎝">#REF!</definedName>
    <definedName name="B2A">#REF!</definedName>
    <definedName name="B2A1P">#REF!</definedName>
    <definedName name="b2a1t">#REF!</definedName>
    <definedName name="b2a2p">#REF!</definedName>
    <definedName name="b2a2t">#REF!</definedName>
    <definedName name="B2B">#REF!</definedName>
    <definedName name="B2WL">#REF!</definedName>
    <definedName name="B2WR">#REF!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A">#REF!</definedName>
    <definedName name="B5A1P">#REF!</definedName>
    <definedName name="b5a1t">#REF!</definedName>
    <definedName name="b5a2p">#REF!</definedName>
    <definedName name="b5a2t">#REF!</definedName>
    <definedName name="B5B" localSheetId="8">#REF!</definedName>
    <definedName name="B5B">[109]교각1!#REF!</definedName>
    <definedName name="B5㎝">#REF!</definedName>
    <definedName name="B6A" localSheetId="8">#REF!</definedName>
    <definedName name="B6A">#REF!</definedName>
    <definedName name="B6A1P">#REF!</definedName>
    <definedName name="b6a1t">#REF!</definedName>
    <definedName name="b6a2p">#REF!</definedName>
    <definedName name="b6a2t">#REF!</definedName>
    <definedName name="B6B" localSheetId="8">#REF!</definedName>
    <definedName name="B6B">[109]교각1!#REF!</definedName>
    <definedName name="B6㎝">#REF!</definedName>
    <definedName name="B7A" localSheetId="8">#REF!</definedName>
    <definedName name="B7A">#REF!</definedName>
    <definedName name="B7A1P">#REF!</definedName>
    <definedName name="b7a1t">#REF!</definedName>
    <definedName name="b7a2p">#REF!</definedName>
    <definedName name="b7a2t">#REF!</definedName>
    <definedName name="B7B" localSheetId="8">#REF!</definedName>
    <definedName name="B7B">[109]교각1!#REF!</definedName>
    <definedName name="B7㎝">#REF!</definedName>
    <definedName name="B8A" localSheetId="8">#REF!</definedName>
    <definedName name="B8A">#REF!</definedName>
    <definedName name="B8A1P">#REF!</definedName>
    <definedName name="b8a1t">#REF!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ck">#REF!</definedName>
    <definedName name="bae" localSheetId="8">'&lt;별표 5&gt;손배료'!bae</definedName>
    <definedName name="bae">[0]!bae</definedName>
    <definedName name="BAHU">#REF!</definedName>
    <definedName name="BaloonText" localSheetId="8">#REF!</definedName>
    <definedName name="BaloonText">#REF!</definedName>
    <definedName name="BAR">#REF!</definedName>
    <definedName name="BASE_0" localSheetId="8">#REF!</definedName>
    <definedName name="BASE_0">#REF!</definedName>
    <definedName name="BASE05" localSheetId="8">#REF!</definedName>
    <definedName name="BASE05">#REF!</definedName>
    <definedName name="BASE29" localSheetId="8">#REF!</definedName>
    <definedName name="BASE29">#REF!</definedName>
    <definedName name="BASE29_1" localSheetId="8">[110]B부대공!#REF!</definedName>
    <definedName name="BASE29_1">[111]B부대공!#REF!</definedName>
    <definedName name="bb" localSheetId="8">[112]말뚝물량!$D$11</definedName>
    <definedName name="BB">#REF!</definedName>
    <definedName name="BBB">#REF!</definedName>
    <definedName name="BBBB" localSheetId="8">#REF!</definedName>
    <definedName name="BBBB">#REF!</definedName>
    <definedName name="BBC" hidden="1">[29]중기비!#REF!</definedName>
    <definedName name="Bbf" localSheetId="8">#REF!</definedName>
    <definedName name="Bbf">#REF!</definedName>
    <definedName name="BC" localSheetId="8">#REF!</definedName>
    <definedName name="BC">[91]기본DATA!#REF!</definedName>
    <definedName name="BCF" localSheetId="8">#REF!</definedName>
    <definedName name="BCF">#REF!</definedName>
    <definedName name="Bcv" localSheetId="8">#REF!</definedName>
    <definedName name="Bcv">#REF!</definedName>
    <definedName name="BD">#REF!</definedName>
    <definedName name="BDATA">'[113]일위대가(목록)'!$A$2:$J$356</definedName>
    <definedName name="BDCODE">#N/A</definedName>
    <definedName name="bdfgdgr">[114]!Macro8</definedName>
    <definedName name="BE">[91]기본DATA!#REF!</definedName>
    <definedName name="BEAB1">#REF!</definedName>
    <definedName name="BEAB2">#REF!</definedName>
    <definedName name="BEAB3">#REF!</definedName>
    <definedName name="BEAB4">#REF!</definedName>
    <definedName name="BEAB5">#REF!</definedName>
    <definedName name="beam">#REF!</definedName>
    <definedName name="BEAM연장">[115]진주방향!$L$114</definedName>
    <definedName name="BEAR">#REF!</definedName>
    <definedName name="BEAR1">#REF!</definedName>
    <definedName name="BEAR2">#REF!</definedName>
    <definedName name="BEB">#REF!</definedName>
    <definedName name="BED">[91]기본DATA!#REF!</definedName>
    <definedName name="begin" localSheetId="8">[110]버스운행안내!$F$6</definedName>
    <definedName name="begin">[110]버스운행안내!$F$6</definedName>
    <definedName name="BETA">#REF!</definedName>
    <definedName name="BF" localSheetId="8">#REF!</definedName>
    <definedName name="BF">#REF!</definedName>
    <definedName name="BFB">[45]SLAB!#REF!</definedName>
    <definedName name="BFF">[45]SLAB!#REF!</definedName>
    <definedName name="bfv">[116]기초단가!$B$16</definedName>
    <definedName name="BG">#N/A</definedName>
    <definedName name="BH">#REF!</definedName>
    <definedName name="BHB">#REF!</definedName>
    <definedName name="BHS">#REF!</definedName>
    <definedName name="BHTV" localSheetId="8" hidden="1">{#N/A,#N/A,FALSE,"부대2"}</definedName>
    <definedName name="BHTV" hidden="1">{#N/A,#N/A,FALSE,"부대2"}</definedName>
    <definedName name="BHU" localSheetId="8">#REF!</definedName>
    <definedName name="BHU">#REF!</definedName>
    <definedName name="BIGO">#REF!</definedName>
    <definedName name="birthday" localSheetId="8">[110]예방접종계획!$H$2</definedName>
    <definedName name="birthday">[110]예방접종계획!$H$2</definedName>
    <definedName name="BL">#N/A</definedName>
    <definedName name="BLO">#N/A</definedName>
    <definedName name="BLO_1">#N/A</definedName>
    <definedName name="BLOCK">#REF!</definedName>
    <definedName name="BLT">#N/A</definedName>
    <definedName name="BM" localSheetId="8">#REF!</definedName>
    <definedName name="BM">#REF!</definedName>
    <definedName name="BMM" localSheetId="8">#REF!</definedName>
    <definedName name="BMM">#REF!</definedName>
    <definedName name="BMO">#REF!</definedName>
    <definedName name="BO">'[62]DATA 입력란'!$D$38</definedName>
    <definedName name="BOD1E">'[46]광양 3기 유입수'!$W$18</definedName>
    <definedName name="BOD2E">'[46]광양 3기 유입수'!#REF!</definedName>
    <definedName name="BOD3E">'[46]광양 3기 유입수'!#REF!</definedName>
    <definedName name="BOH10L">[93]INPUT!#REF!</definedName>
    <definedName name="BOH10R">[93]INPUT!#REF!</definedName>
    <definedName name="BOH3L">[93]INPUT!#REF!</definedName>
    <definedName name="BOH3R">[93]INPUT!#REF!</definedName>
    <definedName name="BOH4L">[93]INPUT!#REF!</definedName>
    <definedName name="BOH4R">[93]INPUT!#REF!</definedName>
    <definedName name="BOH5L">[93]INPUT!#REF!</definedName>
    <definedName name="BOH5R">[93]INPUT!#REF!</definedName>
    <definedName name="BOH6L">[93]INPUT!#REF!</definedName>
    <definedName name="BOH6R">[93]INPUT!#REF!</definedName>
    <definedName name="BOH7L">[93]INPUT!#REF!</definedName>
    <definedName name="BOH7R">[93]INPUT!#REF!</definedName>
    <definedName name="BOH8L">[93]INPUT!#REF!</definedName>
    <definedName name="BOH8R">[93]INPUT!#REF!</definedName>
    <definedName name="BOH9L">[93]INPUT!#REF!</definedName>
    <definedName name="BOH9R">[93]INPUT!#REF!</definedName>
    <definedName name="BOK10L">[93]INPUT!#REF!</definedName>
    <definedName name="BOK10R">[93]INPUT!#REF!</definedName>
    <definedName name="BOK3L">[93]INPUT!#REF!</definedName>
    <definedName name="BOK3R">[93]INPUT!#REF!</definedName>
    <definedName name="BOK4L">[93]INPUT!#REF!</definedName>
    <definedName name="BOK4R">[93]INPUT!#REF!</definedName>
    <definedName name="BOK5L">[93]INPUT!#REF!</definedName>
    <definedName name="BOK5R">[93]INPUT!#REF!</definedName>
    <definedName name="BOK6L">[93]INPUT!#REF!</definedName>
    <definedName name="BOK6R">[93]INPUT!#REF!</definedName>
    <definedName name="BOK7L">[93]INPUT!#REF!</definedName>
    <definedName name="BOK7R">[93]INPUT!#REF!</definedName>
    <definedName name="BOK8L">[93]INPUT!#REF!</definedName>
    <definedName name="BOK8R">[93]INPUT!#REF!</definedName>
    <definedName name="BOK9L">[93]INPUT!#REF!</definedName>
    <definedName name="BOK9R">[93]INPUT!#REF!</definedName>
    <definedName name="BOLT">[3]계화배수!#REF!</definedName>
    <definedName name="BOM_OF_ECP">#REF!</definedName>
    <definedName name="box" localSheetId="8">#REF!</definedName>
    <definedName name="box">#REF!</definedName>
    <definedName name="BOX날개" localSheetId="8">[117]암거공!$B$336</definedName>
    <definedName name="BOX날개">[118]암거공!$B$336</definedName>
    <definedName name="BR" localSheetId="8">#REF!</definedName>
    <definedName name="BR">#REF!</definedName>
    <definedName name="BRACKET">#REF!</definedName>
    <definedName name="BRLINE">#REF!</definedName>
    <definedName name="BS">#REF!</definedName>
    <definedName name="bs_chekjum" localSheetId="8">#REF!</definedName>
    <definedName name="bs_chekjum">#REF!</definedName>
    <definedName name="bs_chekplus" localSheetId="8">#REF!</definedName>
    <definedName name="bs_chekplus">#REF!</definedName>
    <definedName name="bs_chekwave" localSheetId="8">#REF!</definedName>
    <definedName name="bs_chekwave">#REF!</definedName>
    <definedName name="BSB"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 localSheetId="8">#REF!</definedName>
    <definedName name="BSH">#REF!</definedName>
    <definedName name="BSS" localSheetId="8">#REF!</definedName>
    <definedName name="BSS">#REF!</definedName>
    <definedName name="BST">#REF!</definedName>
    <definedName name="BSV">#REF!</definedName>
    <definedName name="BT">[119]제수!#REF!</definedName>
    <definedName name="BTP">#REF!</definedName>
    <definedName name="Bu">#REF!</definedName>
    <definedName name="BUF">#REF!</definedName>
    <definedName name="BUL">#REF!</definedName>
    <definedName name="Bust">#REF!</definedName>
    <definedName name="BV">#REF!</definedName>
    <definedName name="Bw">#REF!</definedName>
    <definedName name="BWB">#REF!</definedName>
    <definedName name="BWC">#REF!</definedName>
    <definedName name="BWD">#REF!</definedName>
    <definedName name="B이">#REF!</definedName>
    <definedName name="B일">#REF!</definedName>
    <definedName name="B제로">#REF!</definedName>
    <definedName name="C_">#REF!</definedName>
    <definedName name="c_1">#REF!</definedName>
    <definedName name="c_2">#REF!</definedName>
    <definedName name="c_3">#REF!</definedName>
    <definedName name="c_33">#REF!</definedName>
    <definedName name="c_4">#REF!</definedName>
    <definedName name="C_b">#REF!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[61]INPUT!#REF!</definedName>
    <definedName name="CA10R">[61]INPUT!#REF!</definedName>
    <definedName name="CA3L">[61]INPUT!#REF!</definedName>
    <definedName name="CA3R">[61]INPUT!#REF!</definedName>
    <definedName name="CA4L">[61]INPUT!#REF!</definedName>
    <definedName name="CA4R">[61]INPUT!#REF!</definedName>
    <definedName name="CA5L">[61]INPUT!#REF!</definedName>
    <definedName name="CA5R">[61]INPUT!#REF!</definedName>
    <definedName name="CA6L">[61]INPUT!#REF!</definedName>
    <definedName name="CA6R">[61]INPUT!#REF!</definedName>
    <definedName name="CA7L">[61]INPUT!#REF!</definedName>
    <definedName name="CA7R">[61]INPUT!#REF!</definedName>
    <definedName name="CA8L">[61]INPUT!#REF!</definedName>
    <definedName name="CA8R">[61]INPUT!#REF!</definedName>
    <definedName name="CA9L">[61]INPUT!#REF!</definedName>
    <definedName name="CA9R">[61]INPUT!#REF!</definedName>
    <definedName name="cable">#REF!</definedName>
    <definedName name="cal_f_day">#REF!</definedName>
    <definedName name="CalcAgencyPrice">#REF!</definedName>
    <definedName name="camberWork" localSheetId="8">'&lt;별표 5&gt;손배료'!camberWork</definedName>
    <definedName name="camberWork">[0]!camberWork</definedName>
    <definedName name="CASE3">#REF!</definedName>
    <definedName name="category">#REF!</definedName>
    <definedName name="CB">#REF!</definedName>
    <definedName name="CC" localSheetId="8">#N/A</definedName>
    <definedName name="㏄">#REF!</definedName>
    <definedName name="CCB" hidden="1">[29]중기비!#REF!</definedName>
    <definedName name="CCC">#REF!</definedName>
    <definedName name="CCCC" localSheetId="8">#REF!</definedName>
    <definedName name="CCCC">#REF!</definedName>
    <definedName name="ccccc">#REF!</definedName>
    <definedName name="CCTV설비">#REF!</definedName>
    <definedName name="CCTV적재차량경비" localSheetId="8">[120]기계경비!$J$51</definedName>
    <definedName name="CCTV적재차량경비">[117]기계경비!$J$51</definedName>
    <definedName name="CCTV적재차량노무비" localSheetId="8">[120]기계경비!$H$51</definedName>
    <definedName name="CCTV적재차량노무비">[117]기계경비!$H$51</definedName>
    <definedName name="CCTV적재차량재료비" localSheetId="8">[120]기계경비!$F$51</definedName>
    <definedName name="CCTV적재차량재료비">[117]기계경비!$F$51</definedName>
    <definedName name="CCTV카메라경비" localSheetId="8">[120]기계경비!$J$69</definedName>
    <definedName name="CCTV카메라경비">[117]기계경비!$J$69</definedName>
    <definedName name="CD">#REF!</definedName>
    <definedName name="cdcc">[116]기초단가!$B$29</definedName>
    <definedName name="cdcd" hidden="1">#REF!</definedName>
    <definedName name="cdd">BlankMacro1</definedName>
    <definedName name="CDT">[91]기본DATA!#REF!</definedName>
    <definedName name="CE">#REF!</definedName>
    <definedName name="CF">#REF!</definedName>
    <definedName name="CG" localSheetId="8">[121]별표!#REF!</definedName>
    <definedName name="CG">#REF!</definedName>
    <definedName name="cgmh" localSheetId="8" hidden="1">{"'용역비'!$A$4:$C$8"}</definedName>
    <definedName name="cgmh" hidden="1">{"'용역비'!$A$4:$C$8"}</definedName>
    <definedName name="CGP">#REF!</definedName>
    <definedName name="CH" localSheetId="8">[24]개요!$B$7</definedName>
    <definedName name="CH">#REF!</definedName>
    <definedName name="chapter">'[122]1.설계조건'!$H$79</definedName>
    <definedName name="chd">[47]직노!#REF!</definedName>
    <definedName name="chk" localSheetId="8" hidden="1">{"SJ - 기본 보기",#N/A,FALSE,"공사별 외주견적"}</definedName>
    <definedName name="chk" hidden="1">{"SJ - 기본 보기",#N/A,FALSE,"공사별 외주견적"}</definedName>
    <definedName name="chk_1" localSheetId="8" hidden="1">{"SJ - 기본 보기",#N/A,FALSE,"공사별 외주견적"}</definedName>
    <definedName name="chk_1" hidden="1">{"SJ - 기본 보기",#N/A,FALSE,"공사별 외주견적"}</definedName>
    <definedName name="CHN10L">[93]INPUT!#REF!</definedName>
    <definedName name="CHN10R">[93]INPUT!#REF!</definedName>
    <definedName name="CHN3L">[93]INPUT!#REF!</definedName>
    <definedName name="CHN3R">[93]INPUT!#REF!</definedName>
    <definedName name="CHN4L">[93]INPUT!#REF!</definedName>
    <definedName name="CHN4R">[93]INPUT!#REF!</definedName>
    <definedName name="CHN5L">[93]INPUT!#REF!</definedName>
    <definedName name="CHN5R">[93]INPUT!#REF!</definedName>
    <definedName name="CHN6L">[93]INPUT!#REF!</definedName>
    <definedName name="CHN6R">[93]INPUT!#REF!</definedName>
    <definedName name="CHN7L">[93]INPUT!#REF!</definedName>
    <definedName name="CHN7R">[93]INPUT!#REF!</definedName>
    <definedName name="CHN8L">[93]INPUT!#REF!</definedName>
    <definedName name="CHN8R">[93]INPUT!#REF!</definedName>
    <definedName name="CHN9L">[93]INPUT!#REF!</definedName>
    <definedName name="CHN9R">[93]INPUT!#REF!</definedName>
    <definedName name="CHO10L">[93]INPUT!#REF!</definedName>
    <definedName name="CHO10R">[93]INPUT!#REF!</definedName>
    <definedName name="CHO3L">[93]INPUT!#REF!</definedName>
    <definedName name="CHO3R">[93]INPUT!#REF!</definedName>
    <definedName name="CHO4L">[93]INPUT!#REF!</definedName>
    <definedName name="CHO4R">[93]INPUT!#REF!</definedName>
    <definedName name="CHO5L">[93]INPUT!#REF!</definedName>
    <definedName name="CHO5R">[93]INPUT!#REF!</definedName>
    <definedName name="CHO6L">[93]INPUT!#REF!</definedName>
    <definedName name="CHO6R">[93]INPUT!#REF!</definedName>
    <definedName name="CHO7L">[93]INPUT!#REF!</definedName>
    <definedName name="CHO7R">[93]INPUT!#REF!</definedName>
    <definedName name="CHO8L">[93]INPUT!#REF!</definedName>
    <definedName name="CHO8R">[93]INPUT!#REF!</definedName>
    <definedName name="CHO9L">[93]INPUT!#REF!</definedName>
    <definedName name="CHO9R">[93]INPUT!#REF!</definedName>
    <definedName name="chobae" localSheetId="8">'&lt;별표 5&gt;손배료'!chobae</definedName>
    <definedName name="chobae">[0]!chobae</definedName>
    <definedName name="chobu" localSheetId="8">'&lt;별표 5&gt;손배료'!chobu</definedName>
    <definedName name="chobu">[0]!chobu</definedName>
    <definedName name="chobub" localSheetId="8">'&lt;별표 5&gt;손배료'!chobub</definedName>
    <definedName name="chobub">[0]!chobub</definedName>
    <definedName name="chobub2" localSheetId="8">'&lt;별표 5&gt;손배료'!chobub2</definedName>
    <definedName name="chobub2">[0]!chobub2</definedName>
    <definedName name="chogu" localSheetId="8">'&lt;별표 5&gt;손배료'!chogu</definedName>
    <definedName name="chogu">[0]!chogu</definedName>
    <definedName name="chopo" localSheetId="8">'&lt;별표 5&gt;손배료'!chopo</definedName>
    <definedName name="chopo">[0]!chopo</definedName>
    <definedName name="choto" localSheetId="8">'&lt;별표 5&gt;손배료'!choto</definedName>
    <definedName name="choto">[0]!choto</definedName>
    <definedName name="CHP10L">[93]INPUT!#REF!</definedName>
    <definedName name="CHP10R">[93]INPUT!#REF!</definedName>
    <definedName name="CHP3L">[93]INPUT!#REF!</definedName>
    <definedName name="CHP3R">[93]INPUT!#REF!</definedName>
    <definedName name="CHP4L">[93]INPUT!#REF!</definedName>
    <definedName name="CHP4R">[93]INPUT!#REF!</definedName>
    <definedName name="CHP5L">[93]INPUT!#REF!</definedName>
    <definedName name="CHP5R">[93]INPUT!#REF!</definedName>
    <definedName name="CHP6L">[93]INPUT!#REF!</definedName>
    <definedName name="CHP6R">[93]INPUT!#REF!</definedName>
    <definedName name="CHP7L">[93]INPUT!#REF!</definedName>
    <definedName name="CHP7R">[93]INPUT!#REF!</definedName>
    <definedName name="CHP8L">[93]INPUT!#REF!</definedName>
    <definedName name="CHP8R">[93]INPUT!#REF!</definedName>
    <definedName name="CHP9L">[93]INPUT!#REF!</definedName>
    <definedName name="CHP9R">[93]INPUT!#REF!</definedName>
    <definedName name="CHQ10L">[93]INPUT!#REF!</definedName>
    <definedName name="CHQ10R">[93]INPUT!#REF!</definedName>
    <definedName name="CHQ3L">[93]INPUT!#REF!</definedName>
    <definedName name="CHQ3R">[93]INPUT!#REF!</definedName>
    <definedName name="CHQ4L">[93]INPUT!#REF!</definedName>
    <definedName name="CHQ4R">[93]INPUT!#REF!</definedName>
    <definedName name="CHQ5L">[93]INPUT!#REF!</definedName>
    <definedName name="CHQ5R">[93]INPUT!#REF!</definedName>
    <definedName name="CHQ6L">[93]INPUT!#REF!</definedName>
    <definedName name="CHQ6R">[93]INPUT!#REF!</definedName>
    <definedName name="CHQ7L">[93]INPUT!#REF!</definedName>
    <definedName name="CHQ7R">[93]INPUT!#REF!</definedName>
    <definedName name="CHQ8L">[93]INPUT!#REF!</definedName>
    <definedName name="CHQ8R">[93]INPUT!#REF!</definedName>
    <definedName name="CHQ9L">[93]INPUT!#REF!</definedName>
    <definedName name="CHQ9R">[93]INPUT!#REF!</definedName>
    <definedName name="CHR">#REF!</definedName>
    <definedName name="CHR10L">[93]INPUT!#REF!</definedName>
    <definedName name="CHR10R">[93]INPUT!#REF!</definedName>
    <definedName name="CHR3L">[93]INPUT!#REF!</definedName>
    <definedName name="CHR3R">[93]INPUT!#REF!</definedName>
    <definedName name="CHR4L">[93]INPUT!#REF!</definedName>
    <definedName name="CHR4R">[93]INPUT!#REF!</definedName>
    <definedName name="CHR5L">[93]INPUT!#REF!</definedName>
    <definedName name="CHR5R">[93]INPUT!#REF!</definedName>
    <definedName name="CHR6L">[93]INPUT!#REF!</definedName>
    <definedName name="CHR6R">[93]INPUT!#REF!</definedName>
    <definedName name="CHR7L">[93]INPUT!#REF!</definedName>
    <definedName name="CHR7R">[93]INPUT!#REF!</definedName>
    <definedName name="CHR8L">[93]INPUT!#REF!</definedName>
    <definedName name="CHR8R">[93]INPUT!#REF!</definedName>
    <definedName name="CHR9L">[93]INPUT!#REF!</definedName>
    <definedName name="CHR9R">[93]INPUT!#REF!</definedName>
    <definedName name="CHS">#REF!</definedName>
    <definedName name="CHSUM10L">[93]INPUT!#REF!</definedName>
    <definedName name="CHSUM10R">[93]INPUT!#REF!</definedName>
    <definedName name="CHSUM3L">[93]INPUT!#REF!</definedName>
    <definedName name="CHSUM3R">[93]INPUT!#REF!</definedName>
    <definedName name="CHSUM4L">[93]INPUT!#REF!</definedName>
    <definedName name="CHSUM4R">[93]INPUT!#REF!</definedName>
    <definedName name="CHSUM5L">[93]INPUT!#REF!</definedName>
    <definedName name="CHSUM5R">[93]INPUT!#REF!</definedName>
    <definedName name="CHSUM6L">[93]INPUT!#REF!</definedName>
    <definedName name="CHSUM6R">[93]INPUT!#REF!</definedName>
    <definedName name="CHSUM7L">[93]INPUT!#REF!</definedName>
    <definedName name="CHSUM7R">[93]INPUT!#REF!</definedName>
    <definedName name="CHSUM8L">[93]INPUT!#REF!</definedName>
    <definedName name="CHSUM8R">[93]INPUT!#REF!</definedName>
    <definedName name="CHSUM9L">[93]INPUT!#REF!</definedName>
    <definedName name="CHSUM9R">[93]INPUT!#REF!</definedName>
    <definedName name="CI">#REF!</definedName>
    <definedName name="CJ">#REF!</definedName>
    <definedName name="CL">#REF!</definedName>
    <definedName name="client">#REF!</definedName>
    <definedName name="cmrfid"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N" localSheetId="8">[121]별표!#REF!</definedName>
    <definedName name="CN">[123]별표!#REF!</definedName>
    <definedName name="CN10TL">[93]INPUT!#REF!</definedName>
    <definedName name="CN10TR">[93]INPUT!#REF!</definedName>
    <definedName name="CN3TL">[93]INPUT!#REF!</definedName>
    <definedName name="CN3TR">[93]INPUT!#REF!</definedName>
    <definedName name="CN4TL">[93]INPUT!#REF!</definedName>
    <definedName name="CN4TR">[93]INPUT!#REF!</definedName>
    <definedName name="CN5TL">[93]INPUT!#REF!</definedName>
    <definedName name="CN5TR">[93]INPUT!#REF!</definedName>
    <definedName name="CN6TL">[93]INPUT!#REF!</definedName>
    <definedName name="CN6TR">[93]INPUT!#REF!</definedName>
    <definedName name="CN7TL">[93]INPUT!#REF!</definedName>
    <definedName name="CN7TR">[93]INPUT!#REF!</definedName>
    <definedName name="CN8TL">[93]INPUT!#REF!</definedName>
    <definedName name="CN8TR">[93]INPUT!#REF!</definedName>
    <definedName name="CN9TL">[93]INPUT!#REF!</definedName>
    <definedName name="CN9TR">[93]INPUT!#REF!</definedName>
    <definedName name="cnltn" localSheetId="8" hidden="1">{"'신흥취수펌프 검토'!$M$2","'신흥취수펌프 검토'!$A$1:$AE$87"}</definedName>
    <definedName name="cnltn" hidden="1">{"'신흥취수펌프 검토'!$M$2","'신흥취수펌프 검토'!$A$1:$AE$87"}</definedName>
    <definedName name="CO">[105]포장복구집계!#REF!</definedName>
    <definedName name="CO0.6">#REF!</definedName>
    <definedName name="CO1.0">#REF!</definedName>
    <definedName name="CO20.0">#REF!</definedName>
    <definedName name="COD">#REF!</definedName>
    <definedName name="COD1E">'[46]광양 3기 유입수'!$W$19</definedName>
    <definedName name="COD2E">'[46]광양 3기 유입수'!#REF!</definedName>
    <definedName name="COD3E">'[46]광양 3기 유입수'!#REF!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ef">#REF!</definedName>
    <definedName name="Coef2">#REF!</definedName>
    <definedName name="COEFF">#REF!</definedName>
    <definedName name="COLUMN_A">#REF!</definedName>
    <definedName name="Commission">#REF!</definedName>
    <definedName name="con">[124]input!$N$1</definedName>
    <definedName name="Condition_Find" localSheetId="8">[125]일위대가시트!#REF!</definedName>
    <definedName name="Condition_Find">[125]일위대가시트!#REF!</definedName>
    <definedName name="CONSOL">'[126]1-1'!#REF!</definedName>
    <definedName name="CONT">#REF!</definedName>
    <definedName name="Continue">#REF!</definedName>
    <definedName name="COPING_L">[47]COPING!#REF!</definedName>
    <definedName name="COPING_W">#REF!</definedName>
    <definedName name="COPY990">#REF!</definedName>
    <definedName name="cordaddr">#REF!</definedName>
    <definedName name="cordaddr1">#REF!</definedName>
    <definedName name="cost">#REF!</definedName>
    <definedName name="costr">#REF!</definedName>
    <definedName name="CP">#REF!</definedName>
    <definedName name="cp_fnc">#REF!</definedName>
    <definedName name="cp_i_blk">#REF!</definedName>
    <definedName name="cpi">#REF!</definedName>
    <definedName name="cpmprojaddr">#REF!</definedName>
    <definedName name="cpmprojapprover">#REF!</definedName>
    <definedName name="cpmprojcompoday">#REF!</definedName>
    <definedName name="cpmprojcomposer">#REF!</definedName>
    <definedName name="cpmprojduration">#REF!</definedName>
    <definedName name="cpmprojname">#REF!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CR">#REF!</definedName>
    <definedName name="cri_01">#REF!</definedName>
    <definedName name="cri_02">#REF!</definedName>
    <definedName name="cri_03">#REF!</definedName>
    <definedName name="cri_CP_is_CA">#REF!</definedName>
    <definedName name="cri_gjtitle">#REF!</definedName>
    <definedName name="cri_ij_co">#REF!</definedName>
    <definedName name="cri_now_iv">#REF!</definedName>
    <definedName name="cri_out">#REF!</definedName>
    <definedName name="cri_pnt">#REF!</definedName>
    <definedName name="cri_top">#REF!</definedName>
    <definedName name="_xlnm.Criteria" localSheetId="8">#REF!</definedName>
    <definedName name="_xlnm.Criteria">#REF!</definedName>
    <definedName name="Criteria_MI">[127]공통가설!#REF!</definedName>
    <definedName name="crsf">[116]기초단가!$B$21</definedName>
    <definedName name="crtcvr">#REF!</definedName>
    <definedName name="crtrcd">#REF!</definedName>
    <definedName name="cs">[116]기초단가!$B$11</definedName>
    <definedName name="csb" localSheetId="8">[103]노임단가!$I$23</definedName>
    <definedName name="csb">[91]노임단가!$I$23</definedName>
    <definedName name="CSCS">'[128]11.우각부 보강'!#REF!</definedName>
    <definedName name="csh" localSheetId="8">[103]노임단가!$I$19</definedName>
    <definedName name="csh">[91]노임단가!$I$19</definedName>
    <definedName name="csm" localSheetId="8">[47]노임단가!$I$21</definedName>
    <definedName name="csm">[129]노임단가!$I$21</definedName>
    <definedName name="CSZ">[96]직접인건비!#REF!</definedName>
    <definedName name="CT">#REF!</definedName>
    <definedName name="ctb" localSheetId="8">[47]노임단가!$I$17</definedName>
    <definedName name="ctb">[129]노임단가!$I$17</definedName>
    <definedName name="CTC" localSheetId="8">[1]설계조건!#REF!</definedName>
    <definedName name="CTC">[50]설계조건!#REF!</definedName>
    <definedName name="cth" localSheetId="8">[47]노임단가!$I$13</definedName>
    <definedName name="cth">[129]노임단가!$I$13</definedName>
    <definedName name="CTL" localSheetId="8">#REF!</definedName>
    <definedName name="CTL">#REF!</definedName>
    <definedName name="ctm" localSheetId="8">[47]노임단가!$I$15</definedName>
    <definedName name="ctm">[129]노임단가!$I$15</definedName>
    <definedName name="ctp" localSheetId="8">[47]노임단가!$I$9</definedName>
    <definedName name="ctp">[129]노임단가!$I$9</definedName>
    <definedName name="CTR" localSheetId="8">#REF!</definedName>
    <definedName name="CTR">#REF!</definedName>
    <definedName name="cts" localSheetId="8">[47]노임단가!$I$11</definedName>
    <definedName name="cts">[129]노임단가!$I$11</definedName>
    <definedName name="Curr_rec" localSheetId="8">'&lt;별표 5&gt;손배료'!Curr_rec</definedName>
    <definedName name="Curr_rec">[0]!Curr_rec</definedName>
    <definedName name="CUT10L">[93]INPUT!#REF!</definedName>
    <definedName name="CUT10R">[93]INPUT!#REF!</definedName>
    <definedName name="CUT3L">[93]INPUT!#REF!</definedName>
    <definedName name="CUT3R">[93]INPUT!#REF!</definedName>
    <definedName name="CUT4L">[93]INPUT!#REF!</definedName>
    <definedName name="CUT4R">[93]INPUT!#REF!</definedName>
    <definedName name="CUT5L">[93]INPUT!#REF!</definedName>
    <definedName name="CUT5R">[93]INPUT!#REF!</definedName>
    <definedName name="CUT6L">[93]INPUT!#REF!</definedName>
    <definedName name="CUT6R">[93]INPUT!#REF!</definedName>
    <definedName name="CUT7L">[93]INPUT!#REF!</definedName>
    <definedName name="CUT7R">[93]INPUT!#REF!</definedName>
    <definedName name="CUT8L">[93]INPUT!#REF!</definedName>
    <definedName name="CUT8R">[93]INPUT!#REF!</definedName>
    <definedName name="CUT9L">[93]INPUT!#REF!</definedName>
    <definedName name="CUT9R">[93]INPUT!#REF!</definedName>
    <definedName name="CV" localSheetId="8">[130]DATA!$F$4:$J$14</definedName>
    <definedName name="CV">[131]DATA!$F$4:$J$14</definedName>
    <definedName name="CV14_2C">[132]단가!#REF!</definedName>
    <definedName name="CV14_4C">[132]단가!#REF!</definedName>
    <definedName name="CV5.5_2">[132]단가!#REF!</definedName>
    <definedName name="CV5.5_4C">[132]단가!#REF!</definedName>
    <definedName name="CV8_2C">[132]단가!#REF!</definedName>
    <definedName name="CV8_4C">[132]단가!#REF!</definedName>
    <definedName name="cvb">[133]토공!$1:$2</definedName>
    <definedName name="cvcvcv">#REF!</definedName>
    <definedName name="CX10L">[93]INPUT!#REF!</definedName>
    <definedName name="CX10R">[93]INPUT!#REF!</definedName>
    <definedName name="CX3L">[93]INPUT!#REF!</definedName>
    <definedName name="CX3R">[93]INPUT!#REF!</definedName>
    <definedName name="CX4L">[93]INPUT!#REF!</definedName>
    <definedName name="CX4R">[93]INPUT!#REF!</definedName>
    <definedName name="CX5L">[93]INPUT!#REF!</definedName>
    <definedName name="CX5R">[93]INPUT!#REF!</definedName>
    <definedName name="CX6L">[93]INPUT!#REF!</definedName>
    <definedName name="CX6R">[93]INPUT!#REF!</definedName>
    <definedName name="CX7L">[93]INPUT!#REF!</definedName>
    <definedName name="CX7R">[93]INPUT!#REF!</definedName>
    <definedName name="CX8L">[93]INPUT!#REF!</definedName>
    <definedName name="CX8R">[93]INPUT!#REF!</definedName>
    <definedName name="CX9L">[93]INPUT!#REF!</definedName>
    <definedName name="CX9R">[93]INPUT!#REF!</definedName>
    <definedName name="CY10L">[93]INPUT!#REF!</definedName>
    <definedName name="CY10R">[93]INPUT!#REF!</definedName>
    <definedName name="CY3L">[93]INPUT!#REF!</definedName>
    <definedName name="CY3R">[93]INPUT!#REF!</definedName>
    <definedName name="CY4L">[93]INPUT!#REF!</definedName>
    <definedName name="CY4R">[93]INPUT!#REF!</definedName>
    <definedName name="CY5L">[93]INPUT!#REF!</definedName>
    <definedName name="CY5R">[93]INPUT!#REF!</definedName>
    <definedName name="CY6L">[93]INPUT!#REF!</definedName>
    <definedName name="CY6R">[93]INPUT!#REF!</definedName>
    <definedName name="CY7L">[93]INPUT!#REF!</definedName>
    <definedName name="CY7R">[93]INPUT!#REF!</definedName>
    <definedName name="CY8L">[93]INPUT!#REF!</definedName>
    <definedName name="CY8R">[93]INPUT!#REF!</definedName>
    <definedName name="CY9L">[93]INPUT!#REF!</definedName>
    <definedName name="CY9R">[93]INPUT!#REF!</definedName>
    <definedName name="CYA10L">[93]INPUT!#REF!</definedName>
    <definedName name="CYA10R">[93]INPUT!#REF!</definedName>
    <definedName name="CYA3L">[93]INPUT!#REF!</definedName>
    <definedName name="CYA3R">[93]INPUT!#REF!</definedName>
    <definedName name="CYA4L">[93]INPUT!#REF!</definedName>
    <definedName name="CYA4R">[93]INPUT!#REF!</definedName>
    <definedName name="CYA5L">[93]INPUT!#REF!</definedName>
    <definedName name="CYA5R">[93]INPUT!#REF!</definedName>
    <definedName name="CYA6L">[93]INPUT!#REF!</definedName>
    <definedName name="CYA6R">[93]INPUT!#REF!</definedName>
    <definedName name="CYA7L">[93]INPUT!#REF!</definedName>
    <definedName name="CYA7R">[93]INPUT!#REF!</definedName>
    <definedName name="CYA8L">[93]INPUT!#REF!</definedName>
    <definedName name="CYA8R">[93]INPUT!#REF!</definedName>
    <definedName name="CYA9L">[93]INPUT!#REF!</definedName>
    <definedName name="CYA9R">[93]INPUT!#REF!</definedName>
    <definedName name="CYB10L">[93]INPUT!#REF!</definedName>
    <definedName name="CYB10R">[93]INPUT!#REF!</definedName>
    <definedName name="CYB3L">[93]INPUT!#REF!</definedName>
    <definedName name="CYB3R">[93]INPUT!#REF!</definedName>
    <definedName name="CYB4L">[93]INPUT!#REF!</definedName>
    <definedName name="CYB4R">[93]INPUT!#REF!</definedName>
    <definedName name="CYB5L">[93]INPUT!#REF!</definedName>
    <definedName name="CYB5R">[93]INPUT!#REF!</definedName>
    <definedName name="CYB6L">[93]INPUT!#REF!</definedName>
    <definedName name="CYB6R">[93]INPUT!#REF!</definedName>
    <definedName name="CYB7L">[93]INPUT!#REF!</definedName>
    <definedName name="CYB7R">[93]INPUT!#REF!</definedName>
    <definedName name="CYB8L">[93]INPUT!#REF!</definedName>
    <definedName name="CYB8R">[93]INPUT!#REF!</definedName>
    <definedName name="CYB9L">[93]INPUT!#REF!</definedName>
    <definedName name="CYB9R">[93]INPUT!#REF!</definedName>
    <definedName name="CYC10L">[93]INPUT!#REF!</definedName>
    <definedName name="CYC10R">[93]INPUT!#REF!</definedName>
    <definedName name="CYC3L">[93]INPUT!#REF!</definedName>
    <definedName name="CYC3R">[93]INPUT!#REF!</definedName>
    <definedName name="CYC4L">[93]INPUT!#REF!</definedName>
    <definedName name="CYC4R">[93]INPUT!#REF!</definedName>
    <definedName name="CYC5L">[93]INPUT!#REF!</definedName>
    <definedName name="CYC5R">[93]INPUT!#REF!</definedName>
    <definedName name="CYC6L">[93]INPUT!#REF!</definedName>
    <definedName name="CYC6R">[93]INPUT!#REF!</definedName>
    <definedName name="CYC7L">[93]INPUT!#REF!</definedName>
    <definedName name="CYC7R">[93]INPUT!#REF!</definedName>
    <definedName name="CYC8L">[93]INPUT!#REF!</definedName>
    <definedName name="CYC8R">[93]INPUT!#REF!</definedName>
    <definedName name="CYC9L">[93]INPUT!#REF!</definedName>
    <definedName name="CYC9R">[93]INPUT!#REF!</definedName>
    <definedName name="CYY10L">[93]INPUT!#REF!</definedName>
    <definedName name="CYY10R">[93]INPUT!#REF!</definedName>
    <definedName name="CYY3L">[93]INPUT!#REF!</definedName>
    <definedName name="CYY3R">[93]INPUT!#REF!</definedName>
    <definedName name="CYY4L">[93]INPUT!#REF!</definedName>
    <definedName name="CYY4R">[93]INPUT!#REF!</definedName>
    <definedName name="CYY5L">[93]INPUT!#REF!</definedName>
    <definedName name="CYY5R">[93]INPUT!#REF!</definedName>
    <definedName name="CYY6L">[93]INPUT!#REF!</definedName>
    <definedName name="CYY6R">[93]INPUT!#REF!</definedName>
    <definedName name="CYY7L">[93]INPUT!#REF!</definedName>
    <definedName name="CYY7R">[93]INPUT!#REF!</definedName>
    <definedName name="CYY8L">[93]INPUT!#REF!</definedName>
    <definedName name="CYY8R">[93]INPUT!#REF!</definedName>
    <definedName name="CYY9L">[93]INPUT!#REF!</definedName>
    <definedName name="CYY9R">[93]INPUT!#REF!</definedName>
    <definedName name="d" localSheetId="8">#REF!</definedName>
    <definedName name="d">BlankMacro1</definedName>
    <definedName name="D.1">#REF!</definedName>
    <definedName name="D.2">#REF!</definedName>
    <definedName name="D.TOTAL.">#REF!</definedName>
    <definedName name="D.TOTAL..">#REF!</definedName>
    <definedName name="d_errchk">#REF!</definedName>
    <definedName name="D_F">#REF!</definedName>
    <definedName name="D_FE">#REF!</definedName>
    <definedName name="D_FILE">#REF!</definedName>
    <definedName name="D_FO">#REF!</definedName>
    <definedName name="D10L">[93]INPUT!#REF!</definedName>
    <definedName name="D10R">[93]INPUT!#REF!</definedName>
    <definedName name="D13.">#REF!</definedName>
    <definedName name="D13..">[134]마산방향철근집계!$AD$26</definedName>
    <definedName name="D16.">#REF!</definedName>
    <definedName name="D16..">[134]마산방향철근집계!$AD$25</definedName>
    <definedName name="D19.">#REF!</definedName>
    <definedName name="D19..">#REF!</definedName>
    <definedName name="D22.">#REF!</definedName>
    <definedName name="D22..">#REF!</definedName>
    <definedName name="D25.">#REF!</definedName>
    <definedName name="D25..">#REF!</definedName>
    <definedName name="D29.">#REF!</definedName>
    <definedName name="D29..">#REF!</definedName>
    <definedName name="D3L">[93]INPUT!#REF!</definedName>
    <definedName name="D3R">[93]INPUT!#REF!</definedName>
    <definedName name="D4L">[93]INPUT!#REF!</definedName>
    <definedName name="D4R">[93]INPUT!#REF!</definedName>
    <definedName name="D5L">[93]INPUT!#REF!</definedName>
    <definedName name="D5R">[93]INPUT!#REF!</definedName>
    <definedName name="D6L">[93]INPUT!#REF!</definedName>
    <definedName name="D6R">[93]INPUT!#REF!</definedName>
    <definedName name="D7L">[93]INPUT!#REF!</definedName>
    <definedName name="D7R">[93]INPUT!#REF!</definedName>
    <definedName name="D8L">[93]INPUT!#REF!</definedName>
    <definedName name="D8R">[93]INPUT!#REF!</definedName>
    <definedName name="D9L">[93]INPUT!#REF!</definedName>
    <definedName name="D9R">[93]INPUT!#REF!</definedName>
    <definedName name="DA" localSheetId="8">[135]단면가정!#REF!</definedName>
    <definedName name="DA">[136]단면가정!#REF!</definedName>
    <definedName name="DAA" localSheetId="8">[135]단면가정!#REF!</definedName>
    <definedName name="DAA">[136]단면가정!#REF!</definedName>
    <definedName name="DADD" localSheetId="8">'[137]기둥(원형)'!$O$17</definedName>
    <definedName name="DADD">'[138]기둥(원형)'!$O$17</definedName>
    <definedName name="DANCHO">#REF!</definedName>
    <definedName name="DANGA" localSheetId="8">#REF!,#REF!</definedName>
    <definedName name="DANGA">#REF!,#REF!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GI">#REF!</definedName>
    <definedName name="DANIN">#REF!</definedName>
    <definedName name="DANSI">#REF!</definedName>
    <definedName name="DANSU">#REF!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 localSheetId="8">#REF!</definedName>
    <definedName name="DATA">#N/A</definedName>
    <definedName name="DATA_">[139]WORK!$A$22:$BE$402</definedName>
    <definedName name="data_block">#REF!</definedName>
    <definedName name="data_block2">#REF!</definedName>
    <definedName name="DATA_CONTROL_SYSTEM">#REF!</definedName>
    <definedName name="DATA1">#REF!</definedName>
    <definedName name="datab">'[140]1.우편집중내역서'!$A$3:$D$566</definedName>
    <definedName name="_xlnm.Database" localSheetId="8">#REF!</definedName>
    <definedName name="_xlnm.Database">#REF!</definedName>
    <definedName name="database2" localSheetId="8">#REF!</definedName>
    <definedName name="database2">#REF!</definedName>
    <definedName name="dataww" hidden="1">#REF!</definedName>
    <definedName name="date_errchk">#REF!</definedName>
    <definedName name="date_errval">#REF!</definedName>
    <definedName name="DATE1">[141]기초!$5:$4607</definedName>
    <definedName name="DaWk7">#REF!</definedName>
    <definedName name="DB" localSheetId="8">#REF!</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작업공수">#REF!</definedName>
    <definedName name="DC">#REF!</definedName>
    <definedName name="DC.PIPE">[142]일위대가!#REF!</definedName>
    <definedName name="dce">[96]직접경비!#REF!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 localSheetId="8">#N/A</definedName>
    <definedName name="DD">[90]입찰안!$P$3</definedName>
    <definedName name="DDATA">#REF!</definedName>
    <definedName name="DDD" localSheetId="8">#REF!</definedName>
    <definedName name="ddd">#REF!</definedName>
    <definedName name="DDDD">[90]입찰안!$P$3</definedName>
    <definedName name="DDDDD" localSheetId="8">'&lt;별표 5&gt;손배료'!DDDDD</definedName>
    <definedName name="DDDDD">[0]!DDDDD</definedName>
    <definedName name="ddddd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wwwwdddd" hidden="1">#REF!</definedName>
    <definedName name="DDE">#REF!</definedName>
    <definedName name="DD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dsf">#REF!</definedName>
    <definedName name="ddfr" hidden="1">#REF!</definedName>
    <definedName name="DDFRE"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O">#REF!</definedName>
    <definedName name="ddv">[96]직접인건비!#REF!</definedName>
    <definedName name="DE">#N/A</definedName>
    <definedName name="DEA">#REF!</definedName>
    <definedName name="DEC">#REF!</definedName>
    <definedName name="ded" hidden="1">#REF!</definedName>
    <definedName name="DEDED" hidden="1">#REF!</definedName>
    <definedName name="DEF">#REF!</definedName>
    <definedName name="DelDC">#REF!</definedName>
    <definedName name="DelDm">#REF!</definedName>
    <definedName name="Delivery">#REF!</definedName>
    <definedName name="delta" localSheetId="8">[110]버스운행안내!$C$7</definedName>
    <definedName name="delta">[110]버스운행안내!$C$7</definedName>
    <definedName name="DelType">#REF!</definedName>
    <definedName name="DEMO">#REF!</definedName>
    <definedName name="deptLookup">#REF!</definedName>
    <definedName name="df" localSheetId="8">BlankMacro1</definedName>
    <definedName name="DF">#N/A</definedName>
    <definedName name="dfadfadfa">#REF!</definedName>
    <definedName name="DFASFD" localSheetId="8" hidden="1">{#N/A,#N/A,FALSE,"골재소요량";#N/A,#N/A,FALSE,"골재소요량"}</definedName>
    <definedName name="DFASFD" hidden="1">{#N/A,#N/A,FALSE,"골재소요량";#N/A,#N/A,FALSE,"골재소요량"}</definedName>
    <definedName name="dfcdcd">[96]직접인건비!#REF!</definedName>
    <definedName name="DFDASFGDASG" localSheetId="8" hidden="1">{#N/A,#N/A,FALSE,"단가표지"}</definedName>
    <definedName name="DFDASFGDASG" hidden="1">{#N/A,#N/A,FALSE,"단가표지"}</definedName>
    <definedName name="dfd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#REF!</definedName>
    <definedName name="DFDFDF" localSheetId="8" hidden="1">{#N/A,#N/A,FALSE,"단가표지"}</definedName>
    <definedName name="DFDFDF" hidden="1">{#N/A,#N/A,FALSE,"단가표지"}</definedName>
    <definedName name="dfdff">[116]기초단가!$B$35</definedName>
    <definedName name="DFDSADFADSF" localSheetId="8" hidden="1">{#N/A,#N/A,FALSE,"2~8번"}</definedName>
    <definedName name="DFDSADFADSF" hidden="1">{#N/A,#N/A,FALSE,"2~8번"}</definedName>
    <definedName name="DFDSAFDFD" localSheetId="8" hidden="1">{#N/A,#N/A,FALSE,"부대1"}</definedName>
    <definedName name="DFDSAFDFD" hidden="1">{#N/A,#N/A,FALSE,"부대1"}</definedName>
    <definedName name="DFDSAFSFG" localSheetId="8" hidden="1">{#N/A,#N/A,FALSE,"구조2"}</definedName>
    <definedName name="DFDSAFSFG" hidden="1">{#N/A,#N/A,FALSE,"구조2"}</definedName>
    <definedName name="DFDSAGFDSAG" localSheetId="8" hidden="1">{#N/A,#N/A,FALSE,"혼합골재"}</definedName>
    <definedName name="DFDSAGFDSAG" hidden="1">{#N/A,#N/A,FALSE,"혼합골재"}</definedName>
    <definedName name="dfdsfasd">[143]데이타!$E$25</definedName>
    <definedName name="DFDSFD" localSheetId="8" hidden="1">{#N/A,#N/A,FALSE,"속도"}</definedName>
    <definedName name="DFDSFD" hidden="1">{#N/A,#N/A,FALSE,"속도"}</definedName>
    <definedName name="DFDSFDFDFD" localSheetId="8" hidden="1">{#N/A,#N/A,FALSE,"구조1"}</definedName>
    <definedName name="DFDSFDFDFD" hidden="1">{#N/A,#N/A,FALSE,"구조1"}</definedName>
    <definedName name="DFDSFDS" localSheetId="8" hidden="1">{#N/A,#N/A,FALSE,"부대2"}</definedName>
    <definedName name="DFDSFDS" hidden="1">{#N/A,#N/A,FALSE,"부대2"}</definedName>
    <definedName name="DFDSSF" localSheetId="8" hidden="1">{#N/A,#N/A,FALSE,"이정표"}</definedName>
    <definedName name="DFDSSF" hidden="1">{#N/A,#N/A,FALSE,"이정표"}</definedName>
    <definedName name="dffd">[144]표지!#REF!</definedName>
    <definedName name="dfff">[96]직접인건비!#REF!</definedName>
    <definedName name="dfg"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8" hidden="1">{#N/A,#N/A,FALSE,"운반시간"}</definedName>
    <definedName name="DFGADSGAFDG" hidden="1">{#N/A,#N/A,FALSE,"운반시간"}</definedName>
    <definedName name="dfggh"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S">#REF!</definedName>
    <definedName name="dfsdf">BlankMacro1</definedName>
    <definedName name="DFSWE"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[116]기초단가!$B$25</definedName>
    <definedName name="dfvfv">[116]기초단가!$B$26</definedName>
    <definedName name="dfxx">[145]노임단가!$C$79</definedName>
    <definedName name="dg" localSheetId="8">'&lt;별표 5&gt;손배료'!dg</definedName>
    <definedName name="DG">#N/A</definedName>
    <definedName name="dgasg" localSheetId="8" hidden="1">{#N/A,#N/A,FALSE,"조골재"}</definedName>
    <definedName name="dgasg" hidden="1">{#N/A,#N/A,FALSE,"조골재"}</definedName>
    <definedName name="DGDFGFGDG" localSheetId="8" hidden="1">{#N/A,#N/A,FALSE,"배수1"}</definedName>
    <definedName name="DGDFGFGDG" hidden="1">{#N/A,#N/A,FALSE,"배수1"}</definedName>
    <definedName name="dggt">[96]직접인건비!#REF!</definedName>
    <definedName name="dh"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j" localSheetId="8" hidden="1">{"'용역비'!$A$4:$C$8"}</definedName>
    <definedName name="dhj" hidden="1">{"'용역비'!$A$4:$C$8"}</definedName>
    <definedName name="DHS">#REF!</definedName>
    <definedName name="dhtn" localSheetId="8">#REF!</definedName>
    <definedName name="dhtn">#REF!</definedName>
    <definedName name="DI">#REF!</definedName>
    <definedName name="DIA">#REF!</definedName>
    <definedName name="dia_mm">[146]말뚝지지력산정!$J$19</definedName>
    <definedName name="DIAA" localSheetId="8">'[137]기둥(원형)'!$S$5</definedName>
    <definedName name="DIAA">'[138]기둥(원형)'!$S$5</definedName>
    <definedName name="Diag_Hide" localSheetId="8">'&lt;별표 5&gt;손배료'!Diag_Hide</definedName>
    <definedName name="Diag_Hide">[0]!Diag_Hide</definedName>
    <definedName name="DIAP10.1L">[61]INPUT!#REF!</definedName>
    <definedName name="DIAP10.1R">[61]INPUT!#REF!</definedName>
    <definedName name="DIAP10L">[61]INPUT!#REF!</definedName>
    <definedName name="DIAP10R">[61]INPUT!#REF!</definedName>
    <definedName name="DIAP3.1L">[61]INPUT!#REF!</definedName>
    <definedName name="DIAP3.1R">[61]INPUT!#REF!</definedName>
    <definedName name="DIAP3L">[61]INPUT!#REF!</definedName>
    <definedName name="DIAP3R">[61]INPUT!#REF!</definedName>
    <definedName name="DIAP4.1L">[61]INPUT!#REF!</definedName>
    <definedName name="DIAP4.1R">[61]INPUT!#REF!</definedName>
    <definedName name="DIAP4L">[61]INPUT!#REF!</definedName>
    <definedName name="DIAP4R">[61]INPUT!#REF!</definedName>
    <definedName name="DIAP5.1L">[61]INPUT!#REF!</definedName>
    <definedName name="DIAP5.1R">[61]INPUT!#REF!</definedName>
    <definedName name="DIAP5L">[61]INPUT!#REF!</definedName>
    <definedName name="DIAP5R">[61]INPUT!#REF!</definedName>
    <definedName name="DIAP6.1L">[61]INPUT!#REF!</definedName>
    <definedName name="DIAP6.1R">[61]INPUT!#REF!</definedName>
    <definedName name="DIAP6L">[61]INPUT!#REF!</definedName>
    <definedName name="DIAP6R">[61]INPUT!#REF!</definedName>
    <definedName name="DIAP7.1L">[61]INPUT!#REF!</definedName>
    <definedName name="DIAP7.1R">[61]INPUT!#REF!</definedName>
    <definedName name="DIAP7L">[61]INPUT!#REF!</definedName>
    <definedName name="DIAP7R">[61]INPUT!#REF!</definedName>
    <definedName name="DIAP8.1L">[61]INPUT!#REF!</definedName>
    <definedName name="DIAP8.1R">[61]INPUT!#REF!</definedName>
    <definedName name="DIAP8L">[61]INPUT!#REF!</definedName>
    <definedName name="DIAP8R">[61]INPUT!#REF!</definedName>
    <definedName name="DIAP9.1L">[61]INPUT!#REF!</definedName>
    <definedName name="DIAP9.1R">[61]INPUT!#REF!</definedName>
    <definedName name="DIAP9L">[61]INPUT!#REF!</definedName>
    <definedName name="DIAP9R">[61]INPUT!#REF!</definedName>
    <definedName name="Dij">#REF!</definedName>
    <definedName name="DIRPIL">#REF!</definedName>
    <definedName name="DISPLAY">#REF!</definedName>
    <definedName name="DISTANCE">'[147]Macro(전선)'!$A$1</definedName>
    <definedName name="disuf">'[148]1.설계조건'!$P$33</definedName>
    <definedName name="dj"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AWJDGHK" localSheetId="8">'[97]-몰탈콘크리트'!$A$1:$L$12</definedName>
    <definedName name="DJAWJDGHK">'[98]-몰탈콘크리트'!$A$1:$L$12</definedName>
    <definedName name="dk"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#REF!</definedName>
    <definedName name="dkf" localSheetId="8">#REF!</definedName>
    <definedName name="dkf">#REF!</definedName>
    <definedName name="DKFK" localSheetId="8">'&lt;별표 5&gt;손배료'!DKFK</definedName>
    <definedName name="DKFK">[0]!DKFK</definedName>
    <definedName name="DKJKF">#REF!</definedName>
    <definedName name="DL" localSheetId="8">#REF!</definedName>
    <definedName name="DL">#REF!</definedName>
    <definedName name="dldldldll" hidden="1">[146]조명시설!#REF!</definedName>
    <definedName name="dlfdnl" localSheetId="8" hidden="1">{"'제10장(표)'!$A$5:$L$10"}</definedName>
    <definedName name="dlfdnl" hidden="1">{"'제10장(표)'!$A$5:$L$10"}</definedName>
    <definedName name="DLFE">#REF!</definedName>
    <definedName name="DLFO">#REF!</definedName>
    <definedName name="DLSTH" localSheetId="8">#REF!</definedName>
    <definedName name="DLSTH">#REF!</definedName>
    <definedName name="DM" localSheetId="8">[149]심사계산!$F$88</definedName>
    <definedName name="DM">[150]심사계산!$F$88</definedName>
    <definedName name="DMsum">#REF!</definedName>
    <definedName name="dn" localSheetId="8" hidden="1">{#N/A,#N/A,FALSE,"혼합골재"}</definedName>
    <definedName name="dn" hidden="1">{#N/A,#N/A,FALSE,"혼합골재"}</definedName>
    <definedName name="DNDN">[151]터파기및재료!#REF!</definedName>
    <definedName name="DO">[152]계산근거!$C$55</definedName>
    <definedName name="Document_array" localSheetId="8">{"Book1","변경 내역.xls"}</definedName>
    <definedName name="Document_array">{"Book1","변경 내역.xls"}</definedName>
    <definedName name="Documents_array">#REF!</definedName>
    <definedName name="DOGUB">#REF!</definedName>
    <definedName name="Dolar">#REF!</definedName>
    <definedName name="dolar2">#REF!</definedName>
    <definedName name="DONG1">#REF!</definedName>
    <definedName name="DONG2">#REF!</definedName>
    <definedName name="DPI" localSheetId="8">#REF!</definedName>
    <definedName name="DPI">#REF!</definedName>
    <definedName name="DRsum">#REF!</definedName>
    <definedName name="ds">#REF!</definedName>
    <definedName name="DSA" localSheetId="8" hidden="1">{#N/A,#N/A,FALSE,"포장1";#N/A,#N/A,FALSE,"포장1"}</definedName>
    <definedName name="DSA" hidden="1">{#N/A,#N/A,FALSE,"포장1";#N/A,#N/A,FALSE,"포장1"}</definedName>
    <definedName name="dsaf" localSheetId="8" hidden="1">{#N/A,#N/A,FALSE,"조골재"}</definedName>
    <definedName name="dsaf" hidden="1">{#N/A,#N/A,FALSE,"조골재"}</definedName>
    <definedName name="dsb" localSheetId="8">[103]노임단가!$AD$23</definedName>
    <definedName name="dsb">[91]노임단가!$AD$23</definedName>
    <definedName name="DSE">#REF!</definedName>
    <definedName name="DSF" localSheetId="8" hidden="1">{#N/A,#N/A,FALSE,"골재소요량";#N/A,#N/A,FALSE,"골재소요량"}</definedName>
    <definedName name="DSF" hidden="1">{#N/A,#N/A,FALSE,"골재소요량";#N/A,#N/A,FALSE,"골재소요량"}</definedName>
    <definedName name="dsh" localSheetId="8">[103]노임단가!$AD$19</definedName>
    <definedName name="dsh">[91]노임단가!$AD$19</definedName>
    <definedName name="dsm" localSheetId="8">[103]노임단가!$AD$21</definedName>
    <definedName name="dsm">[91]노임단가!$AD$21</definedName>
    <definedName name="DSO">#REF!</definedName>
    <definedName name="dsv" localSheetId="8">[0]!BlankMacro1</definedName>
    <definedName name="dsv">[0]!BlankMacro1</definedName>
    <definedName name="DSVP">#REF!</definedName>
    <definedName name="DUCT_GONG">#REF!</definedName>
    <definedName name="dumppr">#REF!</definedName>
    <definedName name="dvs">[96]직접인건비!#REF!</definedName>
    <definedName name="dvvdfv">[96]직접인건비!#REF!</definedName>
    <definedName name="DW" localSheetId="8" hidden="1">{#N/A,#N/A,FALSE,"배수2"}</definedName>
    <definedName name="DW" hidden="1">{#N/A,#N/A,FALSE,"배수2"}</definedName>
    <definedName name="DW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X10L">[93]INPUT!#REF!</definedName>
    <definedName name="DX10R">[93]INPUT!#REF!</definedName>
    <definedName name="DX3L">[93]INPUT!#REF!</definedName>
    <definedName name="DX3R">[93]INPUT!#REF!</definedName>
    <definedName name="DX4L">[93]INPUT!#REF!</definedName>
    <definedName name="DX4R">[93]INPUT!#REF!</definedName>
    <definedName name="DX5L">[93]INPUT!#REF!</definedName>
    <definedName name="DX5R">[93]INPUT!#REF!</definedName>
    <definedName name="DX6L">[93]INPUT!#REF!</definedName>
    <definedName name="DX6R">[93]INPUT!#REF!</definedName>
    <definedName name="DX7L">[93]INPUT!#REF!</definedName>
    <definedName name="DX7R">[93]INPUT!#REF!</definedName>
    <definedName name="DX8L">[93]INPUT!#REF!</definedName>
    <definedName name="DX8R">[93]INPUT!#REF!</definedName>
    <definedName name="DX9L">[93]INPUT!#REF!</definedName>
    <definedName name="DX9R">[93]INPUT!#REF!</definedName>
    <definedName name="dxc">[116]기초단가!$B$12</definedName>
    <definedName name="dxccd">[116]기초단가!$B$34</definedName>
    <definedName name="dxxc">[96]직접인건비!#REF!</definedName>
    <definedName name="DY10L">[93]INPUT!#REF!</definedName>
    <definedName name="DY10R">[93]INPUT!#REF!</definedName>
    <definedName name="DY3L">[93]INPUT!#REF!</definedName>
    <definedName name="DY3R">[93]INPUT!#REF!</definedName>
    <definedName name="DY4L">[93]INPUT!#REF!</definedName>
    <definedName name="DY4R">[93]INPUT!#REF!</definedName>
    <definedName name="DY5L">[93]INPUT!#REF!</definedName>
    <definedName name="DY5R">[93]INPUT!#REF!</definedName>
    <definedName name="DY6L">[93]INPUT!#REF!</definedName>
    <definedName name="DY6R">[93]INPUT!#REF!</definedName>
    <definedName name="DY7L">[93]INPUT!#REF!</definedName>
    <definedName name="DY7R">[93]INPUT!#REF!</definedName>
    <definedName name="DY8L">[93]INPUT!#REF!</definedName>
    <definedName name="DY8R">[93]INPUT!#REF!</definedName>
    <definedName name="DY9L">[93]INPUT!#REF!</definedName>
    <definedName name="DY9R">[93]INPUT!#REF!</definedName>
    <definedName name="D열">#REF!</definedName>
    <definedName name="e" localSheetId="8">[152]일위대가!#REF!</definedName>
    <definedName name="e">[153]일위대가!#REF!</definedName>
    <definedName name="E_IV">'[147]Macro(전선)'!$P$1</definedName>
    <definedName name="E25M">[154]전기일위대가!#REF!</definedName>
    <definedName name="E25P">[154]전기일위대가!#REF!</definedName>
    <definedName name="E31E">[154]전기일위대가!#REF!</definedName>
    <definedName name="E31M">[154]전기일위대가!#REF!</definedName>
    <definedName name="E31P">[154]전기일위대가!#REF!</definedName>
    <definedName name="E32E">[154]전기일위대가!#REF!</definedName>
    <definedName name="E32M">[154]전기일위대가!#REF!</definedName>
    <definedName name="E32P">[154]전기일위대가!#REF!</definedName>
    <definedName name="E33E">[154]전기일위대가!#REF!</definedName>
    <definedName name="E33M">[154]전기일위대가!#REF!</definedName>
    <definedName name="E33P">[154]전기일위대가!#REF!</definedName>
    <definedName name="E34E">[154]전기일위대가!#REF!</definedName>
    <definedName name="E34M">[154]전기일위대가!#REF!</definedName>
    <definedName name="E34P">[154]전기일위대가!#REF!</definedName>
    <definedName name="E36M">[154]전기일위대가!#REF!</definedName>
    <definedName name="E36P">[154]전기일위대가!#REF!</definedName>
    <definedName name="E37M">[154]전기일위대가!#REF!</definedName>
    <definedName name="E37P">[154]전기일위대가!#REF!</definedName>
    <definedName name="E38M">[154]전기일위대가!#REF!</definedName>
    <definedName name="E38P">[154]전기일위대가!#REF!</definedName>
    <definedName name="E39M">[154]전기일위대가!#REF!</definedName>
    <definedName name="E39P">[154]전기일위대가!#REF!</definedName>
    <definedName name="E40M">[154]전기일위대가!#REF!</definedName>
    <definedName name="E40P">[154]전기일위대가!#REF!</definedName>
    <definedName name="E41M">[154]전기일위대가!#REF!</definedName>
    <definedName name="E41P">[154]전기일위대가!#REF!</definedName>
    <definedName name="E42M">[154]전기일위대가!#REF!</definedName>
    <definedName name="E42P">[154]전기일위대가!#REF!</definedName>
    <definedName name="E48M">[154]전기일위대가!#REF!</definedName>
    <definedName name="E48P">[154]전기일위대가!#REF!</definedName>
    <definedName name="E52M">[154]전기일위대가!#REF!</definedName>
    <definedName name="E52P">[154]전기일위대가!#REF!</definedName>
    <definedName name="E53M">[154]전기일위대가!#REF!</definedName>
    <definedName name="E53P">[154]전기일위대가!#REF!</definedName>
    <definedName name="E54M">[154]전기일위대가!#REF!</definedName>
    <definedName name="E54P">[154]전기일위대가!#REF!</definedName>
    <definedName name="E55M">[154]전기일위대가!#REF!</definedName>
    <definedName name="E55P">[154]전기일위대가!#REF!</definedName>
    <definedName name="E56M">[154]전기일위대가!#REF!</definedName>
    <definedName name="E56P">[154]전기일위대가!#REF!</definedName>
    <definedName name="E57M">[154]전기일위대가!#REF!</definedName>
    <definedName name="E57P">[154]전기일위대가!#REF!</definedName>
    <definedName name="E58M">[154]전기일위대가!#REF!</definedName>
    <definedName name="E58P">[154]전기일위대가!#REF!</definedName>
    <definedName name="E59M">[154]전기일위대가!#REF!</definedName>
    <definedName name="E59P">[154]전기일위대가!#REF!</definedName>
    <definedName name="E60M">[154]전기일위대가!#REF!</definedName>
    <definedName name="E60P">[154]전기일위대가!#REF!</definedName>
    <definedName name="E61M">[154]전기일위대가!#REF!</definedName>
    <definedName name="E61P">[154]전기일위대가!#REF!</definedName>
    <definedName name="E62M">[154]전기일위대가!#REF!</definedName>
    <definedName name="E62P">[154]전기일위대가!#REF!</definedName>
    <definedName name="E63M">[154]전기일위대가!#REF!</definedName>
    <definedName name="E63P">[154]전기일위대가!#REF!</definedName>
    <definedName name="E64M">[154]전기일위대가!#REF!</definedName>
    <definedName name="E64P">[154]전기일위대가!#REF!</definedName>
    <definedName name="E65M">[154]전기일위대가!#REF!</definedName>
    <definedName name="E65P">[154]전기일위대가!#REF!</definedName>
    <definedName name="E66M">[154]전기일위대가!#REF!</definedName>
    <definedName name="E66P">[154]전기일위대가!#REF!</definedName>
    <definedName name="E67M">[154]전기일위대가!#REF!</definedName>
    <definedName name="E67P">[154]전기일위대가!#REF!</definedName>
    <definedName name="E68M">[154]전기일위대가!#REF!</definedName>
    <definedName name="EA" localSheetId="8">#REF!</definedName>
    <definedName name="EA">#REF!</definedName>
    <definedName name="earthp">#REF!</definedName>
    <definedName name="easf">#REF!</definedName>
    <definedName name="EB">#REF!</definedName>
    <definedName name="EC">#REF!</definedName>
    <definedName name="ED">#REF!</definedName>
    <definedName name="eded" hidden="1">#REF!</definedName>
    <definedName name="edr">[11]갑지!#REF!</definedName>
    <definedName name="ee" localSheetId="8" hidden="1">{#N/A,#N/A,FALSE,"단가표지"}</definedName>
    <definedName name="ee" hidden="1">{#N/A,#N/A,FALSE,"단가표지"}</definedName>
    <definedName name="eee" localSheetId="8">[0]!BlankMacro1</definedName>
    <definedName name="EEE">[155]노임!$B:$C</definedName>
    <definedName name="EEEE">#REF!</definedName>
    <definedName name="EEEEE" localSheetId="8">'&lt;별표 5&gt;손배료'!EEEEE</definedName>
    <definedName name="EEEEE">[0]!EEEEE</definedName>
    <definedName name="eeefr" hidden="1">#REF!</definedName>
    <definedName name="eeewg">[96]직접인건비!#REF!</definedName>
    <definedName name="eer" localSheetId="8" hidden="1">{"'정산내역서'!$A$1:$I$35","'정산서(절.성토부)'!$A$1:$Q$17","'정산서(교량부)'!$A$1:$Q$84","'총괄표'!$A$1:$M$12","'시행현황'!$A$1:$G$12","'표지'!$A$1:$N$27","'정산서(절.성토부)'!$A$3:$Q$7"}</definedName>
    <definedName name="eer">#REF!</definedName>
    <definedName name="EF">#REF!</definedName>
    <definedName name="ef_val">#REF!</definedName>
    <definedName name="Efd">#REF!</definedName>
    <definedName name="Efd_h">#REF!</definedName>
    <definedName name="efd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rgr">[116]기초단가!$B$31</definedName>
    <definedName name="efwffr">[116]기초단가!$B$28</definedName>
    <definedName name="eg" localSheetId="8" hidden="1">{"'관경확장'!$A$79:$M$98","'관경확장'!$A$54:$M$78"}</definedName>
    <definedName name="eg" hidden="1">{"'관경확장'!$A$79:$M$98","'관경확장'!$A$54:$M$78"}</definedName>
    <definedName name="eger">[96]직접경비!#REF!</definedName>
    <definedName name="eh">#REF!</definedName>
    <definedName name="eight" localSheetId="8">[110]버스운행안내!$J$8</definedName>
    <definedName name="eight">[110]버스운행안내!$J$8</definedName>
    <definedName name="ej" localSheetId="8" hidden="1">{"'용역비'!$A$4:$C$8"}</definedName>
    <definedName name="ej" hidden="1">{"'용역비'!$A$4:$C$8"}</definedName>
    <definedName name="el" localSheetId="8">[1]설계조건!#REF!</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 localSheetId="8">#REF!</definedName>
    <definedName name="ELC">#REF!</definedName>
    <definedName name="ELFE">#REF!</definedName>
    <definedName name="ELI">#REF!</definedName>
    <definedName name="ELP">#REF!</definedName>
    <definedName name="Emst10">#REF!</definedName>
    <definedName name="end" localSheetId="8">[110]버스운행안내!$H$6</definedName>
    <definedName name="end">[110]버스운행안내!$H$6</definedName>
    <definedName name="end_day">#REF!</definedName>
    <definedName name="end_month">#REF!</definedName>
    <definedName name="end_year">#REF!</definedName>
    <definedName name="EndDataCol">#REF!</definedName>
    <definedName name="ENJA"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#REF!</definedName>
    <definedName name="EPS">#REF!</definedName>
    <definedName name="er" localSheetId="8">#REF!</definedName>
    <definedName name="er">#REF!</definedName>
    <definedName name="erer" hidden="1">#REF!</definedName>
    <definedName name="erere">[96]직접인건비!#REF!</definedName>
    <definedName name="erge">[96]직접인건비!#REF!</definedName>
    <definedName name="errb">[116]기초단가!$B$30</definedName>
    <definedName name="errer" hidden="1">#REF!</definedName>
    <definedName name="ert">#REF!</definedName>
    <definedName name="ertyertye" localSheetId="8" hidden="1">{"'용역비'!$A$4:$C$8"}</definedName>
    <definedName name="ertyertye" hidden="1">{"'용역비'!$A$4:$C$8"}</definedName>
    <definedName name="erw">#REF!</definedName>
    <definedName name="ES">#REF!</definedName>
    <definedName name="es_block">#REF!</definedName>
    <definedName name="es_val">#REF!</definedName>
    <definedName name="esb" localSheetId="8">[103]노임단가!$M$23</definedName>
    <definedName name="esb">[91]노임단가!$M$23</definedName>
    <definedName name="Esd">#REF!</definedName>
    <definedName name="Esd_h">#REF!</definedName>
    <definedName name="esh" localSheetId="8">[103]노임단가!$M$19</definedName>
    <definedName name="esh">[91]노임단가!$M$19</definedName>
    <definedName name="esm" localSheetId="8">[103]노임단가!$M$21</definedName>
    <definedName name="esm">[91]노임단가!$M$21</definedName>
    <definedName name="Esre">#REF!</definedName>
    <definedName name="esteban" localSheetId="8" hidden="1">{#N/A,#N/A,FALSE,"골재소요량";#N/A,#N/A,FALSE,"골재소요량"}</definedName>
    <definedName name="esteban" hidden="1">{#N/A,#N/A,FALSE,"골재소요량";#N/A,#N/A,FALSE,"골재소요량"}</definedName>
    <definedName name="ES노임">[156]노임단가!$D$4:$I$134</definedName>
    <definedName name="etb" localSheetId="8">[103]노임단가!$M$17</definedName>
    <definedName name="etb">[91]노임단가!$M$17</definedName>
    <definedName name="etcrcd">#REF!</definedName>
    <definedName name="eth" localSheetId="8">[103]노임단가!$M$13</definedName>
    <definedName name="eth">[91]노임단가!$M$13</definedName>
    <definedName name="etm" localSheetId="8">[103]노임단가!$M$15</definedName>
    <definedName name="etm">[91]노임단가!$M$15</definedName>
    <definedName name="ets" localSheetId="8">[103]노임단가!$M$11</definedName>
    <definedName name="ets">[91]노임단가!$M$11</definedName>
    <definedName name="etyj" localSheetId="8" hidden="1">{"'용역비'!$A$4:$C$8"}</definedName>
    <definedName name="etyj" hidden="1">{"'용역비'!$A$4:$C$8"}</definedName>
    <definedName name="etyjj" localSheetId="8" hidden="1">{"'용역비'!$A$4:$C$8"}</definedName>
    <definedName name="etyjj" hidden="1">{"'용역비'!$A$4:$C$8"}</definedName>
    <definedName name="Eu">#REF!</definedName>
    <definedName name="EW">'[137]3련 BOX'!#REF!</definedName>
    <definedName name="ewew" hidden="1">#REF!</definedName>
    <definedName name="ewewewew" localSheetId="8" hidden="1">{#N/A,#N/A,TRUE,"토적및재료집계";#N/A,#N/A,TRUE,"토적및재료집계";#N/A,#N/A,TRUE,"단위량"}</definedName>
    <definedName name="ewewewew" hidden="1">{#N/A,#N/A,TRUE,"토적및재료집계";#N/A,#N/A,TRUE,"토적및재료집계";#N/A,#N/A,TRUE,"단위량"}</definedName>
    <definedName name="ewr">[116]기초단가!$B$12</definedName>
    <definedName name="ewrertr4" localSheetId="8" hidden="1">{"'자리배치도'!$AG$1:$CI$28"}</definedName>
    <definedName name="ewrertr4" hidden="1">{"'자리배치도'!$AG$1:$CI$28"}</definedName>
    <definedName name="EX" localSheetId="8">#REF!</definedName>
    <definedName name="EX">#REF!</definedName>
    <definedName name="EXA" localSheetId="8">#REF!</definedName>
    <definedName name="EXA">#REF!</definedName>
    <definedName name="EXB" localSheetId="8">#REF!</definedName>
    <definedName name="EXB">#REF!</definedName>
    <definedName name="EXC" localSheetId="8">'[104]5지구단위'!#REF!</definedName>
    <definedName name="EXC">'[157]5지구단위'!#REF!</definedName>
    <definedName name="Excel_BuiltIn_Database">#REF!</definedName>
    <definedName name="EXEX" localSheetId="8">'[104]5지구단위'!#REF!</definedName>
    <definedName name="EXEX">'[157]5지구단위'!#REF!</definedName>
    <definedName name="EXG" localSheetId="8">'[104]5지구단위'!#REF!</definedName>
    <definedName name="EXG">'[157]5지구단위'!#REF!</definedName>
    <definedName name="EXH" localSheetId="8">'[104]5지구단위'!#REF!</definedName>
    <definedName name="EXH">'[157]5지구단위'!#REF!</definedName>
    <definedName name="EXP120.J">[158]진주방향!$AN$295</definedName>
    <definedName name="_xlnm.Extract" localSheetId="8">[159]원가입력!#REF!</definedName>
    <definedName name="_xlnm.Extract">#REF!</definedName>
    <definedName name="Extract_MI">#REF!</definedName>
    <definedName name="F" localSheetId="8">#REF!</definedName>
    <definedName name="F">#REF!</definedName>
    <definedName name="F_CODE">#N/A</definedName>
    <definedName name="F_CODE1">[160]내역서!#REF!</definedName>
    <definedName name="F_DES">[160]내역서!#REF!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[160]내역서!#REF!</definedName>
    <definedName name="F_QMOD">[160]내역서!#REF!</definedName>
    <definedName name="F_QQTY">[160]내역서!#REF!</definedName>
    <definedName name="F_QUNIT">[160]내역서!#REF!</definedName>
    <definedName name="F_QVAL">#N/A</definedName>
    <definedName name="F_REMK">#N/A</definedName>
    <definedName name="F_SEQ">#N/A</definedName>
    <definedName name="F_SIZE">#N/A</definedName>
    <definedName name="F_SOS">#N/A</definedName>
    <definedName name="F_TMOD">[160]내역서!#REF!</definedName>
    <definedName name="F_TQTY">#N/A</definedName>
    <definedName name="F_TUNIT">[160]내역서!#REF!</definedName>
    <definedName name="F_UNIT">#N/A</definedName>
    <definedName name="F10LX">[61]INPUT!#REF!</definedName>
    <definedName name="F10LY">[61]INPUT!#REF!</definedName>
    <definedName name="F10RX">[61]INPUT!#REF!</definedName>
    <definedName name="F10RY">[61]INPUT!#REF!</definedName>
    <definedName name="F1F" localSheetId="8">#REF!</definedName>
    <definedName name="F1F">[109]교각1!#REF!</definedName>
    <definedName name="F1층">#REF!</definedName>
    <definedName name="F2F" localSheetId="8">#REF!</definedName>
    <definedName name="F2F">[109]교각1!#REF!</definedName>
    <definedName name="F3F" localSheetId="8">#REF!</definedName>
    <definedName name="F3F">[109]교각1!#REF!</definedName>
    <definedName name="F3LX">[61]INPUT!#REF!</definedName>
    <definedName name="F3LY">[61]INPUT!#REF!</definedName>
    <definedName name="F3RX">[61]INPUT!#REF!</definedName>
    <definedName name="F3RY">[61]INPUT!#REF!</definedName>
    <definedName name="F4LX">[61]INPUT!#REF!</definedName>
    <definedName name="F4LY">[61]INPUT!#REF!</definedName>
    <definedName name="F4RX">[61]INPUT!#REF!</definedName>
    <definedName name="F4RY">[61]INPUT!#REF!</definedName>
    <definedName name="F5LX">[61]INPUT!#REF!</definedName>
    <definedName name="F5LY">[61]INPUT!#REF!</definedName>
    <definedName name="F5RX">[61]INPUT!#REF!</definedName>
    <definedName name="F5RY">[61]INPUT!#REF!</definedName>
    <definedName name="F6LX">[61]INPUT!#REF!</definedName>
    <definedName name="F6LY">[61]INPUT!#REF!</definedName>
    <definedName name="F6RX">[61]INPUT!#REF!</definedName>
    <definedName name="F6RY">[61]INPUT!#REF!</definedName>
    <definedName name="F7LX">[61]INPUT!#REF!</definedName>
    <definedName name="F7LY">[61]INPUT!#REF!</definedName>
    <definedName name="F7RX">[61]INPUT!#REF!</definedName>
    <definedName name="F7RY">[61]INPUT!#REF!</definedName>
    <definedName name="F8LX">[61]INPUT!#REF!</definedName>
    <definedName name="F8LY">[61]INPUT!#REF!</definedName>
    <definedName name="F8RX">[61]INPUT!#REF!</definedName>
    <definedName name="F8RY">[61]INPUT!#REF!</definedName>
    <definedName name="F9LX">[61]INPUT!#REF!</definedName>
    <definedName name="F9LY">[61]INPUT!#REF!</definedName>
    <definedName name="F9RX">[61]INPUT!#REF!</definedName>
    <definedName name="F9RY">[61]INPUT!#REF!</definedName>
    <definedName name="fact">#REF!</definedName>
    <definedName name="FAN견적의뢰" localSheetId="8" hidden="1">{#N/A,#N/A,FALSE,"기안지";#N/A,#N/A,FALSE,"통신지"}</definedName>
    <definedName name="FAN견적의뢰" hidden="1">{#N/A,#N/A,FALSE,"기안지";#N/A,#N/A,FALSE,"통신지"}</definedName>
    <definedName name="FB">#REF!</definedName>
    <definedName name="FC" localSheetId="8">#REF!</definedName>
    <definedName name="FC">#REF!</definedName>
    <definedName name="FCK">#REF!</definedName>
    <definedName name="fcy">'[161]11'!$T$25</definedName>
    <definedName name="F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localSheetId="8" hidden="1">{#N/A,#N/A,FALSE,"포장1";#N/A,#N/A,FALSE,"포장1"}</definedName>
    <definedName name="FDGDFAGFD" hidden="1">{#N/A,#N/A,FALSE,"포장1";#N/A,#N/A,FALSE,"포장1"}</definedName>
    <definedName name="fdgfdg" localSheetId="8" hidden="1">{#N/A,#N/A,FALSE,"2~8번"}</definedName>
    <definedName name="fdgfdg" hidden="1">{#N/A,#N/A,FALSE,"2~8번"}</definedName>
    <definedName name="fdgfgf" localSheetId="8" hidden="1">{#N/A,#N/A,FALSE,"운반시간"}</definedName>
    <definedName name="fdgfgf" hidden="1">{#N/A,#N/A,FALSE,"운반시간"}</definedName>
    <definedName name="fdjk" localSheetId="8" hidden="1">{#N/A,#N/A,FALSE,"골재소요량";#N/A,#N/A,FALSE,"골재소요량"}</definedName>
    <definedName name="fdjk" hidden="1">{#N/A,#N/A,FALSE,"골재소요량";#N/A,#N/A,FALSE,"골재소요량"}</definedName>
    <definedName name="FDS"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fas" localSheetId="8" hidden="1">{"'산출근거'!$B$4:$D$8"}</definedName>
    <definedName name="fdsafas" hidden="1">{"'산출근거'!$B$4:$D$8"}</definedName>
    <definedName name="FDSF">#REF!</definedName>
    <definedName name="FE10L">[93]INPUT!#REF!</definedName>
    <definedName name="FE10R">[93]INPUT!#REF!</definedName>
    <definedName name="FE3L">[93]INPUT!#REF!</definedName>
    <definedName name="FE3R">[93]INPUT!#REF!</definedName>
    <definedName name="FE4L">[93]INPUT!#REF!</definedName>
    <definedName name="FE4R">[93]INPUT!#REF!</definedName>
    <definedName name="FE5L">[93]INPUT!#REF!</definedName>
    <definedName name="FE5R">[93]INPUT!#REF!</definedName>
    <definedName name="FE6L">[93]INPUT!#REF!</definedName>
    <definedName name="FE6R">[93]INPUT!#REF!</definedName>
    <definedName name="FE7L">[93]INPUT!#REF!</definedName>
    <definedName name="FE7R">[93]INPUT!#REF!</definedName>
    <definedName name="FE8L">[93]INPUT!#REF!</definedName>
    <definedName name="FE8R">[93]INPUT!#REF!</definedName>
    <definedName name="FE9L">[93]INPUT!#REF!</definedName>
    <definedName name="FE9R">[93]INPUT!#REF!</definedName>
    <definedName name="FEE">[162]설계조건!$J$23</definedName>
    <definedName name="FEEL">#REF!</definedName>
    <definedName name="FE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rerer">[145]노임단가!$C$80</definedName>
    <definedName name="FF" localSheetId="8">[84]TOTAL3!#REF!</definedName>
    <definedName name="FF">[84]TOTAL3!#REF!</definedName>
    <definedName name="ff_block">#REF!</definedName>
    <definedName name="FF_h">#REF!</definedName>
    <definedName name="ff_val">#REF!</definedName>
    <definedName name="fff">[163]일위대가목차!$D$3:$D$9</definedName>
    <definedName name="FFFF" hidden="1">#REF!</definedName>
    <definedName name="fffff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FFFFFFFFFFFF">#REF!</definedName>
    <definedName name="ffgfg">[96]직접인건비!#REF!</definedName>
    <definedName name="ffk" hidden="1">#REF!</definedName>
    <definedName name="ffv">[96]직접인건비!#REF!</definedName>
    <definedName name="FG">[91]기본DATA!#REF!</definedName>
    <definedName name="FGD">[91]기본DATA!#REF!</definedName>
    <definedName name="FGDAG" localSheetId="8" hidden="1">{#N/A,#N/A,FALSE,"포장2"}</definedName>
    <definedName name="FGDAG" hidden="1">{#N/A,#N/A,FALSE,"포장2"}</definedName>
    <definedName name="FGDAGFG" localSheetId="8" hidden="1">{#N/A,#N/A,FALSE,"혼합골재"}</definedName>
    <definedName name="FGDAGFG" hidden="1">{#N/A,#N/A,FALSE,"혼합골재"}</definedName>
    <definedName name="fgdfghfdh" localSheetId="8" hidden="1">{#N/A,#N/A,FALSE,"전력간선"}</definedName>
    <definedName name="fgdfghfdh" hidden="1">{#N/A,#N/A,FALSE,"전력간선"}</definedName>
    <definedName name="FG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8" hidden="1">{#N/A,#N/A,FALSE,"혼합골재"}</definedName>
    <definedName name="fgfadgf" hidden="1">{#N/A,#N/A,FALSE,"혼합골재"}</definedName>
    <definedName name="FGFDG" localSheetId="8" hidden="1">{#N/A,#N/A,FALSE,"표지목차"}</definedName>
    <definedName name="FGFDG" hidden="1">{#N/A,#N/A,FALSE,"표지목차"}</definedName>
    <definedName name="fgfdgffff" localSheetId="8" hidden="1">{#N/A,#N/A,FALSE,"부대2"}</definedName>
    <definedName name="fgfdgffff" hidden="1">{#N/A,#N/A,FALSE,"부대2"}</definedName>
    <definedName name="fgfdsgdfg" localSheetId="8" hidden="1">{#N/A,#N/A,FALSE,"혼합골재"}</definedName>
    <definedName name="fgfdsgdfg" hidden="1">{#N/A,#N/A,FALSE,"혼합골재"}</definedName>
    <definedName name="FGGG">#REF!</definedName>
    <definedName name="fgh">#REF!</definedName>
    <definedName name="fghfdagfd" localSheetId="8" hidden="1">{#N/A,#N/A,FALSE,"표지목차"}</definedName>
    <definedName name="fghfdagfd" hidden="1">{#N/A,#N/A,FALSE,"표지목차"}</definedName>
    <definedName name="FH" localSheetId="8">#REF!</definedName>
    <definedName name="FH">#REF!</definedName>
    <definedName name="FH10L">[61]INPUT!#REF!</definedName>
    <definedName name="FH10R">[61]INPUT!#REF!</definedName>
    <definedName name="FH3L">[61]INPUT!#REF!</definedName>
    <definedName name="FH3R">[61]INPUT!#REF!</definedName>
    <definedName name="FH4L">[61]INPUT!#REF!</definedName>
    <definedName name="FH4R">[61]INPUT!#REF!</definedName>
    <definedName name="FH5L">[61]INPUT!#REF!</definedName>
    <definedName name="FH5R">[61]INPUT!#REF!</definedName>
    <definedName name="FH6L">[61]INPUT!#REF!</definedName>
    <definedName name="FH6R">[61]INPUT!#REF!</definedName>
    <definedName name="FH7L">[61]INPUT!#REF!</definedName>
    <definedName name="FH7R">[61]INPUT!#REF!</definedName>
    <definedName name="FH8L">[61]INPUT!#REF!</definedName>
    <definedName name="FH8R">[61]INPUT!#REF!</definedName>
    <definedName name="FH9L">[61]INPUT!#REF!</definedName>
    <definedName name="FH9R">[61]INPUT!#REF!</definedName>
    <definedName name="fhddg" localSheetId="8" hidden="1">{#N/A,#N/A,FALSE,"부대1"}</definedName>
    <definedName name="fhddg" hidden="1">{#N/A,#N/A,FALSE,"부대1"}</definedName>
    <definedName name="FHE">[162]설계조건!$J$24</definedName>
    <definedName name="FHFH" hidden="1">[164]수량산출!$A$1:$A$8561</definedName>
    <definedName name="FHFK" hidden="1">[164]수량산출!#REF!</definedName>
    <definedName name="FHN">[162]설계조건!$D$24</definedName>
    <definedName name="File_Save" localSheetId="8">'&lt;별표 5&gt;손배료'!File_Save</definedName>
    <definedName name="File_Save">[0]!File_Save</definedName>
    <definedName name="fill" hidden="1">#REF!</definedName>
    <definedName name="five" localSheetId="8">[110]버스운행안내!$G$8</definedName>
    <definedName name="five">[110]버스운행안내!$G$8</definedName>
    <definedName name="FIXT" localSheetId="8">[165]데이타!$U$23:$V$50</definedName>
    <definedName name="FIXT">[166]데이타!$U$23:$V$50</definedName>
    <definedName name="FK" localSheetId="8" hidden="1">{"'용역비'!$A$4:$C$8"}</definedName>
    <definedName name="FK" hidden="1">{"'용역비'!$A$4:$C$8"}</definedName>
    <definedName name="FK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DF">[47]실행내역!#REF!</definedName>
    <definedName name="FL">#REF!</definedName>
    <definedName name="FLN">[162]설계조건!$D$23</definedName>
    <definedName name="FN" localSheetId="8">#REF!</definedName>
    <definedName name="FN">[109]교각1!#REF!</definedName>
    <definedName name="FOOT1" localSheetId="8">[1]설계조건!#REF!</definedName>
    <definedName name="FOOT1">[50]설계조건!#REF!</definedName>
    <definedName name="FOOT2" localSheetId="8">[1]설계조건!#REF!</definedName>
    <definedName name="FOOT2">[50]설계조건!#REF!</definedName>
    <definedName name="FOOT3" localSheetId="8">[1]설계조건!#REF!</definedName>
    <definedName name="FOOT3">[50]설계조건!#REF!</definedName>
    <definedName name="FOUND_A">#REF!</definedName>
    <definedName name="FOUND_H">#REF!</definedName>
    <definedName name="four" localSheetId="8">[110]버스운행안내!$F$8</definedName>
    <definedName name="four">[110]버스운행안내!$F$8</definedName>
    <definedName name="FR">#REF!</definedName>
    <definedName name="FR8_1C">'[147]Macro(전선)'!$L$1</definedName>
    <definedName name="FR8_2C">'[147]Macro(전선)'!$M$1</definedName>
    <definedName name="FR8_3C">'[147]Macro(전선)'!$N$1</definedName>
    <definedName name="FR8_4C">'[147]Macro(전선)'!$O$1</definedName>
    <definedName name="frfr" hidden="1">#REF!</definedName>
    <definedName name="frfrefed" hidden="1">#REF!</definedName>
    <definedName name="frfrff" hidden="1">#REF!</definedName>
    <definedName name="front" localSheetId="8">#REF!</definedName>
    <definedName name="front">#REF!</definedName>
    <definedName name="frrre" localSheetId="8" hidden="1">{"'제10장(표)'!$A$5:$L$10"}</definedName>
    <definedName name="frrre" hidden="1">{"'제10장(표)'!$A$5:$L$10"}</definedName>
    <definedName name="FS" localSheetId="8" hidden="1">{#N/A,#N/A,FALSE,"배수1"}</definedName>
    <definedName name="FS" hidden="1">{#N/A,#N/A,FALSE,"배수1"}</definedName>
    <definedName name="fsd">[167]하천제원!$B$8</definedName>
    <definedName name="FSF">#REF!</definedName>
    <definedName name="ft" localSheetId="8">[112]말뚝물량!#REF!</definedName>
    <definedName name="ft">[112]말뚝물량!#REF!</definedName>
    <definedName name="FT10TL">[93]INPUT!#REF!</definedName>
    <definedName name="FT10TR">[93]INPUT!#REF!</definedName>
    <definedName name="FT1TL">[93]INPUT!$A$13</definedName>
    <definedName name="FT1TR">[93]INPUT!$A$15</definedName>
    <definedName name="FT2TL">[93]INPUT!$A$43</definedName>
    <definedName name="FT2TR">[93]INPUT!$A$45</definedName>
    <definedName name="FT3TL">[93]INPUT!#REF!</definedName>
    <definedName name="FT3TR">[93]INPUT!#REF!</definedName>
    <definedName name="FT4TL">[93]INPUT!#REF!</definedName>
    <definedName name="FT4TR">[93]INPUT!#REF!</definedName>
    <definedName name="FT5TL">[93]INPUT!#REF!</definedName>
    <definedName name="FT5TR">[93]INPUT!#REF!</definedName>
    <definedName name="FT6TL">[93]INPUT!#REF!</definedName>
    <definedName name="FT6TR">[93]INPUT!#REF!</definedName>
    <definedName name="FT7TL">[93]INPUT!#REF!</definedName>
    <definedName name="FT7TR">[93]INPUT!#REF!</definedName>
    <definedName name="FT8TL">[93]INPUT!#REF!</definedName>
    <definedName name="FT8TR">[93]INPUT!#REF!</definedName>
    <definedName name="FT9TL">[93]INPUT!#REF!</definedName>
    <definedName name="FT9TR">[93]INPUT!#REF!</definedName>
    <definedName name="FTE10L">[93]INPUT!#REF!</definedName>
    <definedName name="FTE10R">[93]INPUT!#REF!</definedName>
    <definedName name="FTE3L">[93]INPUT!#REF!</definedName>
    <definedName name="FTE3R">[93]INPUT!#REF!</definedName>
    <definedName name="FTE4L">[93]INPUT!#REF!</definedName>
    <definedName name="FTE4R">[93]INPUT!#REF!</definedName>
    <definedName name="FTE5L">[93]INPUT!#REF!</definedName>
    <definedName name="FTE5R">[93]INPUT!#REF!</definedName>
    <definedName name="FTE6L">[93]INPUT!#REF!</definedName>
    <definedName name="FTE6R">[93]INPUT!#REF!</definedName>
    <definedName name="FTE7L">[93]INPUT!#REF!</definedName>
    <definedName name="FTE7R">[93]INPUT!#REF!</definedName>
    <definedName name="FTE8L">[93]INPUT!#REF!</definedName>
    <definedName name="FTE8R">[93]INPUT!#REF!</definedName>
    <definedName name="FTE9L">[93]INPUT!#REF!</definedName>
    <definedName name="FTE9R">[93]INPUT!#REF!</definedName>
    <definedName name="FTG10L">[93]INPUT!#REF!</definedName>
    <definedName name="FTG10R">[93]INPUT!#REF!</definedName>
    <definedName name="FTG3L">[93]INPUT!#REF!</definedName>
    <definedName name="FTG3R">[93]INPUT!#REF!</definedName>
    <definedName name="FTG4L">[93]INPUT!#REF!</definedName>
    <definedName name="FTG4R">[93]INPUT!#REF!</definedName>
    <definedName name="FTG5L">[93]INPUT!#REF!</definedName>
    <definedName name="FTG5R">[93]INPUT!#REF!</definedName>
    <definedName name="FTG6L">[93]INPUT!#REF!</definedName>
    <definedName name="FTG6R">[93]INPUT!#REF!</definedName>
    <definedName name="FTG7L">[93]INPUT!#REF!</definedName>
    <definedName name="FTG7R">[93]INPUT!#REF!</definedName>
    <definedName name="FTG8L">[93]INPUT!#REF!</definedName>
    <definedName name="FTG8R">[93]INPUT!#REF!</definedName>
    <definedName name="FTG9L">[93]INPUT!#REF!</definedName>
    <definedName name="FTG9R">[93]INPUT!#REF!</definedName>
    <definedName name="FTS10L">[93]INPUT!#REF!</definedName>
    <definedName name="FTS10R">[93]INPUT!#REF!</definedName>
    <definedName name="FTS3L">[93]INPUT!#REF!</definedName>
    <definedName name="FTS3R">[93]INPUT!#REF!</definedName>
    <definedName name="FTS4L">[93]INPUT!#REF!</definedName>
    <definedName name="FTS4R">[93]INPUT!#REF!</definedName>
    <definedName name="FTS5L">[93]INPUT!#REF!</definedName>
    <definedName name="FTS5R">[93]INPUT!#REF!</definedName>
    <definedName name="FTS6L">[93]INPUT!#REF!</definedName>
    <definedName name="FTS6R">[93]INPUT!#REF!</definedName>
    <definedName name="FTS7L">[93]INPUT!#REF!</definedName>
    <definedName name="FTS7R">[93]INPUT!#REF!</definedName>
    <definedName name="FTS8L">[93]INPUT!#REF!</definedName>
    <definedName name="FTS8R">[93]INPUT!#REF!</definedName>
    <definedName name="FTS9L">[93]INPUT!#REF!</definedName>
    <definedName name="FTS9R">[93]INPUT!#REF!</definedName>
    <definedName name="FTW10L">[93]INPUT!#REF!</definedName>
    <definedName name="FTW10R">[93]INPUT!#REF!</definedName>
    <definedName name="FTW3L">[93]INPUT!#REF!</definedName>
    <definedName name="FTW3R">[93]INPUT!#REF!</definedName>
    <definedName name="FTW4L">[93]INPUT!#REF!</definedName>
    <definedName name="FTW4R">[93]INPUT!#REF!</definedName>
    <definedName name="FTW5L">[93]INPUT!#REF!</definedName>
    <definedName name="FTW5R">[93]INPUT!#REF!</definedName>
    <definedName name="FTW6L">[93]INPUT!#REF!</definedName>
    <definedName name="FTW6R">[93]INPUT!#REF!</definedName>
    <definedName name="FTW7L">[93]INPUT!#REF!</definedName>
    <definedName name="FTW7R">[93]INPUT!#REF!</definedName>
    <definedName name="FTW8L">[93]INPUT!#REF!</definedName>
    <definedName name="FTW8R">[93]INPUT!#REF!</definedName>
    <definedName name="FTW9L">[93]INPUT!#REF!</definedName>
    <definedName name="FTW9R">[93]INPUT!#REF!</definedName>
    <definedName name="FTZ10L">[93]INPUT!#REF!</definedName>
    <definedName name="FTZ10R">[93]INPUT!#REF!</definedName>
    <definedName name="FTZ3L">[93]INPUT!#REF!</definedName>
    <definedName name="FTZ3R">[93]INPUT!#REF!</definedName>
    <definedName name="FTZ4L">[93]INPUT!#REF!</definedName>
    <definedName name="FTZ4R">[93]INPUT!#REF!</definedName>
    <definedName name="FTZ5L">[93]INPUT!#REF!</definedName>
    <definedName name="FTZ5R">[93]INPUT!#REF!</definedName>
    <definedName name="FTZ6L">[93]INPUT!#REF!</definedName>
    <definedName name="FTZ6R">[93]INPUT!#REF!</definedName>
    <definedName name="FTZ7L">[93]INPUT!#REF!</definedName>
    <definedName name="FTZ7R">[93]INPUT!#REF!</definedName>
    <definedName name="FTZ8L">[93]INPUT!#REF!</definedName>
    <definedName name="FTZ8R">[93]INPUT!#REF!</definedName>
    <definedName name="FTZ9L">[93]INPUT!#REF!</definedName>
    <definedName name="FTZ9R">[93]INPUT!#REF!</definedName>
    <definedName name="FU">#REF!</definedName>
    <definedName name="fv" localSheetId="8" hidden="1">{#N/A,#N/A,FALSE,"전력간선"}</definedName>
    <definedName name="fv" hidden="1">{#N/A,#N/A,FALSE,"전력간선"}</definedName>
    <definedName name="fvfvv">[116]기초단가!$B$33</definedName>
    <definedName name="fvvffv">[116]기초단가!$B$27</definedName>
    <definedName name="fvvfv">[96]직접인건비!#REF!</definedName>
    <definedName name="fwefrer">[116]기초단가!$B$22</definedName>
    <definedName name="FX10L">[93]INPUT!#REF!</definedName>
    <definedName name="FX10R">[93]INPUT!#REF!</definedName>
    <definedName name="FX3L">[93]INPUT!#REF!</definedName>
    <definedName name="FX3R">[93]INPUT!#REF!</definedName>
    <definedName name="FX4L">[93]INPUT!#REF!</definedName>
    <definedName name="FX4R">[93]INPUT!#REF!</definedName>
    <definedName name="FX5L">[93]INPUT!#REF!</definedName>
    <definedName name="FX5R">[93]INPUT!#REF!</definedName>
    <definedName name="FX6L">[93]INPUT!#REF!</definedName>
    <definedName name="FX6R">[93]INPUT!#REF!</definedName>
    <definedName name="FX7L">[93]INPUT!#REF!</definedName>
    <definedName name="FX7R">[93]INPUT!#REF!</definedName>
    <definedName name="FX8L">[93]INPUT!#REF!</definedName>
    <definedName name="FX8R">[93]INPUT!#REF!</definedName>
    <definedName name="FX9L">[93]INPUT!#REF!</definedName>
    <definedName name="FX9R">[93]INPUT!#REF!</definedName>
    <definedName name="Fy" localSheetId="8">#REF!</definedName>
    <definedName name="Fy">#REF!</definedName>
    <definedName name="FY10L">[93]INPUT!#REF!</definedName>
    <definedName name="FY10R">[93]INPUT!#REF!</definedName>
    <definedName name="FY3L">[93]INPUT!#REF!</definedName>
    <definedName name="FY3R">[93]INPUT!#REF!</definedName>
    <definedName name="FY4L">[93]INPUT!#REF!</definedName>
    <definedName name="FY4R">[93]INPUT!#REF!</definedName>
    <definedName name="FY5L">[93]INPUT!#REF!</definedName>
    <definedName name="FY5R">[93]INPUT!#REF!</definedName>
    <definedName name="FY6L">[93]INPUT!#REF!</definedName>
    <definedName name="FY6R">[93]INPUT!#REF!</definedName>
    <definedName name="FY7L">[93]INPUT!#REF!</definedName>
    <definedName name="FY7R">[93]INPUT!#REF!</definedName>
    <definedName name="FY8L">[93]INPUT!#REF!</definedName>
    <definedName name="FY8R">[93]INPUT!#REF!</definedName>
    <definedName name="FY9L">[93]INPUT!#REF!</definedName>
    <definedName name="FY9R">[93]INPUT!#REF!</definedName>
    <definedName name="FYY10L">[93]INPUT!#REF!</definedName>
    <definedName name="FYY10R">[93]INPUT!#REF!</definedName>
    <definedName name="FYY3L">[93]INPUT!#REF!</definedName>
    <definedName name="FYY3R">[93]INPUT!#REF!</definedName>
    <definedName name="FYY4L">[93]INPUT!#REF!</definedName>
    <definedName name="FYY4R">[93]INPUT!#REF!</definedName>
    <definedName name="FYY5L">[93]INPUT!#REF!</definedName>
    <definedName name="FYY5R">[93]INPUT!#REF!</definedName>
    <definedName name="FYY6L">[93]INPUT!#REF!</definedName>
    <definedName name="FYY6R">[93]INPUT!#REF!</definedName>
    <definedName name="FYY7L">[93]INPUT!#REF!</definedName>
    <definedName name="FYY7R">[93]INPUT!#REF!</definedName>
    <definedName name="FYY8L">[93]INPUT!#REF!</definedName>
    <definedName name="FYY8R">[93]INPUT!#REF!</definedName>
    <definedName name="FYY9L">[93]INPUT!#REF!</definedName>
    <definedName name="FYY9R">[93]INPUT!#REF!</definedName>
    <definedName name="F이" localSheetId="8">#REF!</definedName>
    <definedName name="F이">#REF!</definedName>
    <definedName name="F일">#REF!</definedName>
    <definedName name="G" localSheetId="8">[24]개요!$B$8</definedName>
    <definedName name="g">#REF!</definedName>
    <definedName name="G_m">#REF!</definedName>
    <definedName name="G10L">[61]INPUT!#REF!</definedName>
    <definedName name="G10R">[61]INPUT!#REF!</definedName>
    <definedName name="G1A1P">#REF!</definedName>
    <definedName name="g1a1t">#REF!</definedName>
    <definedName name="g1a2p">#REF!</definedName>
    <definedName name="g1a2t">#REF!</definedName>
    <definedName name="G2_1">[68]날개벽!#REF!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[61]INPUT!#REF!</definedName>
    <definedName name="G3R">[61]INPUT!#REF!</definedName>
    <definedName name="G4_1">[68]날개벽!#REF!</definedName>
    <definedName name="G4A1P">#REF!</definedName>
    <definedName name="g4a1t">#REF!</definedName>
    <definedName name="g4a2p">#REF!</definedName>
    <definedName name="g4a2t">#REF!</definedName>
    <definedName name="G4L">[61]INPUT!#REF!</definedName>
    <definedName name="G4R">[61]INPUT!#REF!</definedName>
    <definedName name="G5A1P">#REF!</definedName>
    <definedName name="g5a1t">#REF!</definedName>
    <definedName name="g5a2p">#REF!</definedName>
    <definedName name="g5a2t">#REF!</definedName>
    <definedName name="G5L">[61]INPUT!#REF!</definedName>
    <definedName name="G5R">[61]INPUT!#REF!</definedName>
    <definedName name="G6_1">[68]날개벽!#REF!</definedName>
    <definedName name="G6A1P">#REF!</definedName>
    <definedName name="g6a1t">#REF!</definedName>
    <definedName name="g6a2p">#REF!</definedName>
    <definedName name="g6a2t">#REF!</definedName>
    <definedName name="G6L">[61]INPUT!#REF!</definedName>
    <definedName name="G6R">[61]INPUT!#REF!</definedName>
    <definedName name="G7L">[61]INPUT!#REF!</definedName>
    <definedName name="G7R">[61]INPUT!#REF!</definedName>
    <definedName name="G8L">[61]INPUT!#REF!</definedName>
    <definedName name="G8R">[61]INPUT!#REF!</definedName>
    <definedName name="G9L">[61]INPUT!#REF!</definedName>
    <definedName name="G9R">[61]INPUT!#REF!</definedName>
    <definedName name="GAK">#REF!</definedName>
    <definedName name="GAMA">#REF!</definedName>
    <definedName name="gbc"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#REF!</definedName>
    <definedName name="GDG" localSheetId="8" hidden="1">{#N/A,#N/A,FALSE,"포장2"}</definedName>
    <definedName name="GDG" hidden="1">{#N/A,#N/A,FALSE,"포장2"}</definedName>
    <definedName name="GDGFD" localSheetId="8" hidden="1">{#N/A,#N/A,FALSE,"배수1"}</definedName>
    <definedName name="GDGFD" hidden="1">{#N/A,#N/A,FALSE,"배수1"}</definedName>
    <definedName name="gdjhsy" hidden="1">#REF!</definedName>
    <definedName name="GEMCO" hidden="1">#REF!</definedName>
    <definedName name="get_gjcode">#REF!</definedName>
    <definedName name="GEW"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 localSheetId="8">#REF!</definedName>
    <definedName name="GF">#REF!</definedName>
    <definedName name="GFD" localSheetId="8">#REF!</definedName>
    <definedName name="GFD">#REF!</definedName>
    <definedName name="GFDG" localSheetId="8" hidden="1">{#N/A,#N/A,FALSE,"2~8번"}</definedName>
    <definedName name="GFDG" hidden="1">{#N/A,#N/A,FALSE,"2~8번"}</definedName>
    <definedName name="GFDGDFGFG" localSheetId="8" hidden="1">{#N/A,#N/A,FALSE,"혼합골재"}</definedName>
    <definedName name="GFDGDFGFG" hidden="1">{#N/A,#N/A,FALSE,"혼합골재"}</definedName>
    <definedName name="gfdgdgdf">#REF!</definedName>
    <definedName name="GFG"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8" hidden="1">[168]차액보증!#REF!</definedName>
    <definedName name="gfgdfg" hidden="1">[169]차액보증!#REF!</definedName>
    <definedName name="gfgfg"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8" hidden="1">{#N/A,#N/A,FALSE,"토공2"}</definedName>
    <definedName name="GFGFHGFHF" hidden="1">{#N/A,#N/A,FALSE,"토공2"}</definedName>
    <definedName name="gfggfr">#REF!</definedName>
    <definedName name="gfhgh" localSheetId="8" hidden="1">{#N/A,#N/A,FALSE,"배수2"}</definedName>
    <definedName name="gfhgh" hidden="1">{#N/A,#N/A,FALSE,"배수2"}</definedName>
    <definedName name="GG" localSheetId="8">#REF!</definedName>
    <definedName name="GG">#REF!</definedName>
    <definedName name="ggfhgfshgh" localSheetId="8" hidden="1">{#N/A,#N/A,FALSE,"포장2"}</definedName>
    <definedName name="ggfhgfshgh" hidden="1">{#N/A,#N/A,FALSE,"포장2"}</definedName>
    <definedName name="ggg">#REF!</definedName>
    <definedName name="GGGG">#REF!</definedName>
    <definedName name="ggggg" localSheetId="8" hidden="1">{#N/A,#N/A,FALSE,"구조1"}</definedName>
    <definedName name="ggggg" hidden="1">{#N/A,#N/A,FALSE,"구조1"}</definedName>
    <definedName name="gggh">BlankMacro1</definedName>
    <definedName name="GGGTR"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s">#REF!</definedName>
    <definedName name="GGTREW"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8">#REF!</definedName>
    <definedName name="GH">#REF!</definedName>
    <definedName name="GH10L">[93]INPUT!#REF!</definedName>
    <definedName name="GH10R">[93]INPUT!#REF!</definedName>
    <definedName name="GH3L">[93]INPUT!#REF!</definedName>
    <definedName name="GH3R">[93]INPUT!#REF!</definedName>
    <definedName name="GH4L">[93]INPUT!#REF!</definedName>
    <definedName name="GH4R">[93]INPUT!#REF!</definedName>
    <definedName name="GH5L">[93]INPUT!#REF!</definedName>
    <definedName name="GH5R">[93]INPUT!#REF!</definedName>
    <definedName name="GH6L">[93]INPUT!#REF!</definedName>
    <definedName name="GH6R">[93]INPUT!#REF!</definedName>
    <definedName name="GH7L">[93]INPUT!#REF!</definedName>
    <definedName name="GH7R">[93]INPUT!#REF!</definedName>
    <definedName name="GH8L">[93]INPUT!#REF!</definedName>
    <definedName name="GH8R">[93]INPUT!#REF!</definedName>
    <definedName name="GH9L">[93]INPUT!#REF!</definedName>
    <definedName name="GH9R">[93]INPUT!#REF!</definedName>
    <definedName name="ghfghf">#REF!</definedName>
    <definedName name="GHGDHGD">#REF!</definedName>
    <definedName name="ghgfh" localSheetId="8" hidden="1">{#N/A,#N/A,FALSE,"포장2"}</definedName>
    <definedName name="ghgfh" hidden="1">{#N/A,#N/A,FALSE,"포장2"}</definedName>
    <definedName name="ghgjg">#REF!</definedName>
    <definedName name="GHJJ" localSheetId="8" hidden="1">{"'광피스표'!$A$3:$N$54"}</definedName>
    <definedName name="GHJJ" hidden="1">{"'광피스표'!$A$3:$N$54"}</definedName>
    <definedName name="ghtjs" localSheetId="8" hidden="1">{"'자리배치도'!$AG$1:$CI$28"}</definedName>
    <definedName name="ghtjs" hidden="1">{"'자리배치도'!$AG$1:$CI$28"}</definedName>
    <definedName name="gigin" localSheetId="8">[1]설계조건!#REF!</definedName>
    <definedName name="gigin">[50]설계조건!#REF!</definedName>
    <definedName name="GJ">#REF!</definedName>
    <definedName name="gjamount_top">#REF!</definedName>
    <definedName name="gjcnt_top">#REF!</definedName>
    <definedName name="GJcord">#REF!</definedName>
    <definedName name="gjcord_stp">#REF!</definedName>
    <definedName name="gjcord_top1">#REF!</definedName>
    <definedName name="gjcord_top2">#REF!</definedName>
    <definedName name="gjcord_top3">#REF!</definedName>
    <definedName name="gjcord_top4">#REF!</definedName>
    <definedName name="gjcord_top5">#REF!</definedName>
    <definedName name="gjcord_top6">#REF!</definedName>
    <definedName name="gjcord_top7">#REF!</definedName>
    <definedName name="gjcord_top8">#REF!</definedName>
    <definedName name="gjcord_top9">#REF!</definedName>
    <definedName name="GJHGLI" localSheetId="8" hidden="1">{#N/A,#N/A,FALSE,"포장1";#N/A,#N/A,FALSE,"포장1"}</definedName>
    <definedName name="GJHGLI" hidden="1">{#N/A,#N/A,FALSE,"포장1";#N/A,#N/A,FALSE,"포장1"}</definedName>
    <definedName name="gjnamedata">#REF!</definedName>
    <definedName name="gjnamedata1">#REF!</definedName>
    <definedName name="gjnamedata2">#REF!</definedName>
    <definedName name="gjrate">#REF!</definedName>
    <definedName name="gkdah" localSheetId="8">#REF!</definedName>
    <definedName name="gkdah">#REF!</definedName>
    <definedName name="GKGK">[170]직접인건비!#REF!</definedName>
    <definedName name="GLA1P">#REF!</definedName>
    <definedName name="gla1t">#REF!</definedName>
    <definedName name="gla2p">#REF!</definedName>
    <definedName name="gla2t">#REF!</definedName>
    <definedName name="GM">#REF!</definedName>
    <definedName name="GO">#REF!</definedName>
    <definedName name="GP">#REF!</definedName>
    <definedName name="grew" hidden="1">#REF!</definedName>
    <definedName name="grgrg">[96]직접인건비!#REF!</definedName>
    <definedName name="GrphActSales">#REF!</definedName>
    <definedName name="GrphActStk">#REF!</definedName>
    <definedName name="GrphPlanSales">#REF!</definedName>
    <definedName name="GrphTgtStk">#REF!</definedName>
    <definedName name="grrer">[96]직접인건비!#REF!</definedName>
    <definedName name="GS" localSheetId="8" hidden="1">{#N/A,#N/A,FALSE,"포장2"}</definedName>
    <definedName name="GS" hidden="1">{#N/A,#N/A,FALSE,"포장2"}</definedName>
    <definedName name="GSBA">[171]설계조건!$I$40</definedName>
    <definedName name="gt" localSheetId="8">#REF!</definedName>
    <definedName name="gt">#REF!</definedName>
    <definedName name="gter">[116]기초단가!$B$13</definedName>
    <definedName name="gtgt" hidden="1">#REF!</definedName>
    <definedName name="gthyhy" hidden="1">#REF!</definedName>
    <definedName name="gtt">[96]직접인건비!#REF!</definedName>
    <definedName name="gu">#REF!,#REF!</definedName>
    <definedName name="GuBae" localSheetId="8">#REF!</definedName>
    <definedName name="GuBae">#REF!</definedName>
    <definedName name="GuidText" localSheetId="8">#REF!</definedName>
    <definedName name="GuidText">#REF!</definedName>
    <definedName name="GUMAK">#REF!</definedName>
    <definedName name="gunmok" localSheetId="8">'&lt;별표 5&gt;손배료'!gunmok</definedName>
    <definedName name="gunmok">[0]!gunmok</definedName>
    <definedName name="GV">#REF!</definedName>
    <definedName name="gvfffg">[96]직접인건비!#REF!</definedName>
    <definedName name="G열">#REF!</definedName>
    <definedName name="H" localSheetId="8">[112]말뚝물량!$D$12</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#REF!</definedName>
    <definedName name="H.TOTAL..">#REF!</definedName>
    <definedName name="H_1">#REF!</definedName>
    <definedName name="H_2">#REF!</definedName>
    <definedName name="h_3">#REF!</definedName>
    <definedName name="H_S" localSheetId="8">#REF!</definedName>
    <definedName name="H_S">#REF!</definedName>
    <definedName name="h_water">'[170]3BL공동구 수량'!#REF!</definedName>
    <definedName name="H1.0m이하">#REF!</definedName>
    <definedName name="H1.2m">#REF!</definedName>
    <definedName name="H1.5m">#REF!</definedName>
    <definedName name="H1.8m">#REF!</definedName>
    <definedName name="H100x100x6x8t_단중">#REF!</definedName>
    <definedName name="H10A1P">#REF!</definedName>
    <definedName name="h10a1t">#REF!</definedName>
    <definedName name="h10a2p">#REF!</definedName>
    <definedName name="h10a2t">#REF!</definedName>
    <definedName name="H10AAL">[93]INPUT!#REF!</definedName>
    <definedName name="H10AAR">[93]INPUT!#REF!</definedName>
    <definedName name="H10ABL">[93]INPUT!#REF!</definedName>
    <definedName name="H10ABR">[93]INPUT!#REF!</definedName>
    <definedName name="H10ACL">[93]INPUT!#REF!</definedName>
    <definedName name="H10ACR">[93]INPUT!#REF!</definedName>
    <definedName name="H10ADL">[93]INPUT!#REF!</definedName>
    <definedName name="H10ADR">[93]INPUT!#REF!</definedName>
    <definedName name="H10AEL">[93]INPUT!#REF!</definedName>
    <definedName name="H10AER">[93]INPUT!#REF!</definedName>
    <definedName name="H10AFL">[93]INPUT!#REF!</definedName>
    <definedName name="H10AFR">[93]INPUT!#REF!</definedName>
    <definedName name="H10AGL">[93]INPUT!#REF!</definedName>
    <definedName name="H10AGR">[93]INPUT!#REF!</definedName>
    <definedName name="H10BAL">[93]INPUT!#REF!</definedName>
    <definedName name="H10BAR">[93]INPUT!#REF!</definedName>
    <definedName name="H10BBL">[93]INPUT!#REF!</definedName>
    <definedName name="H10BBR">[93]INPUT!#REF!</definedName>
    <definedName name="H10CAL">[93]INPUT!#REF!</definedName>
    <definedName name="H10CAR">[93]INPUT!#REF!</definedName>
    <definedName name="H10CBL">[93]INPUT!#REF!</definedName>
    <definedName name="H10CBR">[93]INPUT!#REF!</definedName>
    <definedName name="H10CCL">[93]INPUT!#REF!</definedName>
    <definedName name="H10CCR">[93]INPUT!#REF!</definedName>
    <definedName name="H10D1L">[93]INPUT!#REF!</definedName>
    <definedName name="H10D1R">[93]INPUT!#REF!</definedName>
    <definedName name="H10D2L">[93]INPUT!#REF!</definedName>
    <definedName name="H10D2R">[93]INPUT!#REF!</definedName>
    <definedName name="H10D3L">[93]INPUT!#REF!</definedName>
    <definedName name="H10D3R">[93]INPUT!#REF!</definedName>
    <definedName name="H11A1P">#REF!</definedName>
    <definedName name="h11a1t">#REF!</definedName>
    <definedName name="h11a2p">#REF!</definedName>
    <definedName name="H11A2T">#REF!</definedName>
    <definedName name="H125x125x6.5x9t_단중">#REF!</definedName>
    <definedName name="H13.">#REF!</definedName>
    <definedName name="H13..">#REF!</definedName>
    <definedName name="H150x100x6x9t_단중">#REF!</definedName>
    <definedName name="H16.">#REF!</definedName>
    <definedName name="H16..">#REF!</definedName>
    <definedName name="H19.">#REF!</definedName>
    <definedName name="H19..">#REF!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2.">#REF!</definedName>
    <definedName name="H22..">#REF!</definedName>
    <definedName name="H25.">#REF!</definedName>
    <definedName name="H25..">#REF!</definedName>
    <definedName name="H29.">#REF!</definedName>
    <definedName name="H29..">#REF!</definedName>
    <definedName name="H2A1P">#REF!</definedName>
    <definedName name="h2a1t">#REF!</definedName>
    <definedName name="h2a2p">#REF!</definedName>
    <definedName name="h2a2t">#REF!</definedName>
    <definedName name="H2C">#REF!</definedName>
    <definedName name="H2H">#REF!</definedName>
    <definedName name="H2L">#REF!</definedName>
    <definedName name="H2R">#REF!</definedName>
    <definedName name="H2WL">#REF!</definedName>
    <definedName name="H2WR">#REF!</definedName>
    <definedName name="H3.0m">#REF!</definedName>
    <definedName name="H3.5m">#REF!</definedName>
    <definedName name="H3A1P">#REF!</definedName>
    <definedName name="h3a1t">#REF!</definedName>
    <definedName name="h3a2p">#REF!</definedName>
    <definedName name="h3a2t">#REF!</definedName>
    <definedName name="H3AAL">[93]INPUT!#REF!</definedName>
    <definedName name="H3AAR">[93]INPUT!#REF!</definedName>
    <definedName name="H3ABL">[93]INPUT!#REF!</definedName>
    <definedName name="H3ABR">[93]INPUT!#REF!</definedName>
    <definedName name="H3ACL">[93]INPUT!#REF!</definedName>
    <definedName name="H3ACR">[93]INPUT!#REF!</definedName>
    <definedName name="H3ADL">[93]INPUT!#REF!</definedName>
    <definedName name="H3ADR">[93]INPUT!#REF!</definedName>
    <definedName name="H3AEL">[93]INPUT!#REF!</definedName>
    <definedName name="H3AER">[93]INPUT!#REF!</definedName>
    <definedName name="H3AFL">[93]INPUT!#REF!</definedName>
    <definedName name="H3AFR">[93]INPUT!#REF!</definedName>
    <definedName name="H3AGL">[93]INPUT!#REF!</definedName>
    <definedName name="H3AGR">[93]INPUT!#REF!</definedName>
    <definedName name="H3AP1">#REF!</definedName>
    <definedName name="H3BAL">[93]INPUT!#REF!</definedName>
    <definedName name="H3BAR">[93]INPUT!#REF!</definedName>
    <definedName name="H3BBL">[93]INPUT!#REF!</definedName>
    <definedName name="H3BBR">[93]INPUT!#REF!</definedName>
    <definedName name="H3CAL">[93]INPUT!#REF!</definedName>
    <definedName name="H3CAR">[93]INPUT!#REF!</definedName>
    <definedName name="H3CBL">[93]INPUT!#REF!</definedName>
    <definedName name="H3CBR">[93]INPUT!#REF!</definedName>
    <definedName name="H3CCL">[93]INPUT!#REF!</definedName>
    <definedName name="H3CCR">[93]INPUT!#REF!</definedName>
    <definedName name="H3D1L">[93]INPUT!#REF!</definedName>
    <definedName name="H3D1R">[93]INPUT!#REF!</definedName>
    <definedName name="H3D2L">[93]INPUT!#REF!</definedName>
    <definedName name="H3D2R">[93]INPUT!#REF!</definedName>
    <definedName name="H3D3L">[93]INPUT!#REF!</definedName>
    <definedName name="H3D3R">[93]INPUT!#REF!</definedName>
    <definedName name="H3H" localSheetId="8">#REF!</definedName>
    <definedName name="H3H">#REF!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AAL">[93]INPUT!#REF!</definedName>
    <definedName name="H4AAR">[93]INPUT!#REF!</definedName>
    <definedName name="H4ABL">[93]INPUT!#REF!</definedName>
    <definedName name="H4ABR">[93]INPUT!#REF!</definedName>
    <definedName name="H4ACL">[93]INPUT!#REF!</definedName>
    <definedName name="H4ACR">[93]INPUT!#REF!</definedName>
    <definedName name="H4ADL">[93]INPUT!#REF!</definedName>
    <definedName name="H4ADR">[93]INPUT!#REF!</definedName>
    <definedName name="H4AEL">[93]INPUT!#REF!</definedName>
    <definedName name="H4AER">[93]INPUT!#REF!</definedName>
    <definedName name="H4AFL">[93]INPUT!#REF!</definedName>
    <definedName name="H4AFR">[93]INPUT!#REF!</definedName>
    <definedName name="H4AGL">[93]INPUT!#REF!</definedName>
    <definedName name="H4AGR">[93]INPUT!#REF!</definedName>
    <definedName name="H4BAL">[93]INPUT!#REF!</definedName>
    <definedName name="H4BAR">[93]INPUT!#REF!</definedName>
    <definedName name="H4BBL">[93]INPUT!#REF!</definedName>
    <definedName name="H4BBR">[93]INPUT!#REF!</definedName>
    <definedName name="H4CAL">[93]INPUT!#REF!</definedName>
    <definedName name="H4CAR">[93]INPUT!#REF!</definedName>
    <definedName name="H4CBL">[93]INPUT!#REF!</definedName>
    <definedName name="H4CBR">[93]INPUT!#REF!</definedName>
    <definedName name="H4CCL">[93]INPUT!#REF!</definedName>
    <definedName name="H4CCR">[93]INPUT!#REF!</definedName>
    <definedName name="H4D1L">[93]INPUT!#REF!</definedName>
    <definedName name="H4D1R">[93]INPUT!#REF!</definedName>
    <definedName name="H4D2L">[93]INPUT!#REF!</definedName>
    <definedName name="H4D2R">[93]INPUT!#REF!</definedName>
    <definedName name="H4D3L">[93]INPUT!#REF!</definedName>
    <definedName name="H4D3R">[93]INPUT!#REF!</definedName>
    <definedName name="H4H" localSheetId="8">#REF!</definedName>
    <definedName name="H4H">#REF!</definedName>
    <definedName name="H4HC">#REF!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AAL">[93]INPUT!#REF!</definedName>
    <definedName name="H5AAR">[93]INPUT!#REF!</definedName>
    <definedName name="H5ABL">[93]INPUT!#REF!</definedName>
    <definedName name="H5ABR">[93]INPUT!#REF!</definedName>
    <definedName name="H5ACL">[93]INPUT!#REF!</definedName>
    <definedName name="H5ACR">[93]INPUT!#REF!</definedName>
    <definedName name="H5ADL">[93]INPUT!#REF!</definedName>
    <definedName name="H5ADR">[93]INPUT!#REF!</definedName>
    <definedName name="H5AEL">[93]INPUT!#REF!</definedName>
    <definedName name="H5AER">[93]INPUT!#REF!</definedName>
    <definedName name="H5AFL">[93]INPUT!#REF!</definedName>
    <definedName name="H5AFR">[93]INPUT!#REF!</definedName>
    <definedName name="H5AGL">[93]INPUT!#REF!</definedName>
    <definedName name="H5AGR">[93]INPUT!#REF!</definedName>
    <definedName name="H5BAL">[93]INPUT!#REF!</definedName>
    <definedName name="H5BAR">[93]INPUT!#REF!</definedName>
    <definedName name="H5BBL">[93]INPUT!#REF!</definedName>
    <definedName name="H5BBR">[93]INPUT!#REF!</definedName>
    <definedName name="H5CAL">[93]INPUT!#REF!</definedName>
    <definedName name="H5CAR">[93]INPUT!#REF!</definedName>
    <definedName name="H5CBL">[93]INPUT!#REF!</definedName>
    <definedName name="H5CBR">[93]INPUT!#REF!</definedName>
    <definedName name="H5CCL">[93]INPUT!#REF!</definedName>
    <definedName name="H5CCR">[93]INPUT!#REF!</definedName>
    <definedName name="H5D1L">[93]INPUT!#REF!</definedName>
    <definedName name="H5D1R">[93]INPUT!#REF!</definedName>
    <definedName name="H5D2L">[93]INPUT!#REF!</definedName>
    <definedName name="H5D2R">[93]INPUT!#REF!</definedName>
    <definedName name="H5D3L">[93]INPUT!#REF!</definedName>
    <definedName name="H5D3R">[93]INPUT!#REF!</definedName>
    <definedName name="H5H">[45]SLAB!#REF!</definedName>
    <definedName name="H5HC">#REF!</definedName>
    <definedName name="H5L" localSheetId="8">#REF!</definedName>
    <definedName name="H5L">#REF!</definedName>
    <definedName name="H5R">#REF!</definedName>
    <definedName name="h6a">#REF!</definedName>
    <definedName name="H6A1P">#REF!</definedName>
    <definedName name="h6a1t">#REF!</definedName>
    <definedName name="h6a2p">#REF!</definedName>
    <definedName name="h6a2t">#REF!</definedName>
    <definedName name="H6AAL">[93]INPUT!#REF!</definedName>
    <definedName name="H6AAR">[93]INPUT!#REF!</definedName>
    <definedName name="H6ABL">[93]INPUT!#REF!</definedName>
    <definedName name="H6ABR">[93]INPUT!#REF!</definedName>
    <definedName name="H6ACL">[93]INPUT!#REF!</definedName>
    <definedName name="H6ACR">[93]INPUT!#REF!</definedName>
    <definedName name="H6ADL">[93]INPUT!#REF!</definedName>
    <definedName name="H6ADR">[93]INPUT!#REF!</definedName>
    <definedName name="H6AEL">[93]INPUT!#REF!</definedName>
    <definedName name="H6AER">[93]INPUT!#REF!</definedName>
    <definedName name="H6AFL">[93]INPUT!#REF!</definedName>
    <definedName name="H6AFR">[93]INPUT!#REF!</definedName>
    <definedName name="H6AGL">[93]INPUT!#REF!</definedName>
    <definedName name="H6AGR">[93]INPUT!#REF!</definedName>
    <definedName name="H6BAL">[93]INPUT!#REF!</definedName>
    <definedName name="H6BAR">[93]INPUT!#REF!</definedName>
    <definedName name="H6BBL">[93]INPUT!#REF!</definedName>
    <definedName name="H6BBR">[93]INPUT!#REF!</definedName>
    <definedName name="H6CAL">[93]INPUT!#REF!</definedName>
    <definedName name="H6CAR">[93]INPUT!#REF!</definedName>
    <definedName name="H6CBL">[93]INPUT!#REF!</definedName>
    <definedName name="H6CBR">[93]INPUT!#REF!</definedName>
    <definedName name="H6CCL">[93]INPUT!#REF!</definedName>
    <definedName name="H6CCR">[93]INPUT!#REF!</definedName>
    <definedName name="H6D1L">[93]INPUT!#REF!</definedName>
    <definedName name="H6D1R">[93]INPUT!#REF!</definedName>
    <definedName name="H6D2L">[93]INPUT!#REF!</definedName>
    <definedName name="H6D2R">[93]INPUT!#REF!</definedName>
    <definedName name="H6D3L">[93]INPUT!#REF!</definedName>
    <definedName name="H6D3R">[93]INPUT!#REF!</definedName>
    <definedName name="H6H">[45]SLAB!#REF!</definedName>
    <definedName name="H6HC">#REF!</definedName>
    <definedName name="H6L" localSheetId="8">#REF!</definedName>
    <definedName name="H6L">#REF!</definedName>
    <definedName name="H6R">#REF!</definedName>
    <definedName name="H7A1P">#REF!</definedName>
    <definedName name="h7a1t">#REF!</definedName>
    <definedName name="h7a2p">#REF!</definedName>
    <definedName name="h7a2t">#REF!</definedName>
    <definedName name="H7AAL">[93]INPUT!#REF!</definedName>
    <definedName name="H7AAR">[93]INPUT!#REF!</definedName>
    <definedName name="H7ABL">[93]INPUT!#REF!</definedName>
    <definedName name="H7ABR">[93]INPUT!#REF!</definedName>
    <definedName name="H7ACL">[93]INPUT!#REF!</definedName>
    <definedName name="H7ACR">[93]INPUT!#REF!</definedName>
    <definedName name="H7ADL">[93]INPUT!#REF!</definedName>
    <definedName name="H7ADR">[93]INPUT!#REF!</definedName>
    <definedName name="H7AEL">[93]INPUT!#REF!</definedName>
    <definedName name="H7AER">[93]INPUT!#REF!</definedName>
    <definedName name="H7AFL">[93]INPUT!#REF!</definedName>
    <definedName name="H7AFR">[93]INPUT!#REF!</definedName>
    <definedName name="H7AGL">[93]INPUT!#REF!</definedName>
    <definedName name="H7AGR">[93]INPUT!#REF!</definedName>
    <definedName name="H7BAL">[93]INPUT!#REF!</definedName>
    <definedName name="H7BAR">[93]INPUT!#REF!</definedName>
    <definedName name="H7BBL">[93]INPUT!#REF!</definedName>
    <definedName name="H7BBR">[93]INPUT!#REF!</definedName>
    <definedName name="H7CAL">[93]INPUT!#REF!</definedName>
    <definedName name="H7CAR">[93]INPUT!#REF!</definedName>
    <definedName name="H7CBL">[93]INPUT!#REF!</definedName>
    <definedName name="H7CBR">[93]INPUT!#REF!</definedName>
    <definedName name="H7CCL">[93]INPUT!#REF!</definedName>
    <definedName name="H7CCR">[93]INPUT!#REF!</definedName>
    <definedName name="H7D1L">[93]INPUT!#REF!</definedName>
    <definedName name="H7D1R">[93]INPUT!#REF!</definedName>
    <definedName name="H7D2L">[93]INPUT!#REF!</definedName>
    <definedName name="H7D2R">[93]INPUT!#REF!</definedName>
    <definedName name="H7D3L">[93]INPUT!#REF!</definedName>
    <definedName name="H7D3R">[93]INPUT!#REF!</definedName>
    <definedName name="H7H">[45]SLAB!#REF!</definedName>
    <definedName name="H7HC">#REF!</definedName>
    <definedName name="H7L" localSheetId="8">#REF!</definedName>
    <definedName name="H7L">#REF!</definedName>
    <definedName name="H7R">#REF!</definedName>
    <definedName name="H8A1P">#REF!</definedName>
    <definedName name="h8a1t">#REF!</definedName>
    <definedName name="h8a2p">#REF!</definedName>
    <definedName name="h8a2t">#REF!</definedName>
    <definedName name="H8AAL">[93]INPUT!#REF!</definedName>
    <definedName name="H8AAR">[93]INPUT!#REF!</definedName>
    <definedName name="H8ABL">[93]INPUT!#REF!</definedName>
    <definedName name="H8ABR">[93]INPUT!#REF!</definedName>
    <definedName name="H8ACL">[93]INPUT!#REF!</definedName>
    <definedName name="H8ACR">[93]INPUT!#REF!</definedName>
    <definedName name="H8ADL">[93]INPUT!#REF!</definedName>
    <definedName name="H8ADR">[93]INPUT!#REF!</definedName>
    <definedName name="H8AEL">[93]INPUT!#REF!</definedName>
    <definedName name="H8AER">[93]INPUT!#REF!</definedName>
    <definedName name="H8AFL">[93]INPUT!#REF!</definedName>
    <definedName name="H8AFR">[93]INPUT!#REF!</definedName>
    <definedName name="H8AGL">[93]INPUT!#REF!</definedName>
    <definedName name="H8AGR">[93]INPUT!#REF!</definedName>
    <definedName name="H8BAL">[93]INPUT!#REF!</definedName>
    <definedName name="H8BAR">[93]INPUT!#REF!</definedName>
    <definedName name="H8BBL">[93]INPUT!#REF!</definedName>
    <definedName name="H8BBR">[93]INPUT!#REF!</definedName>
    <definedName name="H8CAL">[93]INPUT!#REF!</definedName>
    <definedName name="H8CAR">[93]INPUT!#REF!</definedName>
    <definedName name="H8CBL">[93]INPUT!#REF!</definedName>
    <definedName name="H8CBR">[93]INPUT!#REF!</definedName>
    <definedName name="H8CCL">[93]INPUT!#REF!</definedName>
    <definedName name="H8CCR">[93]INPUT!#REF!</definedName>
    <definedName name="H8D1L">[93]INPUT!#REF!</definedName>
    <definedName name="H8D1R">[93]INPUT!#REF!</definedName>
    <definedName name="H8D2L">[93]INPUT!#REF!</definedName>
    <definedName name="H8D2R">[93]INPUT!#REF!</definedName>
    <definedName name="H8D3L">[93]INPUT!#REF!</definedName>
    <definedName name="H8D3R">[93]INPUT!#REF!</definedName>
    <definedName name="H9A" localSheetId="8">#REF!</definedName>
    <definedName name="H9A">#REF!</definedName>
    <definedName name="H9A1P">#REF!</definedName>
    <definedName name="h9a1t">#REF!</definedName>
    <definedName name="h9a2p">#REF!</definedName>
    <definedName name="h9a2t">#REF!</definedName>
    <definedName name="H9AAL">[93]INPUT!#REF!</definedName>
    <definedName name="H9AAR">[93]INPUT!#REF!</definedName>
    <definedName name="H9ABL">[93]INPUT!#REF!</definedName>
    <definedName name="H9ABR">[93]INPUT!#REF!</definedName>
    <definedName name="H9ACL">[93]INPUT!#REF!</definedName>
    <definedName name="H9ACR">[93]INPUT!#REF!</definedName>
    <definedName name="H9ADL">[93]INPUT!#REF!</definedName>
    <definedName name="H9ADR">[93]INPUT!#REF!</definedName>
    <definedName name="H9AEL">[93]INPUT!#REF!</definedName>
    <definedName name="H9AER">[93]INPUT!#REF!</definedName>
    <definedName name="H9AFL">[93]INPUT!#REF!</definedName>
    <definedName name="H9AFR">[93]INPUT!#REF!</definedName>
    <definedName name="H9AGL">[93]INPUT!#REF!</definedName>
    <definedName name="H9AGR">[93]INPUT!#REF!</definedName>
    <definedName name="H9BAL">[93]INPUT!#REF!</definedName>
    <definedName name="H9BAR">[93]INPUT!#REF!</definedName>
    <definedName name="H9BBL">[93]INPUT!#REF!</definedName>
    <definedName name="H9BBR">[93]INPUT!#REF!</definedName>
    <definedName name="H9CAL">[93]INPUT!#REF!</definedName>
    <definedName name="H9CAR">[93]INPUT!#REF!</definedName>
    <definedName name="H9CBL">[93]INPUT!#REF!</definedName>
    <definedName name="H9CBR">[93]INPUT!#REF!</definedName>
    <definedName name="H9CCL">[93]INPUT!#REF!</definedName>
    <definedName name="H9CCR">[93]INPUT!#REF!</definedName>
    <definedName name="H9D1L">[93]INPUT!#REF!</definedName>
    <definedName name="H9D1R">[93]INPUT!#REF!</definedName>
    <definedName name="H9D2L">[93]INPUT!#REF!</definedName>
    <definedName name="H9D2R">[93]INPUT!#REF!</definedName>
    <definedName name="H9D3L">[93]INPUT!#REF!</definedName>
    <definedName name="H9D3R">[93]INPUT!#REF!</definedName>
    <definedName name="HA" localSheetId="8">#REF!</definedName>
    <definedName name="HA">#REF!</definedName>
    <definedName name="HA10L">[93]INPUT!#REF!</definedName>
    <definedName name="HA10R">[93]INPUT!#REF!</definedName>
    <definedName name="HA1P">#REF!</definedName>
    <definedName name="ha1t">#REF!</definedName>
    <definedName name="ha2p">#REF!</definedName>
    <definedName name="ha2t">#REF!</definedName>
    <definedName name="HA3L">[93]INPUT!#REF!</definedName>
    <definedName name="HA3R">[93]INPUT!#REF!</definedName>
    <definedName name="HA4L">[93]INPUT!#REF!</definedName>
    <definedName name="HA4R">[93]INPUT!#REF!</definedName>
    <definedName name="HA5L">[93]INPUT!#REF!</definedName>
    <definedName name="HA5R">[93]INPUT!#REF!</definedName>
    <definedName name="HA6L">[93]INPUT!#REF!</definedName>
    <definedName name="HA6R">[93]INPUT!#REF!</definedName>
    <definedName name="HA7L">[93]INPUT!#REF!</definedName>
    <definedName name="HA7R">[93]INPUT!#REF!</definedName>
    <definedName name="HA8L">[93]INPUT!#REF!</definedName>
    <definedName name="HA8R">[93]INPUT!#REF!</definedName>
    <definedName name="HA9L">[93]INPUT!#REF!</definedName>
    <definedName name="HA9R">[93]INPUT!#REF!</definedName>
    <definedName name="HAB" localSheetId="8">#REF!</definedName>
    <definedName name="HAB">#REF!</definedName>
    <definedName name="HaDa5" localSheetId="8">#REF!</definedName>
    <definedName name="HaDa5">#REF!</definedName>
    <definedName name="HAF">#REF!</definedName>
    <definedName name="HALP">#REF!</definedName>
    <definedName name="han" hidden="1">#REF!</definedName>
    <definedName name="hardwar" hidden="1">#REF!</definedName>
    <definedName name="HB">#REF!</definedName>
    <definedName name="HBET">#REF!</definedName>
    <definedName name="HBOLT">[3]계화배수!#REF!</definedName>
    <definedName name="HBV">#REF!</definedName>
    <definedName name="HC" localSheetId="8">#REF!</definedName>
    <definedName name="HC">#REF!</definedName>
    <definedName name="Hca" localSheetId="8">#REF!</definedName>
    <definedName name="Hca">#REF!</definedName>
    <definedName name="Hcd">#REF!</definedName>
    <definedName name="HCR">#REF!</definedName>
    <definedName name="HD" localSheetId="8">#REF!</definedName>
    <definedName name="HD">#REF!</definedName>
    <definedName name="HDATA">#N/A</definedName>
    <definedName name="hdehd" hidden="1">#REF!</definedName>
    <definedName name="HDGBGD"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 localSheetId="8">#REF!</definedName>
    <definedName name="HE">#REF!</definedName>
    <definedName name="HeadNo">#REF!</definedName>
    <definedName name="Hello">#REF!</definedName>
    <definedName name="HF">#REF!</definedName>
    <definedName name="Hg">#REF!</definedName>
    <definedName name="hgd" localSheetId="8" hidden="1">{#N/A,#N/A,FALSE,"배수2"}</definedName>
    <definedName name="hgd" hidden="1">{#N/A,#N/A,FALSE,"배수2"}</definedName>
    <definedName name="hg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 localSheetId="8">[170]정부노임단가!$A$5:$F$215</definedName>
    <definedName name="HH">[172]정부노임단가!$A$5:$F$215</definedName>
    <definedName name="HH10L">[93]INPUT!#REF!</definedName>
    <definedName name="HH10R">[93]INPUT!#REF!</definedName>
    <definedName name="HH3L">[93]INPUT!#REF!</definedName>
    <definedName name="HH3R">[93]INPUT!#REF!</definedName>
    <definedName name="HH4L">[93]INPUT!#REF!</definedName>
    <definedName name="HH4R">[93]INPUT!#REF!</definedName>
    <definedName name="HH5L">[93]INPUT!#REF!</definedName>
    <definedName name="HH5R">[93]INPUT!#REF!</definedName>
    <definedName name="HH6L">[93]INPUT!#REF!</definedName>
    <definedName name="HH6R">[93]INPUT!#REF!</definedName>
    <definedName name="HH7L">[93]INPUT!#REF!</definedName>
    <definedName name="HH7R">[93]INPUT!#REF!</definedName>
    <definedName name="HH8L">[93]INPUT!#REF!</definedName>
    <definedName name="HH8R">[93]INPUT!#REF!</definedName>
    <definedName name="HH9L">[93]INPUT!#REF!</definedName>
    <definedName name="HH9R">[93]INPUT!#REF!</definedName>
    <definedName name="HHAF">#REF!</definedName>
    <definedName name="hhh">[114]!Macro6</definedName>
    <definedName name="HHHH" hidden="1">#REF!</definedName>
    <definedName name="hhhhhh" hidden="1">#REF!</definedName>
    <definedName name="HHMF">#REF!</definedName>
    <definedName name="HHR" localSheetId="8" hidden="1">{#N/A,#N/A,FALSE,"포장2"}</definedName>
    <definedName name="HHR" hidden="1">{#N/A,#N/A,FALSE,"포장2"}</definedName>
    <definedName name="HHS" localSheetId="8">#REF!</definedName>
    <definedName name="HHS">#REF!</definedName>
    <definedName name="HHT" localSheetId="8">#REF!</definedName>
    <definedName name="HHT">#REF!</definedName>
    <definedName name="HI_전선관">#REF!</definedName>
    <definedName name="HIT">#REF!</definedName>
    <definedName name="hj">#REF!</definedName>
    <definedName name="hjgjkryiuyewiyeiytr789trweiutyuireuiyeqiuyit876equejhyuyqiuuqtiueyt">[173]내역서!#REF!</definedName>
    <definedName name="hjhj" hidden="1">#REF!</definedName>
    <definedName name="hjjk">#N/A</definedName>
    <definedName name="HL" localSheetId="8">#REF!</definedName>
    <definedName name="HL">#REF!</definedName>
    <definedName name="HM">#REF!</definedName>
    <definedName name="HMAX">#N/A</definedName>
    <definedName name="HMF">#REF!</definedName>
    <definedName name="HMHM"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#REF!</definedName>
    <definedName name="HOT" localSheetId="8">'[97]-배수구조물공토공'!$A$1:$I$12</definedName>
    <definedName name="HOT">'[98]-배수구조물공토공'!$A$1:$I$12</definedName>
    <definedName name="HP" localSheetId="8">#REF!</definedName>
    <definedName name="HP">#REF!</definedName>
    <definedName name="hpa">#REF!</definedName>
    <definedName name="hpb">#REF!</definedName>
    <definedName name="hpc">#REF!</definedName>
    <definedName name="hpd">#REF!</definedName>
    <definedName name="HPI">#REF!</definedName>
    <definedName name="HPP">#REF!</definedName>
    <definedName name="HPUMP">#REF!</definedName>
    <definedName name="HR">#REF!</definedName>
    <definedName name="Hs" localSheetId="8">#REF!</definedName>
    <definedName name="HS">[109]교각1!#REF!</definedName>
    <definedName name="HSH" localSheetId="8">#REF!</definedName>
    <definedName name="HSH">#REF!</definedName>
    <definedName name="HSP" localSheetId="8">#REF!</definedName>
    <definedName name="HSP">#REF!</definedName>
    <definedName name="HST">#REF!</definedName>
    <definedName name="HSUM10L">[93]INPUT!#REF!</definedName>
    <definedName name="HSUM10R">[93]INPUT!#REF!</definedName>
    <definedName name="HSUM3L">[93]INPUT!#REF!</definedName>
    <definedName name="HSUM3R">[93]INPUT!#REF!</definedName>
    <definedName name="HSUM4L">[93]INPUT!#REF!</definedName>
    <definedName name="HSUM4R">[93]INPUT!#REF!</definedName>
    <definedName name="HSUM5L">[93]INPUT!#REF!</definedName>
    <definedName name="HSUM5R">[93]INPUT!#REF!</definedName>
    <definedName name="HSUM6L">[93]INPUT!#REF!</definedName>
    <definedName name="HSUM6R">[93]INPUT!#REF!</definedName>
    <definedName name="HSUM7L">[93]INPUT!#REF!</definedName>
    <definedName name="HSUM7R">[93]INPUT!#REF!</definedName>
    <definedName name="HSUM8L">[93]INPUT!#REF!</definedName>
    <definedName name="HSUM8R">[93]INPUT!#REF!</definedName>
    <definedName name="HSUM9L">[93]INPUT!#REF!</definedName>
    <definedName name="HSUM9R">[93]INPUT!#REF!</definedName>
    <definedName name="HSV">#REF!</definedName>
    <definedName name="HT">#REF!</definedName>
    <definedName name="htc_단가표_List">#REF!</definedName>
    <definedName name="hthee">[96]직접인건비!#REF!</definedName>
    <definedName name="HTHT"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L" localSheetId="8" hidden="1">{"'을'!$A$1:$Z$93"}</definedName>
    <definedName name="HTL" hidden="1">{"'을'!$A$1:$Z$93"}</definedName>
    <definedName name="HTML_CodePage" hidden="1">949</definedName>
    <definedName name="HTML_Control" localSheetId="8" hidden="1">{"'통합공정표'!$A$1:$AO$132"}</definedName>
    <definedName name="HTML_Control" hidden="1">{"'관경확장'!$A$79:$M$98","'관경확장'!$A$54:$M$78"}</definedName>
    <definedName name="html_control2" localSheetId="8" hidden="1">{"'관경확장'!$A$79:$M$98","'관경확장'!$A$54:$M$78"}</definedName>
    <definedName name="html_control2" hidden="1">{"'관경확장'!$A$79:$M$98","'관경확장'!$A$54:$M$78"}</definedName>
    <definedName name="HTML_Controll" localSheetId="8" hidden="1">{"'소요인력'!$A$1:$E$12"}</definedName>
    <definedName name="HTML_Controll" hidden="1">{"'소요인력'!$A$1:$E$12"}</definedName>
    <definedName name="HTML_Description" hidden="1">""</definedName>
    <definedName name="HTML_Email" hidden="1">""</definedName>
    <definedName name="HTML_Header" localSheetId="8" hidden="1">"통합공정표"</definedName>
    <definedName name="HTML_Header" hidden="1">"관경확장"</definedName>
    <definedName name="HTML_LastUpdate" localSheetId="8" hidden="1">"2002-04-03"</definedName>
    <definedName name="HTML_LastUpdate" hidden="1">"2001-06-25"</definedName>
    <definedName name="HTML_LineAfter" hidden="1">FALSE</definedName>
    <definedName name="HTML_LineBefore" hidden="1">FALSE</definedName>
    <definedName name="HTML_Name" localSheetId="8" hidden="1">"김종오"</definedName>
    <definedName name="HTML_Name" hidden="1">"Hyunwook, Jang"</definedName>
    <definedName name="HTML_OBDlg2" hidden="1">TRUE</definedName>
    <definedName name="HTML_OBDlg3" hidden="1">TRUE</definedName>
    <definedName name="HTML_OBDlg4" hidden="1">TRUE</definedName>
    <definedName name="HTML_OS" hidden="1">0</definedName>
    <definedName name="HTML_PathFile" localSheetId="8" hidden="1">"C:\PROJECT\라)유역조사\02)북한강유역조사\O예정공정\예정공정표.htm"</definedName>
    <definedName name="HTML_PathFile" hidden="1">"C:\USERS\JHW\Kwangju\Distribution-Analysis\4.htm"</definedName>
    <definedName name="HTML_PathTemplate" hidden="1">"C:\USERS\JHW\Kwangju\Distribution-Analysis\HTMLTemp.htm"</definedName>
    <definedName name="HTML_Title" localSheetId="8" hidden="1">"한강통합공정표"</definedName>
    <definedName name="HTML_Title" hidden="1">"관경개량계획,절점급수량조정"</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[116]기초단가!$B$21</definedName>
    <definedName name="httju" localSheetId="8" hidden="1">{"'관경확장'!$A$79:$M$98","'관경확장'!$A$54:$M$78"}</definedName>
    <definedName name="httju" hidden="1">{"'관경확장'!$A$79:$M$98","'관경확장'!$A$54:$M$78"}</definedName>
    <definedName name="HU" localSheetId="8">'[62]DATA 입력란'!$D$42</definedName>
    <definedName name="Hu">#REF!</definedName>
    <definedName name="HUB" localSheetId="8">#REF!</definedName>
    <definedName name="HUB">#REF!</definedName>
    <definedName name="HUH">#REF!</definedName>
    <definedName name="HVAFP">#REF!</definedName>
    <definedName name="HVMF">#REF!</definedName>
    <definedName name="HW">#REF!</definedName>
    <definedName name="HWEI">#REF!</definedName>
    <definedName name="HWL">#REF!</definedName>
    <definedName name="HWP">#REF!</definedName>
    <definedName name="HWR">#REF!</definedName>
    <definedName name="HW설치사001">#REF!</definedName>
    <definedName name="HW설치사002">#REF!</definedName>
    <definedName name="HW설치사011">#REF!</definedName>
    <definedName name="HW설치사012">#REF!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W신규일위">[174]직노!#REF!</definedName>
    <definedName name="HX10L">[93]INPUT!#REF!</definedName>
    <definedName name="HX10R">[93]INPUT!#REF!</definedName>
    <definedName name="HX3L">[93]INPUT!#REF!</definedName>
    <definedName name="HX3R">[93]INPUT!#REF!</definedName>
    <definedName name="HX4L">[93]INPUT!#REF!</definedName>
    <definedName name="HX4R">[93]INPUT!#REF!</definedName>
    <definedName name="HX5L">[93]INPUT!#REF!</definedName>
    <definedName name="HX5R">[93]INPUT!#REF!</definedName>
    <definedName name="HX6L">[93]INPUT!#REF!</definedName>
    <definedName name="HX6R">[93]INPUT!#REF!</definedName>
    <definedName name="HX7L">[93]INPUT!#REF!</definedName>
    <definedName name="HX7R">[93]INPUT!#REF!</definedName>
    <definedName name="HX8L">[93]INPUT!#REF!</definedName>
    <definedName name="HX8R">[93]INPUT!#REF!</definedName>
    <definedName name="HX9L">[93]INPUT!#REF!</definedName>
    <definedName name="HX9R">[93]INPUT!#REF!</definedName>
    <definedName name="hyhyyj">[116]기초단가!$B$25</definedName>
    <definedName name="HYUNDAI">#REF!</definedName>
    <definedName name="H사" localSheetId="8">#REF!</definedName>
    <definedName name="H사">#REF!</definedName>
    <definedName name="H삼">#REF!</definedName>
    <definedName name="H이">#REF!</definedName>
    <definedName name="H일">#REF!</definedName>
    <definedName name="i">#REF!</definedName>
    <definedName name="i_start">#REF!</definedName>
    <definedName name="i_val">#REF!</definedName>
    <definedName name="ID" localSheetId="8">#REF!,#REF!</definedName>
    <definedName name="ID">#REF!,#REF!</definedName>
    <definedName name="IDW">#REF!</definedName>
    <definedName name="IELWSALES">#REF!</definedName>
    <definedName name="IELYSALES">#REF!</definedName>
    <definedName name="IEPLANSALES">#REF!</definedName>
    <definedName name="IESP">#REF!</definedName>
    <definedName name="ih">#REF!</definedName>
    <definedName name="ii"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_val">#REF!</definedName>
    <definedName name="III"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localSheetId="8" hidden="1">{"'광피스표'!$A$3:$N$54"}</definedName>
    <definedName name="IJ" hidden="1">{"'광피스표'!$A$3:$N$54"}</definedName>
    <definedName name="ij_cod_blk">#REF!</definedName>
    <definedName name="IL">#REF!</definedName>
    <definedName name="ilch" localSheetId="8">[166]ilch!$A$3:$M$25</definedName>
    <definedName name="ilch">[175]ilch!$A$3:$M$25</definedName>
    <definedName name="ilchu">#REF!</definedName>
    <definedName name="ILJIB_MOTO_PYO">#REF!</definedName>
    <definedName name="ill">#REF!</definedName>
    <definedName name="ILP80적" localSheetId="8">[175]단가!$A$36</definedName>
    <definedName name="ILP80적">[176]단가!$A$36</definedName>
    <definedName name="ILP80회" localSheetId="8">[175]단가!$A$35</definedName>
    <definedName name="ILP80회">[176]단가!$A$35</definedName>
    <definedName name="ILP적" localSheetId="8">[175]단가!$A$34</definedName>
    <definedName name="ILP적">[176]단가!$A$34</definedName>
    <definedName name="ILP회" localSheetId="8">[175]단가!$A$33</definedName>
    <definedName name="ILP회">[176]단가!$A$33</definedName>
    <definedName name="im">[177]부대내역!$B$5:$N$200</definedName>
    <definedName name="IMP">#REF!</definedName>
    <definedName name="IN">[152]계산근거!$E$12:$E$21</definedName>
    <definedName name="INPUT">[178]WORK!$A$22:$BE$381</definedName>
    <definedName name="INT">#REF!</definedName>
    <definedName name="IntFreeCred">#REF!</definedName>
    <definedName name="IOIOIOIO" localSheetId="8" hidden="1">{#N/A,#N/A,FALSE,"표지목차"}</definedName>
    <definedName name="IOIOIOIO" hidden="1">{#N/A,#N/A,FALSE,"표지목차"}</definedName>
    <definedName name="ir_d3">#REF!</definedName>
    <definedName name="isactirate">#REF!</definedName>
    <definedName name="ISO_정렬">[179]!ISO_정렬</definedName>
    <definedName name="IT">#REF!</definedName>
    <definedName name="ITEM">[180]ITEM!#REF!</definedName>
    <definedName name="ITEM_">[139]WORK!$22:$401</definedName>
    <definedName name="ITNUM">#N/A</definedName>
    <definedName name="iu"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#REF!</definedName>
    <definedName name="iuuu"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_check">#REF!</definedName>
    <definedName name="iv_check2">#REF!</definedName>
    <definedName name="IW">#REF!</definedName>
    <definedName name="ix_v">#REF!</definedName>
    <definedName name="iy_v">#REF!</definedName>
    <definedName name="J" localSheetId="8">#REF!</definedName>
    <definedName name="J">#REF!</definedName>
    <definedName name="J_D">[91]기본DATA!#REF!</definedName>
    <definedName name="j_val">#REF!</definedName>
    <definedName name="JACK50TON">[181]가시설수량!$AE$203</definedName>
    <definedName name="JBG" hidden="1">#REF!</definedName>
    <definedName name="JG" localSheetId="8">[121]별표!#REF!</definedName>
    <definedName name="JG">[123]별표!#REF!</definedName>
    <definedName name="JH" localSheetId="8">[178]정부노임단가!$A$5:$F$215</definedName>
    <definedName name="JH">[178]정부노임단가!$A$5:$F$215</definedName>
    <definedName name="jhj" localSheetId="8">#REF!</definedName>
    <definedName name="jhj">#REF!</definedName>
    <definedName name="jhjhjh" hidden="1">#REF!</definedName>
    <definedName name="jiejoi" localSheetId="8" hidden="1">{"'제10장(표)'!$A$5:$L$10"}</definedName>
    <definedName name="jiejoi" hidden="1">{"'제10장(표)'!$A$5:$L$10"}</definedName>
    <definedName name="JJ" localSheetId="8">[182]정부노임단가!$A$5:$F$215</definedName>
    <definedName name="JJ">[183]정부노임단가!$A$5:$F$215</definedName>
    <definedName name="JJ77.">#REF!</definedName>
    <definedName name="JJFORS"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#REF!</definedName>
    <definedName name="JJJJ">'[92]ABUT수량-A1'!$T$25</definedName>
    <definedName name="JJJJJJ" hidden="1">#REF!</definedName>
    <definedName name="JJSUWE"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8" hidden="1">{"'을'!$A$1:$Z$93"}</definedName>
    <definedName name="JK" hidden="1">{"'을'!$A$1:$Z$93"}</definedName>
    <definedName name="jkjk"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JKJK" localSheetId="8" hidden="1">{#N/A,#N/A,FALSE,"포장1";#N/A,#N/A,FALSE,"포장1"}</definedName>
    <definedName name="JKJKJKJK" hidden="1">{#N/A,#N/A,FALSE,"포장1";#N/A,#N/A,FALSE,"포장1"}</definedName>
    <definedName name="jkl">[184]표지!#REF!</definedName>
    <definedName name="jklklj">#REF!</definedName>
    <definedName name="JL" localSheetId="8">#REF!</definedName>
    <definedName name="JL">#REF!</definedName>
    <definedName name="JN" localSheetId="8">[121]별표!#REF!</definedName>
    <definedName name="JN">[123]별표!#REF!</definedName>
    <definedName name="jo">#REF!</definedName>
    <definedName name="JOB">'[185]5지구단위'!#REF!</definedName>
    <definedName name="JOINT">#REF!</definedName>
    <definedName name="JPP">#REF!</definedName>
    <definedName name="JSHS"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 localSheetId="8">#REF!</definedName>
    <definedName name="JT">#REF!</definedName>
    <definedName name="juju" hidden="1">#REF!</definedName>
    <definedName name="juy" localSheetId="8" hidden="1">{"'광피스표'!$A$3:$N$54"}</definedName>
    <definedName name="juy" hidden="1">{"'광피스표'!$A$3:$N$54"}</definedName>
    <definedName name="JYH" localSheetId="8">#REF!</definedName>
    <definedName name="JYH">#REF!</definedName>
    <definedName name="JYJY"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yj">[96]직접인건비!#REF!</definedName>
    <definedName name="K" localSheetId="8">#REF!</definedName>
    <definedName name="K">#REF!</definedName>
    <definedName name="K_1">#REF!</definedName>
    <definedName name="K_D">[91]기본DATA!#REF!</definedName>
    <definedName name="K_PR">#REF!</definedName>
    <definedName name="KA" localSheetId="8">#REF!</definedName>
    <definedName name="KA">'[186]조도계산서 (도서)'!$B$61:$E$68</definedName>
    <definedName name="kaa">#REF!</definedName>
    <definedName name="KAE">#REF!</definedName>
    <definedName name="KAED">[171]안정계산!$Z$82</definedName>
    <definedName name="KANG1">#REF!</definedName>
    <definedName name="KANG2">#REF!</definedName>
    <definedName name="KAS">#REF!</definedName>
    <definedName name="Ka일">#REF!</definedName>
    <definedName name="Ka투">#REF!</definedName>
    <definedName name="KB">'[187]3련 BOX'!#REF!</definedName>
    <definedName name="KD">#REF!</definedName>
    <definedName name="kdjf">#REF!</definedName>
    <definedName name="Kea">#REF!</definedName>
    <definedName name="k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G">#REF!</definedName>
    <definedName name="Kh">#REF!</definedName>
    <definedName name="KH.1">'[187]3련 BOX'!#REF!</definedName>
    <definedName name="khl" localSheetId="8" hidden="1">{#N/A,#N/A,FALSE,"2~8번"}</definedName>
    <definedName name="khl" hidden="1">{#N/A,#N/A,FALSE,"2~8번"}</definedName>
    <definedName name="ki" localSheetId="8">#REF!</definedName>
    <definedName name="ki">#REF!</definedName>
    <definedName name="KIM">#REF!</definedName>
    <definedName name="KJHGHGGTG">#REF!</definedName>
    <definedName name="kjj" localSheetId="8">[188]토공A!$A$1:$IV$1</definedName>
    <definedName name="kjj">[189]토공A!$1:$1</definedName>
    <definedName name="kjl">'[190]표지 (2)'!#REF!</definedName>
    <definedName name="KK" localSheetId="8">#REF!</definedName>
    <definedName name="KK">[178]정부노임단가!$A$5:$F$215</definedName>
    <definedName name="KKA"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8" hidden="1">[191]날개벽수량표!#REF!</definedName>
    <definedName name="kkk">[192]입찰안!#REF!</definedName>
    <definedName name="KKKD"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#REF!</definedName>
    <definedName name="kkkkk" localSheetId="8" hidden="1">[193]날개벽수량표!#REF!</definedName>
    <definedName name="kkkkk" hidden="1">[193]날개벽수량표!#REF!</definedName>
    <definedName name="KKKSJS"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P">#REF!</definedName>
    <definedName name="KKSIIEJD"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'[187]3련 BOX'!#REF!</definedName>
    <definedName name="klkkk" localSheetId="8" hidden="1">[194]날개벽수량표!#REF!</definedName>
    <definedName name="klkkk" hidden="1">[194]날개벽수량표!#REF!</definedName>
    <definedName name="klkl">[22]!BlankMacro1</definedName>
    <definedName name="KLLKLKLK" localSheetId="8" hidden="1">{#N/A,#N/A,FALSE,"포장2"}</definedName>
    <definedName name="KLLKLKLK" hidden="1">{#N/A,#N/A,FALSE,"포장2"}</definedName>
    <definedName name="KMP">#REF!</definedName>
    <definedName name="Kn">[152]계산근거!$E$45</definedName>
    <definedName name="knj">#REF!</definedName>
    <definedName name="Ko" localSheetId="8">#REF!</definedName>
    <definedName name="Ko">#REF!</definedName>
    <definedName name="ktf" hidden="1">#REF!</definedName>
    <definedName name="kty" hidden="1">#REF!</definedName>
    <definedName name="KUK"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 localSheetId="8">#REF!</definedName>
    <definedName name="Kv">#REF!</definedName>
    <definedName name="kVA">#REF!</definedName>
    <definedName name="KVO">#REF!</definedName>
    <definedName name="L">#REF!</definedName>
    <definedName name="L10L">[45]SLAB!#REF!</definedName>
    <definedName name="L1A1P">#REF!</definedName>
    <definedName name="l1a1t">#REF!</definedName>
    <definedName name="l1a2p">#REF!</definedName>
    <definedName name="l1a2t">#REF!</definedName>
    <definedName name="L1AS">#REF!</definedName>
    <definedName name="L1L">#REF!</definedName>
    <definedName name="L1S">#REF!</definedName>
    <definedName name="L2A1P">#REF!</definedName>
    <definedName name="l2a1t">#REF!</definedName>
    <definedName name="l2a2p">#REF!</definedName>
    <definedName name="l2a2t">#REF!</definedName>
    <definedName name="L2L">#REF!</definedName>
    <definedName name="L2S">#REF!</definedName>
    <definedName name="L3A1P">#REF!</definedName>
    <definedName name="l3a1t">#REF!</definedName>
    <definedName name="l3a2p">#REF!</definedName>
    <definedName name="l3a2t">#REF!</definedName>
    <definedName name="L3L">#REF!</definedName>
    <definedName name="L3LC">#REF!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5LC">#REF!</definedName>
    <definedName name="L5S">#REF!</definedName>
    <definedName name="L6A1P">#REF!</definedName>
    <definedName name="l6a1t">#REF!</definedName>
    <definedName name="l6a2p">#REF!</definedName>
    <definedName name="l6a2t">#REF!</definedName>
    <definedName name="L6L">#REF!</definedName>
    <definedName name="L6LC">#REF!</definedName>
    <definedName name="L7L">#REF!</definedName>
    <definedName name="L7LC">#REF!</definedName>
    <definedName name="L8L">#REF!</definedName>
    <definedName name="L8LC">#REF!</definedName>
    <definedName name="L9L">#REF!</definedName>
    <definedName name="LA">#REF!</definedName>
    <definedName name="LA1P">#REF!</definedName>
    <definedName name="la1t">#REF!</definedName>
    <definedName name="la2p">#REF!</definedName>
    <definedName name="la2t">#REF!</definedName>
    <definedName name="Laa">#REF!</definedName>
    <definedName name="lab" localSheetId="8">[103]노임단가!$I$25</definedName>
    <definedName name="lab">[91]노임단가!$I$25</definedName>
    <definedName name="labordata">#REF!</definedName>
    <definedName name="LAK"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E">#REF!</definedName>
    <definedName name="LAST">#REF!</definedName>
    <definedName name="LB">[146]말뚝지지력산정!$L$22</definedName>
    <definedName name="LBOX1" localSheetId="8">#REF!</definedName>
    <definedName name="Lbox1">#REF!</definedName>
    <definedName name="LBOX2" localSheetId="8">#REF!</definedName>
    <definedName name="LBOX2">#REF!</definedName>
    <definedName name="lc" localSheetId="8">[1]설계조건!#REF!</definedName>
    <definedName name="lc">[50]설계조건!#REF!</definedName>
    <definedName name="LCC" localSheetId="8">#REF!</definedName>
    <definedName name="LCC">#REF!</definedName>
    <definedName name="LCL" localSheetId="8">#REF!</definedName>
    <definedName name="LCL">#REF!</definedName>
    <definedName name="Lclb" localSheetId="8">#REF!</definedName>
    <definedName name="Lclb">#REF!</definedName>
    <definedName name="LD">#REF!</definedName>
    <definedName name="LDATA">[195]노무비!$A$3:$D$26</definedName>
    <definedName name="LDD">#REF!</definedName>
    <definedName name="LE" localSheetId="8">#REF!</definedName>
    <definedName name="LE">#REF!</definedName>
    <definedName name="LEE">'[126]1-1'!#REF!</definedName>
    <definedName name="Len" localSheetId="8">#REF!</definedName>
    <definedName name="Len">#REF!</definedName>
    <definedName name="LENGTH">#REF!</definedName>
    <definedName name="length1">#REF!</definedName>
    <definedName name="length11">#REF!</definedName>
    <definedName name="length2">#REF!</definedName>
    <definedName name="length22">#REF!</definedName>
    <definedName name="lf">#REF!</definedName>
    <definedName name="lf_block">#REF!</definedName>
    <definedName name="lf_val">#REF!</definedName>
    <definedName name="Lfd">#REF!</definedName>
    <definedName name="LH">#REF!</definedName>
    <definedName name="LH.4">#REF!</definedName>
    <definedName name="LH.7">#REF!</definedName>
    <definedName name="li" localSheetId="8" hidden="1">{"'용역비'!$A$4:$C$8"}</definedName>
    <definedName name="li" hidden="1">{"'용역비'!$A$4:$C$8"}</definedName>
    <definedName name="line">OFFSET([196]참조!$P$2,0,0,COUNTA([196]참조!$P:$P),1)</definedName>
    <definedName name="list01" localSheetId="8">#REF!</definedName>
    <definedName name="list01">#REF!</definedName>
    <definedName name="list02" localSheetId="8">#REF!</definedName>
    <definedName name="list02">#REF!</definedName>
    <definedName name="list03" localSheetId="8">#REF!</definedName>
    <definedName name="list03">#REF!</definedName>
    <definedName name="list04">#REF!</definedName>
    <definedName name="list05">#REF!</definedName>
    <definedName name="list06">#REF!</definedName>
    <definedName name="ljg"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ㅏㅎ" localSheetId="8" hidden="1">{#N/A,#N/A,FALSE,"2~8번"}</definedName>
    <definedName name="ljkㅏㅎ" hidden="1">{#N/A,#N/A,FALSE,"2~8번"}</definedName>
    <definedName name="LK" localSheetId="8" hidden="1">{"'을'!$A$1:$Z$93"}</definedName>
    <definedName name="LK" hidden="1">{"'을'!$A$1:$Z$93"}</definedName>
    <definedName name="LKLKL" localSheetId="8">#REF!</definedName>
    <definedName name="LKLKL">#REF!</definedName>
    <definedName name="LL" localSheetId="8">#N/A</definedName>
    <definedName name="LL">#REF!</definedName>
    <definedName name="LLDIEKKS"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#REF!</definedName>
    <definedName name="LLKD"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8">[0]!BlankMacro1</definedName>
    <definedName name="lll">#REF!</definedName>
    <definedName name="LLLL">#REF!</definedName>
    <definedName name="lllllll">#REF!</definedName>
    <definedName name="LLLS"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 localSheetId="8">#REF!</definedName>
    <definedName name="LMO">#REF!</definedName>
    <definedName name="LN">#REF!</definedName>
    <definedName name="lo" localSheetId="8" hidden="1">{"'광피스표'!$A$3:$N$54"}</definedName>
    <definedName name="lo" hidden="1">{"'광피스표'!$A$3:$N$54"}</definedName>
    <definedName name="Lot">#REF!</definedName>
    <definedName name="LotNumbering">#REF!</definedName>
    <definedName name="LotTF">#REF!</definedName>
    <definedName name="LP___4">#REF!</definedName>
    <definedName name="LP1A">'[55]부하(성남)'!#REF!</definedName>
    <definedName name="LP1B">[54]부하계산서!#REF!</definedName>
    <definedName name="LP3A">'[55]부하(성남)'!#REF!</definedName>
    <definedName name="LPB">'[55]부하(성남)'!#REF!</definedName>
    <definedName name="LPBA">[54]부하계산서!#REF!</definedName>
    <definedName name="LPI" localSheetId="8">#REF!</definedName>
    <definedName name="LPI">#REF!</definedName>
    <definedName name="LPKA">[54]부하계산서!#REF!</definedName>
    <definedName name="LPKB">[54]부하계산서!#REF!</definedName>
    <definedName name="LPM">[54]부하계산서!#REF!</definedName>
    <definedName name="LPMA">[54]부하계산서!#REF!</definedName>
    <definedName name="LPO">[54]부하계산서!#REF!</definedName>
    <definedName name="LPOA">[54]부하계산서!#REF!</definedName>
    <definedName name="LS">#REF!</definedName>
    <definedName name="LSA" localSheetId="8">#REF!</definedName>
    <definedName name="LSA">#REF!</definedName>
    <definedName name="Lsd">#REF!</definedName>
    <definedName name="LSE">#REF!</definedName>
    <definedName name="LSET">#REF!</definedName>
    <definedName name="LSH">#REF!</definedName>
    <definedName name="LST">#REF!</definedName>
    <definedName name="LT">#REF!</definedName>
    <definedName name="LTL">[45]SLAB!#REF!</definedName>
    <definedName name="LU" localSheetId="8">#REF!</definedName>
    <definedName name="Lu">#REF!</definedName>
    <definedName name="LV02A">[54]부하계산서!#REF!</definedName>
    <definedName name="LV02B">[54]부하계산서!#REF!</definedName>
    <definedName name="LV04A">[54]부하계산서!#REF!</definedName>
    <definedName name="LV04B">[54]부하계산서!#REF!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옹벽">[197]기본일위!$1:$1048576</definedName>
    <definedName name="L형옹벽">[142]일위대가!#REF!</definedName>
    <definedName name="L형이음부"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측구">[198]!수식입력매크로</definedName>
    <definedName name="m" localSheetId="8" hidden="1">#REF!</definedName>
    <definedName name="M">#REF!</definedName>
    <definedName name="M_EF">#REF!</definedName>
    <definedName name="m_errchk">#REF!</definedName>
    <definedName name="M_pl1">#REF!</definedName>
    <definedName name="M1A1P">#REF!</definedName>
    <definedName name="m1a1t">#REF!</definedName>
    <definedName name="m1a2p">#REF!</definedName>
    <definedName name="m1a2t">#REF!</definedName>
    <definedName name="㎡">#REF!</definedName>
    <definedName name="M2A1P">#REF!</definedName>
    <definedName name="m2a1t">#REF!</definedName>
    <definedName name="m2a2p">#REF!</definedName>
    <definedName name="m2a2t">#REF!</definedName>
    <definedName name="㎥">#REF!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B">#REF!</definedName>
    <definedName name="Macro1">[199]!Macro1</definedName>
    <definedName name="Macro10" localSheetId="8">[200]!Macro10</definedName>
    <definedName name="Macro10">[0]!Macro10</definedName>
    <definedName name="Macro11" localSheetId="8">[201]!Macro11</definedName>
    <definedName name="Macro11">[202]!Macro11</definedName>
    <definedName name="macro111">[203]!Macro5</definedName>
    <definedName name="Macro12" localSheetId="8">[200]!Macro12</definedName>
    <definedName name="Macro12">[0]!Macro12</definedName>
    <definedName name="Macro13" localSheetId="8">[200]!Macro13</definedName>
    <definedName name="Macro13">[0]!Macro13</definedName>
    <definedName name="Macro14" localSheetId="8">[200]!Macro14</definedName>
    <definedName name="Macro14">[0]!Macro14</definedName>
    <definedName name="macro15" localSheetId="8">[203]!Macro14</definedName>
    <definedName name="MACRO15">[204]!Macro14</definedName>
    <definedName name="Macro2">[204]!Macro2</definedName>
    <definedName name="MACRO20" localSheetId="8">[113]!Macro2</definedName>
    <definedName name="MACRO20">[205]!Macro2</definedName>
    <definedName name="Macro3">[206]!Macro3</definedName>
    <definedName name="Macro4">[199]!Macro4</definedName>
    <definedName name="Macro5" localSheetId="8">[200]!Macro5</definedName>
    <definedName name="Macro5">[0]!Macro5</definedName>
    <definedName name="Macro6" localSheetId="8">[200]!Macro6</definedName>
    <definedName name="Macro6">[0]!Macro6</definedName>
    <definedName name="Macro7" localSheetId="8">[200]!Macro7</definedName>
    <definedName name="Macro7">[0]!Macro7</definedName>
    <definedName name="Macro8" localSheetId="8">[200]!Macro8</definedName>
    <definedName name="Macro8">[0]!Macro8</definedName>
    <definedName name="Macro9" localSheetId="8">[200]!Macro9</definedName>
    <definedName name="Macro9">[0]!Macro9</definedName>
    <definedName name="MaH" localSheetId="8">#REF!</definedName>
    <definedName name="MaH">#REF!</definedName>
    <definedName name="MAIN_COM_소계">#REF!</definedName>
    <definedName name="maintitle_top">#REF!</definedName>
    <definedName name="MakeIt">#REF!</definedName>
    <definedName name="MARGINPLAN">#REF!</definedName>
    <definedName name="MARGINPROJ">#REF!</definedName>
    <definedName name="MATO">#REF!</definedName>
    <definedName name="MB.1">#REF!</definedName>
    <definedName name="MB.2">#REF!</definedName>
    <definedName name="MCB">#REF!</definedName>
    <definedName name="MCCEA">[54]부하계산서!#REF!</definedName>
    <definedName name="MCCEB">[54]부하계산서!#REF!</definedName>
    <definedName name="MCCF">[54]부하계산서!#REF!</definedName>
    <definedName name="MCCN">'[55]부하(성남)'!#REF!</definedName>
    <definedName name="MCCP">[54]부하계산서!#REF!</definedName>
    <definedName name="MCCS">[54]부하계산서!#REF!</definedName>
    <definedName name="MCH">#REF!</definedName>
    <definedName name="MCON">#REF!</definedName>
    <definedName name="MD">[91]기본DATA!#REF!</definedName>
    <definedName name="MDA" localSheetId="8">#REF!</definedName>
    <definedName name="MDA">#REF!</definedName>
    <definedName name="MDATA">[113]재료비!$A$3:$L$388</definedName>
    <definedName name="MDE" localSheetId="8">#REF!</definedName>
    <definedName name="MDE">#REF!</definedName>
    <definedName name="MDL" localSheetId="8">[207]Sheet1!$A$1:$A$65536</definedName>
    <definedName name="MDL">[208]Sheet1!$A:$A</definedName>
    <definedName name="ME" localSheetId="8">#REF!</definedName>
    <definedName name="ME">#REF!</definedName>
    <definedName name="MENU1">#REF!</definedName>
    <definedName name="MENU2">#REF!</definedName>
    <definedName name="MF">[209]본사업!#REF!</definedName>
    <definedName name="mgt.f">'[204]Data&amp;Result'!$E$20</definedName>
    <definedName name="MH">#REF!</definedName>
    <definedName name="MID">#REF!</definedName>
    <definedName name="mjmj" hidden="1">#REF!</definedName>
    <definedName name="MLA">#REF!</definedName>
    <definedName name="MLE">#REF!</definedName>
    <definedName name="mm" localSheetId="8" hidden="1">{#N/A,#N/A,TRUE,"토적및재료집계";#N/A,#N/A,TRUE,"토적및재료집계";#N/A,#N/A,TRUE,"단위량"}</definedName>
    <definedName name="㎜">#REF!</definedName>
    <definedName name="MMD">#N/A</definedName>
    <definedName name="mmm">[210]COPING!#REF!</definedName>
    <definedName name="MNHL" localSheetId="8">[201]Sheet1!$A$4:$H$5</definedName>
    <definedName name="MNHL">[202]Sheet1!$A$4:$H$5</definedName>
    <definedName name="MO">#REF!</definedName>
    <definedName name="Module1.매크로4">[211]!Module1.매크로4</definedName>
    <definedName name="Module1.매크로5">[211]!Module1.매크로5</definedName>
    <definedName name="Module1.매크로6">[211]!Module1.매크로6</definedName>
    <definedName name="Module1.매크로7">[211]!Module1.매크로7</definedName>
    <definedName name="MOK_DO_GONG">#REF!</definedName>
    <definedName name="MONEY" localSheetId="8">#REF!,#REF!</definedName>
    <definedName name="MONEY">#REF!,#REF!</definedName>
    <definedName name="month" localSheetId="8">[110]근태계획서!$D$5</definedName>
    <definedName name="month">[110]근태계획서!$D$5</definedName>
    <definedName name="MONTHS">#REF!</definedName>
    <definedName name="MOO">#REF!</definedName>
    <definedName name="MOR10L">[93]INPUT!#REF!</definedName>
    <definedName name="MOR10R">[93]INPUT!#REF!</definedName>
    <definedName name="MOR3L">[93]INPUT!#REF!</definedName>
    <definedName name="MOR3R">[93]INPUT!#REF!</definedName>
    <definedName name="MOR4L">[93]INPUT!#REF!</definedName>
    <definedName name="MOR4R">[93]INPUT!#REF!</definedName>
    <definedName name="MOR5L">[93]INPUT!#REF!</definedName>
    <definedName name="MOR5R">[93]INPUT!#REF!</definedName>
    <definedName name="MOR6L">[93]INPUT!#REF!</definedName>
    <definedName name="MOR6R">[93]INPUT!#REF!</definedName>
    <definedName name="MOR7L">[93]INPUT!#REF!</definedName>
    <definedName name="MOR7R">[93]INPUT!#REF!</definedName>
    <definedName name="MOR8L">[93]INPUT!#REF!</definedName>
    <definedName name="MOR8R">[93]INPUT!#REF!</definedName>
    <definedName name="MOR9L">[93]INPUT!#REF!</definedName>
    <definedName name="MOR9R">[93]INPUT!#REF!</definedName>
    <definedName name="Morning">#REF!</definedName>
    <definedName name="MOTOR">#REF!</definedName>
    <definedName name="MOTOR__농형_전폐">#REF!</definedName>
    <definedName name="MOVE1">[212]자압1!$B$1:$B$59,[212]자압1!$D$1:$E$59</definedName>
    <definedName name="MOVE2">[212]자압1!$B$1:$B$38,[212]자압1!$D$1:$E$38</definedName>
    <definedName name="MOVE3">[212]자압1!$B$1:$B$68,[212]자압1!$D$1:$E$68</definedName>
    <definedName name="MOVE4">[212]자압1!$C$5:$C$70,[212]자압1!$E$4:$E$70,[212]자압1!$C$4,[212]자압1!$C$4:$C$5</definedName>
    <definedName name="MP">#REF!</definedName>
    <definedName name="MR">#REF!</definedName>
    <definedName name="MS">#REF!</definedName>
    <definedName name="msb" localSheetId="8">[103]노임단가!$AH$23</definedName>
    <definedName name="msb">[91]노임단가!$AH$23</definedName>
    <definedName name="msh" localSheetId="8">[103]노임단가!$AH$19</definedName>
    <definedName name="msh">[91]노임단가!$AH$19</definedName>
    <definedName name="msm" localSheetId="8">[103]노임단가!$AH$21</definedName>
    <definedName name="msm">[91]노임단가!$AH$21</definedName>
    <definedName name="MT" localSheetId="8">#REF!</definedName>
    <definedName name="MT">#REF!</definedName>
    <definedName name="MUO_REA">#REF!</definedName>
    <definedName name="MUO_TOE">#REF!</definedName>
    <definedName name="musu">'[213]수안보-MBR1'!$AN$247</definedName>
    <definedName name="MYB.1">#REF!</definedName>
    <definedName name="MYB.2">#REF!</definedName>
    <definedName name="MYH">#REF!</definedName>
    <definedName name="MyRange">#REF!</definedName>
    <definedName name="MyRange_2">#REF!</definedName>
    <definedName name="M당무게" localSheetId="8">[214]DATE!$E$24:$E$85</definedName>
    <definedName name="M당무게">[215]DATE!$E$24:$E$85</definedName>
    <definedName name="N" localSheetId="8">#REF!</definedName>
    <definedName name="N">#REF!</definedName>
    <definedName name="N_C">#REF!</definedName>
    <definedName name="N_D">[91]기본DATA!#REF!</definedName>
    <definedName name="N_Q">#REF!</definedName>
    <definedName name="N_R">#REF!</definedName>
    <definedName name="n_x">#REF!</definedName>
    <definedName name="n_x1">#REF!</definedName>
    <definedName name="n_y">#REF!</definedName>
    <definedName name="n_y1">#REF!</definedName>
    <definedName name="N1A">#REF!</definedName>
    <definedName name="N1D">#REF!</definedName>
    <definedName name="N1S">#REF!</definedName>
    <definedName name="N2S">#REF!</definedName>
    <definedName name="N3S">#REF!</definedName>
    <definedName name="NA" localSheetId="8">#REF!</definedName>
    <definedName name="NA">#REF!</definedName>
    <definedName name="NAME">[204]A!$D$7</definedName>
    <definedName name="NC" localSheetId="8">#REF!</definedName>
    <definedName name="NC">#REF!</definedName>
    <definedName name="Nca" localSheetId="8">#REF!</definedName>
    <definedName name="Nca">#REF!</definedName>
    <definedName name="Ncd" localSheetId="8">#REF!</definedName>
    <definedName name="Ncd">#REF!</definedName>
    <definedName name="ND">#REF!</definedName>
    <definedName name="NDB">#REF!</definedName>
    <definedName name="NDB철거">#REF!</definedName>
    <definedName name="NDO">#REF!</definedName>
    <definedName name="NE">#REF!</definedName>
    <definedName name="nege">#REF!</definedName>
    <definedName name="NEW">#REF!</definedName>
    <definedName name="Next_rec" localSheetId="8">'&lt;별표 5&gt;손배료'!Next_rec</definedName>
    <definedName name="Next_rec">[0]!Next_rec</definedName>
    <definedName name="NFB">#REF!</definedName>
    <definedName name="ngf"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[119]제수!#REF!</definedName>
    <definedName name="NH4N">[152]계산근거!$C$19:$G$19</definedName>
    <definedName name="NHL" localSheetId="8">[216]터널조도!$AR$19:$AT$25</definedName>
    <definedName name="NHL">[217]터널조도!$AR$19:$AT$25</definedName>
    <definedName name="NHM">#REF!</definedName>
    <definedName name="NI">[218]노임!$A:$B</definedName>
    <definedName name="nj">[96]직접인건비!#REF!</definedName>
    <definedName name="NMB">[91]기본DATA!#REF!</definedName>
    <definedName name="NN" localSheetId="8">#REF!</definedName>
    <definedName name="NN">#REF!</definedName>
    <definedName name="nnhnhd" hidden="1">#REF!</definedName>
    <definedName name="NNI">[219]노임!$A:$B</definedName>
    <definedName name="nnn">[116]기초단가!$B$27</definedName>
    <definedName name="NNNN">'[220]ABUT수량-A1'!$T$25</definedName>
    <definedName name="nnnnnnnnnnnnnnnnn">#REF!</definedName>
    <definedName name="NO">#REF!</definedName>
    <definedName name="NO.">#REF!</definedName>
    <definedName name="NOIM">[218]노임!$A$1:$B$17</definedName>
    <definedName name="NOMU">#REF!</definedName>
    <definedName name="NOMUBY">#REF!</definedName>
    <definedName name="NOMUNA">#REF!</definedName>
    <definedName name="NOMUNE">#REF!</definedName>
    <definedName name="NOT">#REF!</definedName>
    <definedName name="now_ef">#REF!</definedName>
    <definedName name="now_iv">#REF!</definedName>
    <definedName name="NPI">#REF!</definedName>
    <definedName name="NSA">#REF!</definedName>
    <definedName name="NSC">#REF!</definedName>
    <definedName name="NSD">#REF!</definedName>
    <definedName name="NSE">#REF!</definedName>
    <definedName name="NSH">#REF!</definedName>
    <definedName name="NSO">#REF!</definedName>
    <definedName name="nsort">#REF!</definedName>
    <definedName name="NSP">#REF!</definedName>
    <definedName name="NST">#REF!</definedName>
    <definedName name="NSV">#REF!</definedName>
    <definedName name="NYDATA">#REF!</definedName>
    <definedName name="n이">#REF!</definedName>
    <definedName name="n이_1">#REF!</definedName>
    <definedName name="n이_2">#REF!</definedName>
    <definedName name="n일">#REF!</definedName>
    <definedName name="N치">#REF!</definedName>
    <definedName name="o">[107]내역서!#REF!</definedName>
    <definedName name="O.K">#REF!</definedName>
    <definedName name="o_m">#REF!</definedName>
    <definedName name="º¸Ce">#REF!</definedName>
    <definedName name="º¸Çè">#REF!</definedName>
    <definedName name="º¹__">#N/A</definedName>
    <definedName name="OA">[119]제수!#REF!</definedName>
    <definedName name="OB">[119]제수!#REF!</definedName>
    <definedName name="OD">[119]제수!#REF!</definedName>
    <definedName name="OIL" localSheetId="8" hidden="1">{"'용역비'!$A$4:$C$8"}</definedName>
    <definedName name="OIL" hidden="1">{"'용역비'!$A$4:$C$8"}</definedName>
    <definedName name="one" localSheetId="8">[110]버스운행안내!$C$8</definedName>
    <definedName name="one">[110]버스운행안내!$C$8</definedName>
    <definedName name="oo" localSheetId="8">'&lt;별표 5&gt;손배료'!oo</definedName>
    <definedName name="OO">[221]종배수관!$H$21</definedName>
    <definedName name="ooo" localSheetId="8" hidden="1">'[222]6PILE  (돌출)'!#REF!</definedName>
    <definedName name="OOO">#REF!</definedName>
    <definedName name="oooo">'[223]ABUT수량-A1'!$T$25</definedName>
    <definedName name="ooooo" hidden="1">#REF!</definedName>
    <definedName name="op">#REF!</definedName>
    <definedName name="OPEN1" localSheetId="8">'&lt;별표 5&gt;손배료'!OPEN1</definedName>
    <definedName name="OPEN1">[0]!OPEN1</definedName>
    <definedName name="opopopop">#REF!</definedName>
    <definedName name="opp">#REF!</definedName>
    <definedName name="oppp">#REF!</definedName>
    <definedName name="opppop">#REF!</definedName>
    <definedName name="opppp">#REF!</definedName>
    <definedName name="oppppp">#REF!</definedName>
    <definedName name="oppppppp">#REF!</definedName>
    <definedName name="oppppppppp">#REF!</definedName>
    <definedName name="opppppppppp">#REF!</definedName>
    <definedName name="opppppppppppp">#REF!</definedName>
    <definedName name="oppppppppppppppp">#REF!</definedName>
    <definedName name="OUTPUT" localSheetId="8">#REF!</definedName>
    <definedName name="OUTPUT">#REF!</definedName>
    <definedName name="P">#REF!</definedName>
    <definedName name="P.S.C.BEAM">#REF!</definedName>
    <definedName name="P_1">#REF!</definedName>
    <definedName name="P_2">#REF!</definedName>
    <definedName name="P_3">#REF!</definedName>
    <definedName name="P_4">#REF!</definedName>
    <definedName name="P_A">#REF!</definedName>
    <definedName name="P_D">#REF!</definedName>
    <definedName name="P_E">#REF!</definedName>
    <definedName name="P_FILE">#REF!</definedName>
    <definedName name="P_H2">#REF!</definedName>
    <definedName name="p_m">#REF!</definedName>
    <definedName name="P_NAE">#REF!</definedName>
    <definedName name="P_NAE2">#REF!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0TL">[93]INPUT!#REF!</definedName>
    <definedName name="P10TR">[93]INPUT!#REF!</definedName>
    <definedName name="P110E" localSheetId="8">#REF!</definedName>
    <definedName name="P110E">#REF!</definedName>
    <definedName name="P110L" localSheetId="8">#REF!</definedName>
    <definedName name="P110L">#REF!</definedName>
    <definedName name="P110M" localSheetId="8">#REF!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3TL">[93]INPUT!#REF!</definedName>
    <definedName name="P3TR">[93]INPUT!#REF!</definedName>
    <definedName name="P40E" localSheetId="8">#REF!</definedName>
    <definedName name="P40E">#REF!</definedName>
    <definedName name="P40L" localSheetId="8">#REF!</definedName>
    <definedName name="P40L">#REF!</definedName>
    <definedName name="P40M" localSheetId="8">#REF!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4TL">[93]INPUT!#REF!</definedName>
    <definedName name="P4TR">[93]INPUT!#REF!</definedName>
    <definedName name="P50E" localSheetId="8">#REF!</definedName>
    <definedName name="P50E">#REF!</definedName>
    <definedName name="P50L" localSheetId="8">#REF!</definedName>
    <definedName name="P50L">#REF!</definedName>
    <definedName name="P50M" localSheetId="8">#REF!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5TL">[93]INPUT!#REF!</definedName>
    <definedName name="P5TR">[93]INPUT!#REF!</definedName>
    <definedName name="P60E" localSheetId="8">#REF!</definedName>
    <definedName name="P60E">#REF!</definedName>
    <definedName name="P60L" localSheetId="8">#REF!</definedName>
    <definedName name="P60L">#REF!</definedName>
    <definedName name="P60M" localSheetId="8">#REF!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6TL">[93]INPUT!#REF!</definedName>
    <definedName name="P6TR">[93]INPUT!#REF!</definedName>
    <definedName name="P70E" localSheetId="8">#REF!</definedName>
    <definedName name="P70E">#REF!</definedName>
    <definedName name="P70L" localSheetId="8">#REF!</definedName>
    <definedName name="P70L">#REF!</definedName>
    <definedName name="P70M" localSheetId="8">#REF!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7TL">[93]INPUT!#REF!</definedName>
    <definedName name="P7TR">[93]INPUT!#REF!</definedName>
    <definedName name="P80E" localSheetId="8">#REF!</definedName>
    <definedName name="P80E">#REF!</definedName>
    <definedName name="P80L" localSheetId="8">#REF!</definedName>
    <definedName name="P80L">#REF!</definedName>
    <definedName name="P80M" localSheetId="8">#REF!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8TL">[93]INPUT!#REF!</definedName>
    <definedName name="P8TR">[93]INPUT!#REF!</definedName>
    <definedName name="P90E" localSheetId="8">#REF!</definedName>
    <definedName name="P90E">#REF!</definedName>
    <definedName name="P90L" localSheetId="8">#REF!</definedName>
    <definedName name="P90L">#REF!</definedName>
    <definedName name="P90M" localSheetId="8">#REF!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9TL">[93]INPUT!#REF!</definedName>
    <definedName name="P9TR">[93]INPUT!#REF!</definedName>
    <definedName name="Pa" localSheetId="8">#REF!</definedName>
    <definedName name="PA">#REF!</definedName>
    <definedName name="pae">#REF!</definedName>
    <definedName name="pass_x">#REF!</definedName>
    <definedName name="pass_x2">#REF!</definedName>
    <definedName name="pass_x3">#REF!</definedName>
    <definedName name="pass_x4">#REF!</definedName>
    <definedName name="pastcod_blk">#REF!</definedName>
    <definedName name="pastcod_pnt">#REF!</definedName>
    <definedName name="pa삼">#REF!</definedName>
    <definedName name="Pa오">#REF!</definedName>
    <definedName name="PB">#REF!</definedName>
    <definedName name="PBB">#REF!</definedName>
    <definedName name="PC">#REF!</definedName>
    <definedName name="PD">#REF!</definedName>
    <definedName name="pdh">#REF!</definedName>
    <definedName name="pdv">#REF!</definedName>
    <definedName name="PE">#REF!</definedName>
    <definedName name="PE100C">[132]단가!#REF!</definedName>
    <definedName name="PE16C">[132]단가!#REF!</definedName>
    <definedName name="PE22C">[132]단가!#REF!</definedName>
    <definedName name="PE28C">[132]단가!#REF!</definedName>
    <definedName name="PE36C">[132]단가!#REF!</definedName>
    <definedName name="PE42C">[132]단가!#REF!</definedName>
    <definedName name="PE54C">[132]단가!#REF!</definedName>
    <definedName name="PEA">#REF!</definedName>
    <definedName name="PEAK">#N/A</definedName>
    <definedName name="ped">#REF!</definedName>
    <definedName name="PEE" localSheetId="8">[130]DATA!$N$4:$P$12</definedName>
    <definedName name="PEE">[131]DATA!$N$4:$P$12</definedName>
    <definedName name="pel">#REF!</definedName>
    <definedName name="PersonSelectionRange" localSheetId="8">#REF!</definedName>
    <definedName name="PersonSelectionRange">#REF!</definedName>
    <definedName name="PF" localSheetId="8">#REF!</definedName>
    <definedName name="PF">#REF!</definedName>
    <definedName name="PFD">#REF!</definedName>
    <definedName name="PFO">[45]주형!#REF!</definedName>
    <definedName name="PG">#REF!</definedName>
    <definedName name="PH">#REF!</definedName>
    <definedName name="PHI">#REF!</definedName>
    <definedName name="PHIB">#REF!</definedName>
    <definedName name="PI" localSheetId="8">[224]본체!#REF!</definedName>
    <definedName name="PI">#REF!</definedName>
    <definedName name="PIB">[171]단면검토!$K$4</definedName>
    <definedName name="PIBA">[171]설계조건!$I$41</definedName>
    <definedName name="pile_s">[146]말뚝지지력산정!$F$116</definedName>
    <definedName name="PILED10L">[93]INPUT!#REF!</definedName>
    <definedName name="PILED10R">[93]INPUT!#REF!</definedName>
    <definedName name="PILED3L">[93]INPUT!#REF!</definedName>
    <definedName name="PILED3R">[93]INPUT!#REF!</definedName>
    <definedName name="PILED4L">[93]INPUT!#REF!</definedName>
    <definedName name="PILED4R">[93]INPUT!#REF!</definedName>
    <definedName name="PILED5L">[93]INPUT!#REF!</definedName>
    <definedName name="PILED5R">[93]INPUT!#REF!</definedName>
    <definedName name="PILED6L">[93]INPUT!#REF!</definedName>
    <definedName name="PILED6R">[93]INPUT!#REF!</definedName>
    <definedName name="PILED7L">[93]INPUT!#REF!</definedName>
    <definedName name="PILED7R">[93]INPUT!#REF!</definedName>
    <definedName name="PILED8L">[93]INPUT!#REF!</definedName>
    <definedName name="PILED8R">[93]INPUT!#REF!</definedName>
    <definedName name="PILED9L">[93]INPUT!#REF!</definedName>
    <definedName name="PILED9R">[93]INPUT!#REF!</definedName>
    <definedName name="PILET10L">[93]INPUT!#REF!</definedName>
    <definedName name="PILET10R">[93]INPUT!#REF!</definedName>
    <definedName name="PILET3L">[93]INPUT!#REF!</definedName>
    <definedName name="PILET3R">[93]INPUT!#REF!</definedName>
    <definedName name="PILET4L">[93]INPUT!#REF!</definedName>
    <definedName name="PILET4R">[93]INPUT!#REF!</definedName>
    <definedName name="PILET5L">[93]INPUT!#REF!</definedName>
    <definedName name="PILET5R">[93]INPUT!#REF!</definedName>
    <definedName name="PILET6L">[93]INPUT!#REF!</definedName>
    <definedName name="PILET6R">[93]INPUT!#REF!</definedName>
    <definedName name="PILET7L">[93]INPUT!#REF!</definedName>
    <definedName name="PILET7R">[93]INPUT!#REF!</definedName>
    <definedName name="PILET8L">[93]INPUT!#REF!</definedName>
    <definedName name="PILET8R">[93]INPUT!#REF!</definedName>
    <definedName name="PILET9L">[93]INPUT!#REF!</definedName>
    <definedName name="PILET9R">[93]INPUT!#REF!</definedName>
    <definedName name="PILE규격">#REF!</definedName>
    <definedName name="pile길이">#REF!</definedName>
    <definedName name="PIM">#REF!</definedName>
    <definedName name="PIS">[171]단면검토!$AA$4</definedName>
    <definedName name="PJ">#REF!</definedName>
    <definedName name="PK">#REF!</definedName>
    <definedName name="PL" localSheetId="8">#REF!</definedName>
    <definedName name="PL">#REF!</definedName>
    <definedName name="PlanRate">#REF!</definedName>
    <definedName name="plant">'[225]Data&amp;Result'!$H$29</definedName>
    <definedName name="PLANT_JE_GWAN_GONG">#REF!</definedName>
    <definedName name="PLATE_12t_단중">#REF!</definedName>
    <definedName name="PLATE_19t_단중">#REF!</definedName>
    <definedName name="PLATE_6t_단중">#REF!</definedName>
    <definedName name="PLATE_9t_단중">#REF!</definedName>
    <definedName name="PLATE_OLD">#REF!</definedName>
    <definedName name="plh">#REF!</definedName>
    <definedName name="plv">#REF!</definedName>
    <definedName name="PM">#REF!</definedName>
    <definedName name="PN">#REF!</definedName>
    <definedName name="PNLW10">[54]부하계산서!#REF!</definedName>
    <definedName name="PNLW8">[54]부하계산서!#REF!</definedName>
    <definedName name="PO">#REF!</definedName>
    <definedName name="POOM">[91]기본DATA!#REF!</definedName>
    <definedName name="popo" hidden="1">#REF!</definedName>
    <definedName name="Poppy">#REF!</definedName>
    <definedName name="PP" localSheetId="8">#N/A</definedName>
    <definedName name="PP">#REF!</definedName>
    <definedName name="ppp">[226]!Macro9</definedName>
    <definedName name="ppppoi" hidden="1">#REF!</definedName>
    <definedName name="pppppo" hidden="1">#REF!</definedName>
    <definedName name="ppppppp" hidden="1">#REF!</definedName>
    <definedName name="PQ">#REF!</definedName>
    <definedName name="PR" localSheetId="8">#REF!</definedName>
    <definedName name="PR">#REF!</definedName>
    <definedName name="PracRate">#REF!</definedName>
    <definedName name="PRC">#REF!</definedName>
    <definedName name="PRDump">#REF!</definedName>
    <definedName name="Previous_rec" localSheetId="8">'&lt;별표 5&gt;손배료'!Previous_rec</definedName>
    <definedName name="Previous_rec">[0]!Previous_rec</definedName>
    <definedName name="prg">#REF!</definedName>
    <definedName name="price">[227]단가조사서!$A$11:$L$374</definedName>
    <definedName name="prin">#REF!</definedName>
    <definedName name="PRINT" localSheetId="8">#REF!</definedName>
    <definedName name="PRINT">#REF!</definedName>
    <definedName name="print__">#REF!</definedName>
    <definedName name="_xlnm.Print_Area" localSheetId="4">'&lt;별표 1&gt;직접인건비산출내역'!$A$1:$O$46</definedName>
    <definedName name="_xlnm.Print_Area" localSheetId="5">'&lt;별표 2&gt;직접경비산출내역'!$A$1:$K$165</definedName>
    <definedName name="_xlnm.Print_Area" localSheetId="6">'&lt;별표 3&gt; 내역서 작성기준'!$A$1:$P$21</definedName>
    <definedName name="_xlnm.Print_Area" localSheetId="7">'&lt;별표 4&gt;산출근거'!$A$1:$J$47</definedName>
    <definedName name="_xlnm.Print_Area" localSheetId="8">'&lt;별표 5&gt;손배료'!$A$1:$AN$71</definedName>
    <definedName name="_xlnm.Print_Area" localSheetId="1">갑지!$A$1:$AJ$21</definedName>
    <definedName name="_xlnm.Print_Area" localSheetId="3">세부내역서!$A$1:$K$32</definedName>
    <definedName name="_xlnm.Print_Area" localSheetId="2">총괄내역서!$A$1:$K$18</definedName>
    <definedName name="_xlnm.Print_Area">#REF!</definedName>
    <definedName name="print_Area_1">#REF!</definedName>
    <definedName name="Print_Area_MI" localSheetId="8">#REF!</definedName>
    <definedName name="Print_Area_MI">#REF!</definedName>
    <definedName name="PRINT_AREA_MI1">#REF!</definedName>
    <definedName name="Print_Area\C">[12]조건표!$P$4</definedName>
    <definedName name="Print_T">#REF!</definedName>
    <definedName name="PRINT_TILTES">#REF!</definedName>
    <definedName name="print_tital">#REF!</definedName>
    <definedName name="print_Titels">#REF!</definedName>
    <definedName name="print_tites">#REF!</definedName>
    <definedName name="print_titil">#REF!</definedName>
    <definedName name="print_title">#REF!</definedName>
    <definedName name="_xlnm.Print_Titles" localSheetId="4">'&lt;별표 1&gt;직접인건비산출내역'!$B:$L,'&lt;별표 1&gt;직접인건비산출내역'!$2:$3</definedName>
    <definedName name="_xlnm.Print_Titles" localSheetId="5">'&lt;별표 2&gt;직접경비산출내역'!$A:$K,'&lt;별표 2&gt;직접경비산출내역'!$2:$3</definedName>
    <definedName name="_xlnm.Print_Titles" localSheetId="8">#REF!</definedName>
    <definedName name="_xlnm.Print_Titles" localSheetId="3">세부내역서!$A:$K,세부내역서!$2:$3</definedName>
    <definedName name="_xlnm.Print_Titles" localSheetId="2">총괄내역서!$A:$K,총괄내역서!$2:$3</definedName>
    <definedName name="_xlnm.Print_Titles">#N/A</definedName>
    <definedName name="PRINT_TITLES_MI" localSheetId="8">#REF!</definedName>
    <definedName name="PRINT_TITLES_MI">#N/A</definedName>
    <definedName name="PRINT_TITLES_MI1">#REF!</definedName>
    <definedName name="Printed_Titles" localSheetId="8">#REF!</definedName>
    <definedName name="Printed_Titles">#REF!</definedName>
    <definedName name="printer">#REF!</definedName>
    <definedName name="PRINTER_AREA">#REF!</definedName>
    <definedName name="printer_Titles">#REF!</definedName>
    <definedName name="printer_ttitle">#REF!</definedName>
    <definedName name="prints_title">#REF!</definedName>
    <definedName name="PRINTTITLES">#REF!</definedName>
    <definedName name="PRO">[45]주형!#REF!</definedName>
    <definedName name="projactiday">#REF!</definedName>
    <definedName name="projactiday2">#REF!</definedName>
    <definedName name="projactiday3">#REF!</definedName>
    <definedName name="projaddr">#REF!</definedName>
    <definedName name="projapprover">#REF!</definedName>
    <definedName name="projbuf_0">#REF!</definedName>
    <definedName name="projbuf_1">#REF!</definedName>
    <definedName name="projbuf_2">#REF!</definedName>
    <definedName name="projcalday">#REF!</definedName>
    <definedName name="projcompoday">#REF!</definedName>
    <definedName name="projcomposer">#REF!</definedName>
    <definedName name="projduration">#REF!</definedName>
    <definedName name="Projects" localSheetId="8">#REF!</definedName>
    <definedName name="Projects">#REF!</definedName>
    <definedName name="projendday">#REF!</definedName>
    <definedName name="projname">#REF!</definedName>
    <definedName name="projstday">#REF!</definedName>
    <definedName name="projstday2">#REF!</definedName>
    <definedName name="PRTNAME">#REF!</definedName>
    <definedName name="PS">#REF!</definedName>
    <definedName name="psb" localSheetId="8">[103]노임단가!$AL$23</definedName>
    <definedName name="psb">[91]노임단가!$AL$23</definedName>
    <definedName name="psh" localSheetId="8">[103]노임단가!$AL$19</definedName>
    <definedName name="psh">[91]노임단가!$AL$19</definedName>
    <definedName name="psm" localSheetId="8">[103]노임단가!$AL$21</definedName>
    <definedName name="psm">[91]노임단가!$AL$21</definedName>
    <definedName name="PSS">#REF!</definedName>
    <definedName name="PT" localSheetId="8">#REF!</definedName>
    <definedName name="PT">#REF!</definedName>
    <definedName name="PTT">#REF!</definedName>
    <definedName name="PU">#REF!</definedName>
    <definedName name="PUM">[91]기본DATA!#REF!</definedName>
    <definedName name="PUMP">#REF!</definedName>
    <definedName name="PUU">#REF!</definedName>
    <definedName name="PV">#REF!</definedName>
    <definedName name="PVC">#REF!</definedName>
    <definedName name="PVC관">#REF!</definedName>
    <definedName name="PVI">#REF!</definedName>
    <definedName name="PVT">#REF!</definedName>
    <definedName name="P值">[228]가공비!#REF!</definedName>
    <definedName name="q" localSheetId="8">[229]설계내역서!$G$27</definedName>
    <definedName name="Q">#REF!</definedName>
    <definedName name="Q_HEEL">#REF!</definedName>
    <definedName name="Q_HH">#REF!</definedName>
    <definedName name="Q_MH">#REF!</definedName>
    <definedName name="Q_MT">#REF!</definedName>
    <definedName name="Q_SH">#REF!</definedName>
    <definedName name="Q_ST">#REF!</definedName>
    <definedName name="Q_TOE">#REF!</definedName>
    <definedName name="Q_TT">#REF!</definedName>
    <definedName name="Q0245되메우기불량">[22]중기터파기!#REF!</definedName>
    <definedName name="Q0245사석불량">[22]중기터파기!#REF!</definedName>
    <definedName name="Q0245사석야간">[22]중기터파기!#REF!</definedName>
    <definedName name="Q0245토사불량">[22]중기터파기!#REF!</definedName>
    <definedName name="Q0245토사야간">[22]중기터파기!#REF!</definedName>
    <definedName name="Q04135되메우기불량">[22]중기터파기!#REF!</definedName>
    <definedName name="Q04135사석불량">[22]중기터파기!#REF!</definedName>
    <definedName name="Q04135사석야간">[22]중기터파기!#REF!</definedName>
    <definedName name="Q04135토사불량">[22]중기터파기!#REF!</definedName>
    <definedName name="Q04135토사야간">[22]중기터파기!#REF!</definedName>
    <definedName name="Q0490되메우기">[22]중기터파기!#REF!</definedName>
    <definedName name="Q0490되메우기불량">[22]중기터파기!#REF!</definedName>
    <definedName name="Q0490토사불량">[22]중기터파기!#REF!</definedName>
    <definedName name="Q0790되메우기불량">[22]중기터파기!#REF!</definedName>
    <definedName name="q234562456" localSheetId="8" hidden="1">{"'용역비'!$A$4:$C$8"}</definedName>
    <definedName name="q234562456" hidden="1">{"'용역비'!$A$4:$C$8"}</definedName>
    <definedName name="Q3WEE" localSheetId="8" hidden="1">{#N/A,#N/A,FALSE,"조골재"}</definedName>
    <definedName name="Q3WEE" hidden="1">{#N/A,#N/A,FALSE,"조골재"}</definedName>
    <definedName name="QA" localSheetId="8" hidden="1">{"'용역비'!$A$4:$C$8"}</definedName>
    <definedName name="QA" hidden="1">{"'용역비'!$A$4:$C$8"}</definedName>
    <definedName name="QAQA">'[230]ABUT수량-A1'!$T$25</definedName>
    <definedName name="qd">#REF!</definedName>
    <definedName name="QE" localSheetId="8">[231]Sheet1!$A$68</definedName>
    <definedName name="qe">#REF!</definedName>
    <definedName name="qel">#REF!</definedName>
    <definedName name="Qe앨" localSheetId="8">#REF!</definedName>
    <definedName name="Qe앨">#REF!</definedName>
    <definedName name="qi" localSheetId="8">[1]설계조건!#REF!</definedName>
    <definedName name="qi">[50]설계조건!#REF!</definedName>
    <definedName name="Qin">'[232]용량(1-2)'!#REF!</definedName>
    <definedName name="QK" localSheetId="8">#REF!</definedName>
    <definedName name="QK">#REF!</definedName>
    <definedName name="QKQH" localSheetId="8">'[97]횡배수관재료-'!$A$1:$J$23</definedName>
    <definedName name="QKQH">[233]내역!#REF!,[233]내역!#REF!,[233]내역!#REF!,[233]내역!#REF!</definedName>
    <definedName name="QL">[171]설계조건!$Y$40</definedName>
    <definedName name="qlahrquf1">#REF!</definedName>
    <definedName name="QLQL">#REF!</definedName>
    <definedName name="qor" hidden="1">[234]실행철강하도!$A$1:$A$4</definedName>
    <definedName name="qpp">'[235]tggwan(mac)'!$A:$A</definedName>
    <definedName name="QQ">[170]직접인건비!#REF!</definedName>
    <definedName name="qqaa">'[223]ABUT수량-A1'!$T$25</definedName>
    <definedName name="qqq" localSheetId="8">[236]공량산출서!$A$1:$IV$1</definedName>
    <definedName name="qqq">[237]노임!$C$21</definedName>
    <definedName name="QQQQ" localSheetId="8">'&lt;별표 5&gt;손배료'!QQQQ</definedName>
    <definedName name="QQQQ">[0]!QQQQ</definedName>
    <definedName name="QQQQQ">#REF!</definedName>
    <definedName name="QTY">#N/A</definedName>
    <definedName name="qu" localSheetId="8">#REF!</definedName>
    <definedName name="qu">#REF!</definedName>
    <definedName name="qw" localSheetId="8" hidden="1">{#N/A,#N/A,FALSE,"단가표지"}</definedName>
    <definedName name="qw" hidden="1">{#N/A,#N/A,FALSE,"단가표지"}</definedName>
    <definedName name="qwe">#REF!</definedName>
    <definedName name="QWERTT">[107]내역서!#REF!</definedName>
    <definedName name="QWQ" localSheetId="8" hidden="1">{#N/A,#N/A,FALSE,"배수2"}</definedName>
    <definedName name="QWQ" hidden="1">{#N/A,#N/A,FALSE,"배수2"}</definedName>
    <definedName name="QWQW">'[230]ABUT수량-A1'!$T$25</definedName>
    <definedName name="QWS" hidden="1">#REF!</definedName>
    <definedName name="QWT">'[187]3련 BOX'!#REF!</definedName>
    <definedName name="qyk" localSheetId="8" hidden="1">{"'용역비'!$A$4:$C$8"}</definedName>
    <definedName name="qyk" hidden="1">{"'용역비'!$A$4:$C$8"}</definedName>
    <definedName name="q디" localSheetId="8">#REF!</definedName>
    <definedName name="q디">#REF!</definedName>
    <definedName name="q앨">#REF!</definedName>
    <definedName name="R_">#N/A</definedName>
    <definedName name="RA">[119]제수!#REF!</definedName>
    <definedName name="RAD">#REF!</definedName>
    <definedName name="RANGE">#REF!</definedName>
    <definedName name="range_T">#REF!</definedName>
    <definedName name="RATE">#REF!</definedName>
    <definedName name="rate_top">#REF!</definedName>
    <definedName name="RawAgencyPrice">#REF!</definedName>
    <definedName name="RB" localSheetId="8">#REF!</definedName>
    <definedName name="RB">#REF!</definedName>
    <definedName name="RBData">#REF!</definedName>
    <definedName name="RCC">#REF!</definedName>
    <definedName name="RC플륨관">[238]!RC플륨관</definedName>
    <definedName name="RD">[119]제수!#REF!</definedName>
    <definedName name="rder">#REF!</definedName>
    <definedName name="re">#REF!</definedName>
    <definedName name="RecordCount" localSheetId="8">#REF!</definedName>
    <definedName name="RecordCount">#REF!</definedName>
    <definedName name="_xlnm.Recorder" localSheetId="8">#REF!</definedName>
    <definedName name="_xlnm.Recorder">#REF!</definedName>
    <definedName name="REF_6" localSheetId="8">#REF!</definedName>
    <definedName name="REF_6">#REF!</definedName>
    <definedName name="REF_F" localSheetId="8">#REF!</definedName>
    <definedName name="REF_F">#REF!</definedName>
    <definedName name="REF_G" localSheetId="8">#REF!</definedName>
    <definedName name="REF_G">#REF!</definedName>
    <definedName name="REF_H" localSheetId="8">#REF!</definedName>
    <definedName name="REF_H">#REF!</definedName>
    <definedName name="REF_J" localSheetId="8">#REF!</definedName>
    <definedName name="REF_J">#REF!</definedName>
    <definedName name="REF_L" localSheetId="8">#REF!</definedName>
    <definedName name="REF_L">#REF!</definedName>
    <definedName name="REF_O" localSheetId="8">#REF!</definedName>
    <definedName name="REF_O">#REF!</definedName>
    <definedName name="REF_Q" localSheetId="8">#REF!</definedName>
    <definedName name="REF_Q">#REF!</definedName>
    <definedName name="reg" localSheetId="8" hidden="1">{"'제10장(표)'!$A$5:$L$10"}</definedName>
    <definedName name="reg" hidden="1">{"'제10장(표)'!$A$5:$L$10"}</definedName>
    <definedName name="RERE" hidden="1">#REF!</definedName>
    <definedName name="rererere" hidden="1">#REF!</definedName>
    <definedName name="Reselects">#REF!</definedName>
    <definedName name="resum">#REF!</definedName>
    <definedName name="RF">BlankMacro1</definedName>
    <definedName name="RG"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e">[96]직접인건비!#REF!</definedName>
    <definedName name="RGRG"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localSheetId="8" hidden="1">{"'용역비'!$A$4:$C$8"}</definedName>
    <definedName name="RH" hidden="1">{"'용역비'!$A$4:$C$8"}</definedName>
    <definedName name="RH.4">#REF!</definedName>
    <definedName name="RH.7">#REF!</definedName>
    <definedName name="RHDTK">#REF!</definedName>
    <definedName name="rhf" hidden="1">#REF!</definedName>
    <definedName name="RI">[119]제수!#REF!</definedName>
    <definedName name="rib_h">'[148]1.설계조건'!$Q$31</definedName>
    <definedName name="rib_n">'[148]1.설계조건'!$R$31</definedName>
    <definedName name="rib_t">'[148]1.설계조건'!$P$31</definedName>
    <definedName name="rib_uh">'[148]1.설계조건'!$Q$30</definedName>
    <definedName name="rib_un">'[148]1.설계조건'!$R$30</definedName>
    <definedName name="rib_ut">'[148]1.설계조건'!$P$30</definedName>
    <definedName name="RJRJ">BlankMacro1</definedName>
    <definedName name="RJRKJRKJR">BlankMacro1</definedName>
    <definedName name="RK" hidden="1">[164]수량산출!#REF!</definedName>
    <definedName name="rkrk">[239]일위대가!#REF!</definedName>
    <definedName name="RL">BlankMacro1</definedName>
    <definedName name="RLTJD">BlankMacro1</definedName>
    <definedName name="Rl이" localSheetId="8">#REF!</definedName>
    <definedName name="Rl이">#REF!</definedName>
    <definedName name="Rl일">#REF!</definedName>
    <definedName name="RM_D">[91]기본DATA!#REF!</definedName>
    <definedName name="RNG" localSheetId="8">[207]Sheet1!$A$1:$D$65536</definedName>
    <definedName name="RNG">[208]Sheet1!$A:$D</definedName>
    <definedName name="RPE">#REF!</definedName>
    <definedName name="RR">'[240]2000전체분'!#REF!</definedName>
    <definedName name="RRR" localSheetId="8">#REF!</definedName>
    <definedName name="RRR">#REF!</definedName>
    <definedName name="RRR.RRR" localSheetId="8" hidden="1">{#N/A,#N/A,FALSE,"배수1"}</definedName>
    <definedName name="RRR.RRR" hidden="1">{#N/A,#N/A,FALSE,"배수1"}</definedName>
    <definedName name="RRRR">#REF!</definedName>
    <definedName name="rrrrrrr" localSheetId="8" hidden="1">{"'정산내역서'!$A$1:$I$35","'정산서(절.성토부)'!$A$1:$Q$17","'정산서(교량부)'!$A$1:$Q$84","'총괄표'!$A$1:$M$12","'시행현황'!$A$1:$G$12","'표지'!$A$1:$N$27","'정산서(절.성토부)'!$A$3:$Q$7"}</definedName>
    <definedName name="rrrrrrr" hidden="1">{"'정산내역서'!$A$1:$I$35","'정산서(절.성토부)'!$A$1:$Q$17","'정산서(교량부)'!$A$1:$Q$84","'총괄표'!$A$1:$M$12","'시행현황'!$A$1:$G$12","'표지'!$A$1:$N$27","'정산서(절.성토부)'!$A$3:$Q$7"}</definedName>
    <definedName name="RT" localSheetId="8">#REF!,#REF!,#REF!</definedName>
    <definedName name="RT" hidden="1">{"'을'!$A$1:$Z$93"}</definedName>
    <definedName name="RTERTE" localSheetId="8" hidden="1">{#N/A,#N/A,FALSE,"조골재"}</definedName>
    <definedName name="RTERTE" hidden="1">{#N/A,#N/A,FALSE,"조골재"}</definedName>
    <definedName name="rth" localSheetId="8" hidden="1">{"'용역비'!$A$4:$C$8"}</definedName>
    <definedName name="rth" hidden="1">{"'용역비'!$A$4:$C$8"}</definedName>
    <definedName name="RTR" localSheetId="8">#REF!</definedName>
    <definedName name="RTR">#REF!</definedName>
    <definedName name="rtrtr" hidden="1">#REF!</definedName>
    <definedName name="RTS">#REF!</definedName>
    <definedName name="rty">#REF!,#REF!</definedName>
    <definedName name="rtyu" localSheetId="8" hidden="1">{"'정산내역서'!$A$1:$I$35","'정산서(절.성토부)'!$A$1:$Q$17","'정산서(교량부)'!$A$1:$Q$84","'총괄표'!$A$1:$M$12","'시행현황'!$A$1:$G$12","'표지'!$A$1:$N$27","'정산서(절.성토부)'!$A$3:$Q$7"}</definedName>
    <definedName name="rtyu" hidden="1">{"'정산내역서'!$A$1:$I$35","'정산서(절.성토부)'!$A$1:$Q$17","'정산서(교량부)'!$A$1:$Q$84","'총괄표'!$A$1:$M$12","'시행현황'!$A$1:$G$12","'표지'!$A$1:$N$27","'정산서(절.성토부)'!$A$3:$Q$7"}</definedName>
    <definedName name="ru" localSheetId="8">#REF!</definedName>
    <definedName name="ru">#REF!</definedName>
    <definedName name="ryuk" localSheetId="8" hidden="1">{"'용역비'!$A$4:$C$8"}</definedName>
    <definedName name="ryuk" hidden="1">{"'용역비'!$A$4:$C$8"}</definedName>
    <definedName name="s" localSheetId="8">[152]일위대가!#REF!</definedName>
    <definedName name="s">[153]일위대가!#REF!</definedName>
    <definedName name="S.C">#REF!</definedName>
    <definedName name="s_1">#REF!</definedName>
    <definedName name="s_2">#REF!</definedName>
    <definedName name="S_BB">#REF!</definedName>
    <definedName name="S_BU">#REF!</definedName>
    <definedName name="S_EF">#REF!</definedName>
    <definedName name="S10FL">[61]INPUT!#REF!</definedName>
    <definedName name="S10FR">[61]INPUT!#REF!</definedName>
    <definedName name="S10L">[61]INPUT!#REF!</definedName>
    <definedName name="S10R">[61]INPUT!#REF!</definedName>
    <definedName name="S10RL">[61]INPUT!#REF!</definedName>
    <definedName name="S10RR">[61]INPUT!#REF!</definedName>
    <definedName name="S10TL">[93]INPUT!#REF!</definedName>
    <definedName name="S10TR">[93]INPUT!#REF!</definedName>
    <definedName name="S2L" localSheetId="8">#REF!</definedName>
    <definedName name="S2L">#REF!</definedName>
    <definedName name="S3FL">[61]INPUT!#REF!</definedName>
    <definedName name="S3FR">[61]INPUT!#REF!</definedName>
    <definedName name="S3L">[61]INPUT!#REF!</definedName>
    <definedName name="S3R">[61]INPUT!#REF!</definedName>
    <definedName name="S3RL">[61]INPUT!#REF!</definedName>
    <definedName name="S3RR">[61]INPUT!#REF!</definedName>
    <definedName name="S3TL">[93]INPUT!#REF!</definedName>
    <definedName name="S3TR">[93]INPUT!#REF!</definedName>
    <definedName name="S4FL">[61]INPUT!#REF!</definedName>
    <definedName name="S4FR">[61]INPUT!#REF!</definedName>
    <definedName name="S4L">[61]INPUT!#REF!</definedName>
    <definedName name="S4R">[61]INPUT!#REF!</definedName>
    <definedName name="S4RL">[61]INPUT!#REF!</definedName>
    <definedName name="S4RR">[61]INPUT!#REF!</definedName>
    <definedName name="S4TL">[93]INPUT!#REF!</definedName>
    <definedName name="S4TR">[93]INPUT!#REF!</definedName>
    <definedName name="S5FL">[61]INPUT!#REF!</definedName>
    <definedName name="S5FR">[61]INPUT!#REF!</definedName>
    <definedName name="S5L">[61]INPUT!#REF!</definedName>
    <definedName name="S5R">[61]INPUT!#REF!</definedName>
    <definedName name="S5RL">[61]INPUT!#REF!</definedName>
    <definedName name="S5RR">[61]INPUT!#REF!</definedName>
    <definedName name="S5TL">[93]INPUT!#REF!</definedName>
    <definedName name="S5TR">[93]INPUT!#REF!</definedName>
    <definedName name="S6FL">[61]INPUT!#REF!</definedName>
    <definedName name="S6FR">[61]INPUT!#REF!</definedName>
    <definedName name="S6L">[61]INPUT!#REF!</definedName>
    <definedName name="S6R">[61]INPUT!#REF!</definedName>
    <definedName name="S6RL">[61]INPUT!#REF!</definedName>
    <definedName name="S6RR">[61]INPUT!#REF!</definedName>
    <definedName name="S6TL">[93]INPUT!#REF!</definedName>
    <definedName name="S6TR">[93]INPUT!#REF!</definedName>
    <definedName name="S7FL">[61]INPUT!#REF!</definedName>
    <definedName name="S7FR">[61]INPUT!#REF!</definedName>
    <definedName name="S7L">[61]INPUT!#REF!</definedName>
    <definedName name="S7R">[61]INPUT!#REF!</definedName>
    <definedName name="S7RL">[61]INPUT!#REF!</definedName>
    <definedName name="S7RR">[61]INPUT!#REF!</definedName>
    <definedName name="S7TL">[93]INPUT!#REF!</definedName>
    <definedName name="S7TR">[93]INPUT!#REF!</definedName>
    <definedName name="S8FL">[61]INPUT!#REF!</definedName>
    <definedName name="S8FR">[61]INPUT!#REF!</definedName>
    <definedName name="S8L">[61]INPUT!#REF!</definedName>
    <definedName name="S8R">[61]INPUT!#REF!</definedName>
    <definedName name="S8RL">[61]INPUT!#REF!</definedName>
    <definedName name="S8RR">[61]INPUT!#REF!</definedName>
    <definedName name="S8TL">[93]INPUT!#REF!</definedName>
    <definedName name="S8TR">[93]INPUT!#REF!</definedName>
    <definedName name="S9FL">[61]INPUT!#REF!</definedName>
    <definedName name="S9FR">[61]INPUT!#REF!</definedName>
    <definedName name="S9L">[61]INPUT!#REF!</definedName>
    <definedName name="S9R">[61]INPUT!#REF!</definedName>
    <definedName name="S9RL">[61]INPUT!#REF!</definedName>
    <definedName name="S9RR">[61]INPUT!#REF!</definedName>
    <definedName name="S9TL">[93]INPUT!#REF!</definedName>
    <definedName name="S9TR">[93]INPUT!#REF!</definedName>
    <definedName name="SA">#REF!</definedName>
    <definedName name="sab" localSheetId="8">[103]노임단가!$Z$33</definedName>
    <definedName name="sab">[91]노임단가!$Z$33</definedName>
    <definedName name="SADE">#REF!</definedName>
    <definedName name="sah" localSheetId="8">[103]노임단가!$Z$29</definedName>
    <definedName name="sah">[91]노임단가!$Z$29</definedName>
    <definedName name="saj" localSheetId="8" hidden="1">{#N/A,#N/A,FALSE,"단가표지"}</definedName>
    <definedName name="saj" hidden="1">{#N/A,#N/A,FALSE,"단가표지"}</definedName>
    <definedName name="SALESPLAN">#REF!</definedName>
    <definedName name="SALI">#REF!</definedName>
    <definedName name="sam" localSheetId="8">[103]노임단가!$Z$31</definedName>
    <definedName name="sam">[91]노임단가!$Z$31</definedName>
    <definedName name="sample">[241]신규일위대가!#REF!</definedName>
    <definedName name="sanch_2">#REF!</definedName>
    <definedName name="sanch_3">#REF!</definedName>
    <definedName name="sanch_4">#REF!</definedName>
    <definedName name="Sare">#REF!</definedName>
    <definedName name="sas" localSheetId="8">[103]노임단가!$Z$27</definedName>
    <definedName name="sas">[91]노임단가!$Z$27</definedName>
    <definedName name="SASL">'[187]3련 BOX'!#REF!</definedName>
    <definedName name="SCA">#REF!</definedName>
    <definedName name="sche_buf1">#REF!</definedName>
    <definedName name="sche_buf2">#REF!</definedName>
    <definedName name="sche_buf3">#REF!</definedName>
    <definedName name="sche_duration">#REF!</definedName>
    <definedName name="sche_endday">#REF!</definedName>
    <definedName name="sche_projname">#REF!</definedName>
    <definedName name="sche_stday">#REF!</definedName>
    <definedName name="SCK" localSheetId="8">#REF!</definedName>
    <definedName name="Sck">'[242]1.설계기준'!#REF!</definedName>
    <definedName name="scri_out">#REF!</definedName>
    <definedName name="scri_top">#REF!</definedName>
    <definedName name="SD">[91]기본DATA!#REF!</definedName>
    <definedName name="SDA" localSheetId="8" hidden="1">{"'광피스표'!$A$3:$N$54"}</definedName>
    <definedName name="SDA" hidden="1">{"'광피스표'!$A$3:$N$54"}</definedName>
    <definedName name="SDATA">#REF!</definedName>
    <definedName name="SDCFG\" localSheetId="8" hidden="1">{#N/A,#N/A,FALSE,"운반시간"}</definedName>
    <definedName name="SDCFG\" hidden="1">{#N/A,#N/A,FALSE,"운반시간"}</definedName>
    <definedName name="SDDFD" localSheetId="8" hidden="1">{#N/A,#N/A,FALSE,"배수1"}</definedName>
    <definedName name="SDDFD" hidden="1">{#N/A,#N/A,FALSE,"배수1"}</definedName>
    <definedName name="sdf" localSheetId="8">[243]Sheet1!$A$37</definedName>
    <definedName name="SDF" hidden="1">{#N/A,#N/A,FALSE,"혼합골재"}</definedName>
    <definedName name="sdfadf">'[244]표지 (2)'!#REF!</definedName>
    <definedName name="SDFDFD" localSheetId="8" hidden="1">{#N/A,#N/A,FALSE,"운반시간"}</definedName>
    <definedName name="SDFDFD" hidden="1">{#N/A,#N/A,FALSE,"운반시간"}</definedName>
    <definedName name="sdfg">'[223]ABUT수량-A1'!$T$25</definedName>
    <definedName name="SDFGFGDFGDFGDFG">#REF!</definedName>
    <definedName name="sdg" hidden="1">#REF!</definedName>
    <definedName name="sdryhj" localSheetId="8" hidden="1">{"'용역비'!$A$4:$C$8"}</definedName>
    <definedName name="sdryhj" hidden="1">{"'용역비'!$A$4:$C$8"}</definedName>
    <definedName name="sdsdddd" localSheetId="8" hidden="1">{#N/A,#N/A,FALSE,"토공2"}</definedName>
    <definedName name="sdsdddd" hidden="1">{#N/A,#N/A,FALSE,"토공2"}</definedName>
    <definedName name="sdsdds">#REF!</definedName>
    <definedName name="sdsdsds" hidden="1">#REF!</definedName>
    <definedName name="sdsss">#REF!</definedName>
    <definedName name="SE" localSheetId="8" hidden="1">{"'용역비'!$A$4:$C$8"}</definedName>
    <definedName name="SE" hidden="1">{"'용역비'!$A$4:$C$8"}</definedName>
    <definedName name="selection" localSheetId="8">[110]근태계획서!$I$3:$Q$3</definedName>
    <definedName name="selection">[110]근태계획서!$I$3:$Q$3</definedName>
    <definedName name="SEP" localSheetId="8" hidden="1">{#N/A,#N/A,FALSE,"단가표지"}</definedName>
    <definedName name="SEP" hidden="1">{#N/A,#N/A,FALSE,"단가표지"}</definedName>
    <definedName name="SERVER" localSheetId="8">#REF!</definedName>
    <definedName name="SERVER">#REF!</definedName>
    <definedName name="SET">#REF!</definedName>
    <definedName name="seven" localSheetId="8">[110]버스운행안내!$I$8</definedName>
    <definedName name="seven">[110]버스운행안내!$I$8</definedName>
    <definedName name="SFA" localSheetId="8" hidden="1">{#N/A,#N/A,FALSE,"포장1";#N/A,#N/A,FALSE,"포장1"}</definedName>
    <definedName name="SFA" hidden="1">{#N/A,#N/A,FALSE,"포장1";#N/A,#N/A,FALSE,"포장1"}</definedName>
    <definedName name="sfdbd">[114]!Macro9</definedName>
    <definedName name="sfdv">[96]직접인건비!#REF!</definedName>
    <definedName name="sfggf" localSheetId="8" hidden="1">{#N/A,#N/A,FALSE,"배수1"}</definedName>
    <definedName name="sfggf" hidden="1">{#N/A,#N/A,FALSE,"배수1"}</definedName>
    <definedName name="SFR" localSheetId="8">[149]심사계산!$D$88</definedName>
    <definedName name="SFR">[150]심사계산!$D$88</definedName>
    <definedName name="SFSDFDSF" localSheetId="8" hidden="1">{#N/A,#N/A,FALSE,"운반시간"}</definedName>
    <definedName name="SFSDFDSF" hidden="1">{#N/A,#N/A,FALSE,"운반시간"}</definedName>
    <definedName name="SFSDFS">#REF!</definedName>
    <definedName name="SG"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1A" localSheetId="8">#REF!</definedName>
    <definedName name="SG1A">#REF!</definedName>
    <definedName name="SG2A" localSheetId="8">#REF!</definedName>
    <definedName name="SG2A">#REF!</definedName>
    <definedName name="SH10L">[61]INPUT!#REF!</definedName>
    <definedName name="SH10R">[61]INPUT!#REF!</definedName>
    <definedName name="SH3L">[61]INPUT!#REF!</definedName>
    <definedName name="SH3R">[61]INPUT!#REF!</definedName>
    <definedName name="SH4L">[61]INPUT!#REF!</definedName>
    <definedName name="SH4R">[61]INPUT!#REF!</definedName>
    <definedName name="SH5L">[61]INPUT!#REF!</definedName>
    <definedName name="SH5R">[61]INPUT!#REF!</definedName>
    <definedName name="SH6L">[61]INPUT!#REF!</definedName>
    <definedName name="SH6R">[61]INPUT!#REF!</definedName>
    <definedName name="SH7L">[61]INPUT!#REF!</definedName>
    <definedName name="SH7R">[61]INPUT!#REF!</definedName>
    <definedName name="SH8L">[61]INPUT!#REF!</definedName>
    <definedName name="SH8R">[61]INPUT!#REF!</definedName>
    <definedName name="SH9L">[61]INPUT!#REF!</definedName>
    <definedName name="SH9R">[61]INPUT!#REF!</definedName>
    <definedName name="SHE">#REF!</definedName>
    <definedName name="sheet" localSheetId="8" hidden="1">{#N/A,#N/A,FALSE,"골재소요량";#N/A,#N/A,FALSE,"골재소요량"}</definedName>
    <definedName name="sheet" hidden="1">{#N/A,#N/A,FALSE,"골재소요량";#N/A,#N/A,FALSE,"골재소요량"}</definedName>
    <definedName name="SHEET100" hidden="1">#REF!</definedName>
    <definedName name="sheetName" localSheetId="8">#REF!</definedName>
    <definedName name="sheetName">#REF!</definedName>
    <definedName name="sheetNo" localSheetId="8">#REF!</definedName>
    <definedName name="sheetNo">#REF!</definedName>
    <definedName name="SheetNumber">#REF!</definedName>
    <definedName name="SHO">#REF!</definedName>
    <definedName name="SHOE10L">[93]INPUT!#REF!</definedName>
    <definedName name="SHOE10R">[93]INPUT!#REF!</definedName>
    <definedName name="SHOE3L">[93]INPUT!#REF!</definedName>
    <definedName name="SHOE3R">[93]INPUT!#REF!</definedName>
    <definedName name="SHOE4L">[93]INPUT!#REF!</definedName>
    <definedName name="SHOE4R">[93]INPUT!#REF!</definedName>
    <definedName name="SHOE5L">[93]INPUT!#REF!</definedName>
    <definedName name="SHOE5R">[93]INPUT!#REF!</definedName>
    <definedName name="SHOE6L">[93]INPUT!#REF!</definedName>
    <definedName name="SHOE6R">[93]INPUT!#REF!</definedName>
    <definedName name="SHOE7L">[93]INPUT!#REF!</definedName>
    <definedName name="SHOE7R">[93]INPUT!#REF!</definedName>
    <definedName name="SHOE8L">[93]INPUT!#REF!</definedName>
    <definedName name="SHOE8R">[93]INPUT!#REF!</definedName>
    <definedName name="SHOE9L">[93]INPUT!#REF!</definedName>
    <definedName name="SHOE9R">[93]INPUT!#REF!</definedName>
    <definedName name="SHORT_FORM_PRINTOUT">#REF!</definedName>
    <definedName name="SHT">#REF!</definedName>
    <definedName name="sido" localSheetId="8">#REF!</definedName>
    <definedName name="sido">#REF!</definedName>
    <definedName name="SIGCK1">[171]설계조건!$I$64</definedName>
    <definedName name="sigmack">#REF!</definedName>
    <definedName name="sigmay">#REF!</definedName>
    <definedName name="SIGY1">[171]설계조건!$M$64</definedName>
    <definedName name="SIL" localSheetId="8">[165]데이타!$R$23:$S$32</definedName>
    <definedName name="SIL">[166]데이타!$R$23:$S$32</definedName>
    <definedName name="sinchook">#REF!</definedName>
    <definedName name="six" localSheetId="8">[110]버스운행안내!$H$8</definedName>
    <definedName name="six">[110]버스운행안내!$H$8</definedName>
    <definedName name="size">#REF!</definedName>
    <definedName name="SK" localSheetId="8">#REF!</definedName>
    <definedName name="SK">#REF!</definedName>
    <definedName name="SK10L">[93]INPUT!#REF!</definedName>
    <definedName name="SK10R">[93]INPUT!#REF!</definedName>
    <definedName name="SK3L">[93]INPUT!#REF!</definedName>
    <definedName name="SK3R">[93]INPUT!#REF!</definedName>
    <definedName name="SK4L">[93]INPUT!#REF!</definedName>
    <definedName name="SK4R">[93]INPUT!#REF!</definedName>
    <definedName name="SK5L">[93]INPUT!#REF!</definedName>
    <definedName name="SK5R">[93]INPUT!#REF!</definedName>
    <definedName name="SK6L">[93]INPUT!#REF!</definedName>
    <definedName name="SK6R">[93]INPUT!#REF!</definedName>
    <definedName name="SK7L">[93]INPUT!#REF!</definedName>
    <definedName name="SK7R">[93]INPUT!#REF!</definedName>
    <definedName name="SK8L">[93]INPUT!#REF!</definedName>
    <definedName name="SK8R">[93]INPUT!#REF!</definedName>
    <definedName name="SK9L">[93]INPUT!#REF!</definedName>
    <definedName name="SK9R">[93]INPUT!#REF!</definedName>
    <definedName name="SKD" localSheetId="8">'[97]계산서(직선부)'!$A$1:$J$23</definedName>
    <definedName name="SKD">'[98]계산서(직선부)'!$A$1:$J$23</definedName>
    <definedName name="SKE" localSheetId="8">#REF!</definedName>
    <definedName name="SKE">#REF!</definedName>
    <definedName name="SKE10L">[93]INPUT!#REF!</definedName>
    <definedName name="SKE10R">[93]INPUT!#REF!</definedName>
    <definedName name="SKE3L">[93]INPUT!#REF!</definedName>
    <definedName name="SKE3R">[93]INPUT!#REF!</definedName>
    <definedName name="SKE4L">[93]INPUT!#REF!</definedName>
    <definedName name="SKE4R">[93]INPUT!#REF!</definedName>
    <definedName name="SKE5L">[93]INPUT!#REF!</definedName>
    <definedName name="SKE5R">[93]INPUT!#REF!</definedName>
    <definedName name="SKE6L">[93]INPUT!#REF!</definedName>
    <definedName name="SKE6R">[93]INPUT!#REF!</definedName>
    <definedName name="SKE7L">[93]INPUT!#REF!</definedName>
    <definedName name="SKE7R">[93]INPUT!#REF!</definedName>
    <definedName name="SKE8L">[93]INPUT!#REF!</definedName>
    <definedName name="SKE8R">[93]INPUT!#REF!</definedName>
    <definedName name="SKE9L">[93]INPUT!#REF!</definedName>
    <definedName name="SKE9R">[93]INPUT!#REF!</definedName>
    <definedName name="SKEW">#REF!</definedName>
    <definedName name="SKIN">#REF!</definedName>
    <definedName name="SL">#REF!</definedName>
    <definedName name="SL1A" localSheetId="8">#REF!</definedName>
    <definedName name="SL1A">#REF!</definedName>
    <definedName name="SL2A" localSheetId="8">#REF!</definedName>
    <definedName name="SL2A">#REF!</definedName>
    <definedName name="SL2B" localSheetId="8">#REF!</definedName>
    <definedName name="SL2B">#REF!</definedName>
    <definedName name="SL3A" localSheetId="8">#REF!</definedName>
    <definedName name="SL3A">#REF!</definedName>
    <definedName name="SL3B" localSheetId="8">#REF!</definedName>
    <definedName name="SL3B">#REF!</definedName>
    <definedName name="SL4A" localSheetId="8">#REF!</definedName>
    <definedName name="SL4A">#REF!</definedName>
    <definedName name="slab">#REF!</definedName>
    <definedName name="SLAB1">#REF!</definedName>
    <definedName name="SLAB2">#REF!</definedName>
    <definedName name="SLAB3">#REF!</definedName>
    <definedName name="SLABD">#REF!</definedName>
    <definedName name="SLABL">#REF!</definedName>
    <definedName name="SLABP">#REF!</definedName>
    <definedName name="SLABT">#REF!</definedName>
    <definedName name="SLFE">#REF!</definedName>
    <definedName name="SLFO">#REF!</definedName>
    <definedName name="slo">#REF!</definedName>
    <definedName name="SM" localSheetId="8">#REF!</definedName>
    <definedName name="SM">#REF!</definedName>
    <definedName name="SM10A" localSheetId="8">#REF!</definedName>
    <definedName name="SM10A">#REF!</definedName>
    <definedName name="SM10B" localSheetId="8">#REF!</definedName>
    <definedName name="SM10B">#REF!</definedName>
    <definedName name="SM11A" localSheetId="8">#REF!</definedName>
    <definedName name="SM11A">#REF!</definedName>
    <definedName name="SM11B" localSheetId="8">#REF!</definedName>
    <definedName name="SM11B">#REF!</definedName>
    <definedName name="SM12A" localSheetId="8">#REF!</definedName>
    <definedName name="SM12A">#REF!</definedName>
    <definedName name="SM12B" localSheetId="8">#REF!</definedName>
    <definedName name="SM12B">#REF!</definedName>
    <definedName name="SM1A" localSheetId="8">#REF!</definedName>
    <definedName name="SM1A">#REF!</definedName>
    <definedName name="SM2A" localSheetId="8">#REF!</definedName>
    <definedName name="SM2A">#REF!</definedName>
    <definedName name="SM3A" localSheetId="8">#REF!</definedName>
    <definedName name="SM3A">#REF!</definedName>
    <definedName name="SM3B" localSheetId="8">#REF!</definedName>
    <definedName name="SM3B">#REF!</definedName>
    <definedName name="SM4A" localSheetId="8">#REF!</definedName>
    <definedName name="SM4A">#REF!</definedName>
    <definedName name="SM5A" localSheetId="8">#REF!</definedName>
    <definedName name="SM5A">#REF!</definedName>
    <definedName name="SM5B" localSheetId="8">#REF!</definedName>
    <definedName name="SM5B">#REF!</definedName>
    <definedName name="SM6A" localSheetId="8">#REF!</definedName>
    <definedName name="SM6A">#REF!</definedName>
    <definedName name="SM6B" localSheetId="8">#REF!</definedName>
    <definedName name="SM6B">#REF!</definedName>
    <definedName name="SM7A" localSheetId="8">#REF!</definedName>
    <definedName name="SM7A">#REF!</definedName>
    <definedName name="SM7B" localSheetId="8">#REF!</definedName>
    <definedName name="SM7B">#REF!</definedName>
    <definedName name="SM7C" localSheetId="8">#REF!</definedName>
    <definedName name="SM7C">#REF!</definedName>
    <definedName name="SM8A" localSheetId="8">#REF!</definedName>
    <definedName name="SM8A">#REF!</definedName>
    <definedName name="SM9A" localSheetId="8">#REF!</definedName>
    <definedName name="SM9A">#REF!</definedName>
    <definedName name="SM9B" localSheetId="8">#REF!</definedName>
    <definedName name="SM9B">#REF!</definedName>
    <definedName name="SM9C" localSheetId="8">#REF!</definedName>
    <definedName name="SM9C">#REF!</definedName>
    <definedName name="SMP">#REF!</definedName>
    <definedName name="SO">#N/A</definedName>
    <definedName name="Sº_°æ°³¿_">#N/A</definedName>
    <definedName name="SODURTJ">Dlog_Show</definedName>
    <definedName name="SOIL">#REF!</definedName>
    <definedName name="solver_lin" hidden="1">0</definedName>
    <definedName name="solver_num" hidden="1">1</definedName>
    <definedName name="solver_rel1" hidden="1">1</definedName>
    <definedName name="solver_rhs1" hidden="1">500000000</definedName>
    <definedName name="solver_tmp" hidden="1">500000000</definedName>
    <definedName name="solver_typ" hidden="1">1</definedName>
    <definedName name="solver_val" hidden="1">0</definedName>
    <definedName name="SORT">#REF!</definedName>
    <definedName name="SORT1">#REF!</definedName>
    <definedName name="sort2">#REF!</definedName>
    <definedName name="SORTCODE">#N/A</definedName>
    <definedName name="sp_i_blk">#REF!</definedName>
    <definedName name="SPA">#REF!</definedName>
    <definedName name="SPACE">#REF!</definedName>
    <definedName name="SPEC">#REF!</definedName>
    <definedName name="spi_pnt">#REF!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심도" localSheetId="8">#REF!</definedName>
    <definedName name="SPT심도">#REF!</definedName>
    <definedName name="sr">#REF!,#REF!</definedName>
    <definedName name="SRT">[245]무산소조!#REF!</definedName>
    <definedName name="srth" localSheetId="8" hidden="1">{"'용역비'!$A$4:$C$8"}</definedName>
    <definedName name="srth" hidden="1">{"'용역비'!$A$4:$C$8"}</definedName>
    <definedName name="SS" localSheetId="8">BlankMacro1</definedName>
    <definedName name="SS">BlankMacro1</definedName>
    <definedName name="SS10L">[93]INPUT!#REF!</definedName>
    <definedName name="SS10TR">[93]INPUT!#REF!</definedName>
    <definedName name="SS1E">'[46]광양 3기 유입수'!$W$20</definedName>
    <definedName name="SS2E">'[46]광양 3기 유입수'!#REF!</definedName>
    <definedName name="SS3E">'[46]광양 3기 유입수'!#REF!</definedName>
    <definedName name="SS3L">[93]INPUT!#REF!</definedName>
    <definedName name="SS3R">[93]INPUT!#REF!</definedName>
    <definedName name="SS4L">[93]INPUT!#REF!</definedName>
    <definedName name="SS4R">[93]INPUT!#REF!</definedName>
    <definedName name="SS5L">[93]INPUT!#REF!</definedName>
    <definedName name="SS5R">[93]INPUT!#REF!</definedName>
    <definedName name="SS6L">[93]INPUT!#REF!</definedName>
    <definedName name="SS6R">[93]INPUT!#REF!</definedName>
    <definedName name="SS7L">[93]INPUT!#REF!</definedName>
    <definedName name="SS7R">[93]INPUT!#REF!</definedName>
    <definedName name="SS8L">[93]INPUT!#REF!</definedName>
    <definedName name="SS8R">[93]INPUT!#REF!</definedName>
    <definedName name="SS9L">[93]INPUT!#REF!</definedName>
    <definedName name="SS9R">[93]INPUT!#REF!</definedName>
    <definedName name="ssb" localSheetId="8">[103]노임단가!$Z$23</definedName>
    <definedName name="ssb">[91]노임단가!$Z$23</definedName>
    <definedName name="SSC10L">[93]INPUT!#REF!</definedName>
    <definedName name="SSC10R">[93]INPUT!#REF!</definedName>
    <definedName name="SSC3L">[93]INPUT!#REF!</definedName>
    <definedName name="SSC3R">[93]INPUT!#REF!</definedName>
    <definedName name="SSC4L">[93]INPUT!#REF!</definedName>
    <definedName name="SSC4R">[93]INPUT!#REF!</definedName>
    <definedName name="SSC5L">[93]INPUT!#REF!</definedName>
    <definedName name="SSC5R">[93]INPUT!#REF!</definedName>
    <definedName name="SSC6L">[93]INPUT!#REF!</definedName>
    <definedName name="SSC6R">[93]INPUT!#REF!</definedName>
    <definedName name="SSC7L">[93]INPUT!#REF!</definedName>
    <definedName name="SSC7R">[93]INPUT!#REF!</definedName>
    <definedName name="SSC8L">[93]INPUT!#REF!</definedName>
    <definedName name="SSC8R">[93]INPUT!#REF!</definedName>
    <definedName name="SSC9L">[93]INPUT!#REF!</definedName>
    <definedName name="SSC9R">[93]INPUT!#REF!</definedName>
    <definedName name="ssh" localSheetId="8">[103]노임단가!$Z$19</definedName>
    <definedName name="ssh">[91]노임단가!$Z$19</definedName>
    <definedName name="ssm" localSheetId="8">[103]노임단가!$Z$21</definedName>
    <definedName name="ssm">[91]노임단가!$Z$21</definedName>
    <definedName name="sss" localSheetId="8" hidden="1">#REF!</definedName>
    <definedName name="sss" hidden="1">#REF!</definedName>
    <definedName name="ssss">#REF!,#REF!,#REF!,#REF!,#REF!</definedName>
    <definedName name="sssss" localSheetId="8" hidden="1">{#N/A,#N/A,FALSE,"운반시간"}</definedName>
    <definedName name="sssss" hidden="1">{#N/A,#N/A,FALSE,"운반시간"}</definedName>
    <definedName name="SST10L">[93]INPUT!#REF!</definedName>
    <definedName name="SST10R">[93]INPUT!#REF!</definedName>
    <definedName name="SST3L">[93]INPUT!#REF!</definedName>
    <definedName name="SST3R">[93]INPUT!#REF!</definedName>
    <definedName name="SST4L">[93]INPUT!#REF!</definedName>
    <definedName name="SST4R">[93]INPUT!#REF!</definedName>
    <definedName name="SST5L">[93]INPUT!#REF!</definedName>
    <definedName name="SST5R">[93]INPUT!#REF!</definedName>
    <definedName name="SST6L">[93]INPUT!#REF!</definedName>
    <definedName name="SST6R">[93]INPUT!#REF!</definedName>
    <definedName name="SST7L">[93]INPUT!#REF!</definedName>
    <definedName name="SST7R">[93]INPUT!#REF!</definedName>
    <definedName name="SST8L">[93]INPUT!#REF!</definedName>
    <definedName name="SST8R">[93]INPUT!#REF!</definedName>
    <definedName name="SST9L">[93]INPUT!#REF!</definedName>
    <definedName name="SST9R">[93]INPUT!#REF!</definedName>
    <definedName name="SSZ10XL">[93]INPUT!#REF!</definedName>
    <definedName name="SSZ10XR">[93]INPUT!#REF!</definedName>
    <definedName name="SSZ10YL">[93]INPUT!#REF!</definedName>
    <definedName name="SSZ10YR">[93]INPUT!#REF!</definedName>
    <definedName name="SSZ3XL">[93]INPUT!#REF!</definedName>
    <definedName name="SSZ3XR">[93]INPUT!#REF!</definedName>
    <definedName name="SSZ3YL">[93]INPUT!#REF!</definedName>
    <definedName name="SSZ3YR">[93]INPUT!#REF!</definedName>
    <definedName name="SSZ4XL">[93]INPUT!#REF!</definedName>
    <definedName name="SSZ4XR">[93]INPUT!#REF!</definedName>
    <definedName name="SSZ4YL">[93]INPUT!#REF!</definedName>
    <definedName name="SSZ4YR">[93]INPUT!#REF!</definedName>
    <definedName name="SSZ5XL">[93]INPUT!#REF!</definedName>
    <definedName name="SSZ5XR">[93]INPUT!#REF!</definedName>
    <definedName name="SSZ5YL">[93]INPUT!#REF!</definedName>
    <definedName name="SSZ5YR">[93]INPUT!#REF!</definedName>
    <definedName name="SSZ6XL">[93]INPUT!#REF!</definedName>
    <definedName name="SSZ6XR">[93]INPUT!#REF!</definedName>
    <definedName name="SSZ6YL">[93]INPUT!#REF!</definedName>
    <definedName name="SSZ6YR">[93]INPUT!#REF!</definedName>
    <definedName name="SSZ7XL">[93]INPUT!#REF!</definedName>
    <definedName name="SSZ7XR">[93]INPUT!#REF!</definedName>
    <definedName name="SSZ7YL">[93]INPUT!#REF!</definedName>
    <definedName name="SSZ7YR">[93]INPUT!#REF!</definedName>
    <definedName name="SSZ8XL">[93]INPUT!#REF!</definedName>
    <definedName name="SSZ8XR">[93]INPUT!#REF!</definedName>
    <definedName name="SSZ8YL">[93]INPUT!#REF!</definedName>
    <definedName name="SSZ8YR">[93]INPUT!#REF!</definedName>
    <definedName name="SSZ9XL">[93]INPUT!#REF!</definedName>
    <definedName name="SSZ9XR">[93]INPUT!#REF!</definedName>
    <definedName name="SSZ9YL">[93]INPUT!#REF!</definedName>
    <definedName name="SSZ9YR">[93]INPUT!#REF!</definedName>
    <definedName name="SSZQ10L">[93]INPUT!#REF!</definedName>
    <definedName name="SSZQ10R">[93]INPUT!#REF!</definedName>
    <definedName name="SSZQ3L">[93]INPUT!#REF!</definedName>
    <definedName name="SSZQ3R">[93]INPUT!#REF!</definedName>
    <definedName name="SSZQ4L">[93]INPUT!#REF!</definedName>
    <definedName name="SSZQ4R">[93]INPUT!#REF!</definedName>
    <definedName name="SSZQ5L">[93]INPUT!#REF!</definedName>
    <definedName name="SSZQ5R">[93]INPUT!#REF!</definedName>
    <definedName name="SSZQ6L">[93]INPUT!#REF!</definedName>
    <definedName name="SSZQ6R">[93]INPUT!#REF!</definedName>
    <definedName name="SSZQ7L">[93]INPUT!#REF!</definedName>
    <definedName name="SSZQ7R">[93]INPUT!#REF!</definedName>
    <definedName name="SSZQ8L">[93]INPUT!#REF!</definedName>
    <definedName name="SSZQ8R">[93]INPUT!#REF!</definedName>
    <definedName name="SSZQ9L">[93]INPUT!#REF!</definedName>
    <definedName name="SSZQ9R">[93]INPUT!#REF!</definedName>
    <definedName name="ST">#REF!</definedName>
    <definedName name="st_day">#REF!</definedName>
    <definedName name="st_month">#REF!</definedName>
    <definedName name="st_monthday">#REF!</definedName>
    <definedName name="st_year">#REF!</definedName>
    <definedName name="START">#REF!</definedName>
    <definedName name="start_2">#REF!</definedName>
    <definedName name="start_3">#REF!</definedName>
    <definedName name="startA" localSheetId="8">#REF!</definedName>
    <definedName name="startA">#REF!</definedName>
    <definedName name="stb" localSheetId="8">[103]노임단가!$Z$17</definedName>
    <definedName name="stb">[91]노임단가!$Z$17</definedName>
    <definedName name="stEg" localSheetId="8">#REF!</definedName>
    <definedName name="stEg">#REF!</definedName>
    <definedName name="stEv" localSheetId="8">#REF!</definedName>
    <definedName name="stEv">#REF!</definedName>
    <definedName name="sth" localSheetId="8">[103]노임단가!$Z$13</definedName>
    <definedName name="sth">[91]노임단가!$Z$13</definedName>
    <definedName name="stJh" localSheetId="8">#REF!</definedName>
    <definedName name="stJh">#REF!</definedName>
    <definedName name="stm" localSheetId="8">[103]노임단가!$Z$15</definedName>
    <definedName name="stm">[91]노임단가!$Z$15</definedName>
    <definedName name="stMh" localSheetId="8">#REF!</definedName>
    <definedName name="stMh">#REF!</definedName>
    <definedName name="StNo">#REF!</definedName>
    <definedName name="STOWH">'[187]3련 BOX'!#REF!</definedName>
    <definedName name="stp_1">#REF!</definedName>
    <definedName name="stp_10">#REF!</definedName>
    <definedName name="stp_11">#REF!</definedName>
    <definedName name="stp_12">#REF!</definedName>
    <definedName name="stp_13">#REF!</definedName>
    <definedName name="stp_14">#REF!</definedName>
    <definedName name="stp_15">#REF!</definedName>
    <definedName name="stp_16">#REF!</definedName>
    <definedName name="stp_17">#REF!</definedName>
    <definedName name="stp_18">#REF!</definedName>
    <definedName name="stp_19">#REF!</definedName>
    <definedName name="stp_2">#REF!</definedName>
    <definedName name="stp_20">#REF!</definedName>
    <definedName name="stp_21">#REF!</definedName>
    <definedName name="stp_22">#REF!</definedName>
    <definedName name="stp_23">#REF!</definedName>
    <definedName name="stp_24">#REF!</definedName>
    <definedName name="stp_25">#REF!</definedName>
    <definedName name="stp_26">#REF!</definedName>
    <definedName name="stp_27">#REF!</definedName>
    <definedName name="stp_28">#REF!</definedName>
    <definedName name="stp_29">#REF!</definedName>
    <definedName name="stp_3">#REF!</definedName>
    <definedName name="stp_30">#REF!</definedName>
    <definedName name="stp_31">#REF!</definedName>
    <definedName name="stp_32">#REF!</definedName>
    <definedName name="stp_33">#REF!</definedName>
    <definedName name="stp_34">#REF!</definedName>
    <definedName name="stp_35">#REF!</definedName>
    <definedName name="stp_36">#REF!</definedName>
    <definedName name="stp_37">#REF!</definedName>
    <definedName name="stp_38">#REF!</definedName>
    <definedName name="stp_39">#REF!</definedName>
    <definedName name="stp_4">#REF!</definedName>
    <definedName name="stp_40">#REF!</definedName>
    <definedName name="stp_41">#REF!</definedName>
    <definedName name="stp_42">#REF!</definedName>
    <definedName name="stp_43">#REF!</definedName>
    <definedName name="stp_44">#REF!</definedName>
    <definedName name="stp_45">#REF!</definedName>
    <definedName name="stp_46">#REF!</definedName>
    <definedName name="stp_47">#REF!</definedName>
    <definedName name="stp_48">#REF!</definedName>
    <definedName name="stp_49">#REF!</definedName>
    <definedName name="stp_5">#REF!</definedName>
    <definedName name="stp_50">#REF!</definedName>
    <definedName name="stp_51">#REF!</definedName>
    <definedName name="stp_52">#REF!</definedName>
    <definedName name="stp_53">#REF!</definedName>
    <definedName name="stp_54">#REF!</definedName>
    <definedName name="stp_55">#REF!</definedName>
    <definedName name="stp_56">#REF!</definedName>
    <definedName name="stp_57">#REF!</definedName>
    <definedName name="stp_58">#REF!</definedName>
    <definedName name="stp_59">#REF!</definedName>
    <definedName name="stp_6">#REF!</definedName>
    <definedName name="stp_60">#REF!</definedName>
    <definedName name="stp_61">#REF!</definedName>
    <definedName name="stp_62">#REF!</definedName>
    <definedName name="stp_63">#REF!</definedName>
    <definedName name="stp_64">#REF!</definedName>
    <definedName name="stp_65">#REF!</definedName>
    <definedName name="stp_66">#REF!</definedName>
    <definedName name="stp_67">#REF!</definedName>
    <definedName name="stp_68">#REF!</definedName>
    <definedName name="stp_69">#REF!</definedName>
    <definedName name="stp_7">#REF!</definedName>
    <definedName name="stp_70">#REF!</definedName>
    <definedName name="stp_71">#REF!</definedName>
    <definedName name="stp_72">#REF!</definedName>
    <definedName name="stp_73">#REF!</definedName>
    <definedName name="stp_74">#REF!</definedName>
    <definedName name="stp_75">#REF!</definedName>
    <definedName name="stp_76">#REF!</definedName>
    <definedName name="stp_77">#REF!</definedName>
    <definedName name="stp_78">#REF!</definedName>
    <definedName name="stp_79">#REF!</definedName>
    <definedName name="stp_8">#REF!</definedName>
    <definedName name="stp_80">#REF!</definedName>
    <definedName name="stp_9">#REF!</definedName>
    <definedName name="stp0">#REF!</definedName>
    <definedName name="stPe" localSheetId="8">#REF!</definedName>
    <definedName name="stPe">#REF!</definedName>
    <definedName name="STPIPE350">[246]내역서!#REF!</definedName>
    <definedName name="STS" localSheetId="8" hidden="1">{"'용역비'!$A$4:$C$8"}</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Tr" localSheetId="8">#REF!</definedName>
    <definedName name="stTr">#REF!</definedName>
    <definedName name="ST산출" localSheetId="8">[0]!BlankMacro1</definedName>
    <definedName name="ST산출">[0]!BlankMacro1</definedName>
    <definedName name="st산출1">[22]!BlankMacro1</definedName>
    <definedName name="su" localSheetId="8" hidden="1">{#N/A,#N/A,FALSE,"골재소요량";#N/A,#N/A,FALSE,"골재소요량"}</definedName>
    <definedName name="su" hidden="1">{#N/A,#N/A,FALSE,"골재소요량";#N/A,#N/A,FALSE,"골재소요량"}</definedName>
    <definedName name="subs_pnt">#REF!</definedName>
    <definedName name="subs_tn">#REF!</definedName>
    <definedName name="subtitle_top">#REF!</definedName>
    <definedName name="sum" localSheetId="8">#REF!</definedName>
    <definedName name="sum">#REF!</definedName>
    <definedName name="SUM10L">[61]INPUT!#REF!</definedName>
    <definedName name="SUM10R">[61]INPUT!#REF!</definedName>
    <definedName name="SUM3L">[61]INPUT!#REF!</definedName>
    <definedName name="SUM3R">[61]INPUT!#REF!</definedName>
    <definedName name="SUM4L">[61]INPUT!#REF!</definedName>
    <definedName name="SUM4R">[61]INPUT!#REF!</definedName>
    <definedName name="SUM5L">[61]INPUT!#REF!</definedName>
    <definedName name="SUM5R">[61]INPUT!#REF!</definedName>
    <definedName name="SUM6L">[61]INPUT!#REF!</definedName>
    <definedName name="SUM6R">[61]INPUT!#REF!</definedName>
    <definedName name="SUM7L">[61]INPUT!#REF!</definedName>
    <definedName name="SUM7R">[61]INPUT!#REF!</definedName>
    <definedName name="SUM8L">[61]INPUT!#REF!</definedName>
    <definedName name="SUM8R">[61]INPUT!#REF!</definedName>
    <definedName name="SUM9L">[61]INPUT!#REF!</definedName>
    <definedName name="SUM9R">[61]INPUT!#REF!</definedName>
    <definedName name="sume">#REF!</definedName>
    <definedName name="sumif">'[247]bm(CIcable)'!#REF!</definedName>
    <definedName name="sung">#N/A</definedName>
    <definedName name="sunif">'[247]bm(CIcable)'!#REF!</definedName>
    <definedName name="SUO_REA">#REF!</definedName>
    <definedName name="SUO_TOE">#REF!</definedName>
    <definedName name="SUP">#REF!</definedName>
    <definedName name="SUR">#REF!</definedName>
    <definedName name="SV">#REF!</definedName>
    <definedName name="SVR" localSheetId="8">#REF!</definedName>
    <definedName name="SVR">#REF!</definedName>
    <definedName name="SVRAG" localSheetId="8">#REF!</definedName>
    <definedName name="SVRAG">#REF!</definedName>
    <definedName name="SVRDESC" localSheetId="8">#REF!</definedName>
    <definedName name="SVRDESC">#REF!</definedName>
    <definedName name="SVSV"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 localSheetId="8">#REF!</definedName>
    <definedName name="SW">#REF!</definedName>
    <definedName name="swasqqq" hidden="1">#REF!</definedName>
    <definedName name="SWH.1">'[187]3련 BOX'!#REF!</definedName>
    <definedName name="SWH.2">'[187]3련 BOX'!#REF!</definedName>
    <definedName name="SWH.3">'[187]3련 BOX'!#REF!</definedName>
    <definedName name="SWL" localSheetId="8">#REF!</definedName>
    <definedName name="SWL">#REF!</definedName>
    <definedName name="swprice" localSheetId="8">'&lt;별표 5&gt;손배료'!swprice</definedName>
    <definedName name="swprice">[0]!swprice</definedName>
    <definedName name="SWR" localSheetId="8">#REF!</definedName>
    <definedName name="SWR">#REF!</definedName>
    <definedName name="swsw" hidden="1">#REF!</definedName>
    <definedName name="SW기사" localSheetId="8">'[120]인건비(환율)'!$C$10</definedName>
    <definedName name="SW기사">'[117]인건비(환율)'!$C$10</definedName>
    <definedName name="SW시험기사" localSheetId="8">#REF!</definedName>
    <definedName name="SW시험기사">#REF!</definedName>
    <definedName name="SW시험사001">#REF!</definedName>
    <definedName name="SW시험사002">#REF!</definedName>
    <definedName name="SW시험사011">#REF!</definedName>
    <definedName name="SW시험사012">#REF!</definedName>
    <definedName name="SW시험사982">#REF!</definedName>
    <definedName name="SW시험사991">#REF!</definedName>
    <definedName name="SW시험사992">#REF!</definedName>
    <definedName name="sy">#REF!</definedName>
    <definedName name="t" localSheetId="8">[112]말뚝물량!$D$14</definedName>
    <definedName name="T">[109]교각1!#REF!</definedName>
    <definedName name="T.B.M.설치">[134]진주방향!$AS$433</definedName>
    <definedName name="T.B.M설치">#REF!</definedName>
    <definedName name="T_AMOUNT">#N/A</definedName>
    <definedName name="T_UPRICE">#N/A</definedName>
    <definedName name="T10L">[61]INPUT!#REF!</definedName>
    <definedName name="T10R">[61]INPUT!#REF!</definedName>
    <definedName name="t1a1p">#REF!</definedName>
    <definedName name="t1a1t">#REF!</definedName>
    <definedName name="t1a2p">#REF!</definedName>
    <definedName name="t1a2t">#REF!</definedName>
    <definedName name="T1L">[61]INPUT!$C$3</definedName>
    <definedName name="T1R">[61]INPUT!$E$3</definedName>
    <definedName name="T1S" localSheetId="8">#REF!</definedName>
    <definedName name="T1S">#REF!</definedName>
    <definedName name="t2a1p">#REF!</definedName>
    <definedName name="t2a1t">#REF!</definedName>
    <definedName name="t2a2p">#REF!</definedName>
    <definedName name="t2a2t">#REF!</definedName>
    <definedName name="T2L">[61]INPUT!$C$18</definedName>
    <definedName name="T2R">[61]INPUT!$E$18</definedName>
    <definedName name="T2S" localSheetId="8">#REF!</definedName>
    <definedName name="T2S">#REF!</definedName>
    <definedName name="T3A1P">#REF!</definedName>
    <definedName name="t3a1t">#REF!</definedName>
    <definedName name="t3a2p">#REF!</definedName>
    <definedName name="t3a2t">#REF!</definedName>
    <definedName name="T3L">[61]INPUT!#REF!</definedName>
    <definedName name="T3R">[61]INPUT!#REF!</definedName>
    <definedName name="T3S" localSheetId="8">#REF!</definedName>
    <definedName name="T3S">#REF!</definedName>
    <definedName name="T4L">[61]INPUT!#REF!</definedName>
    <definedName name="T4R">[61]INPUT!#REF!</definedName>
    <definedName name="T5L">[61]INPUT!#REF!</definedName>
    <definedName name="T5R">[61]INPUT!#REF!</definedName>
    <definedName name="T6L">[61]INPUT!#REF!</definedName>
    <definedName name="T6R">[61]INPUT!#REF!</definedName>
    <definedName name="T7L">[61]INPUT!#REF!</definedName>
    <definedName name="T7R">[61]INPUT!#REF!</definedName>
    <definedName name="T8L">[61]INPUT!#REF!</definedName>
    <definedName name="T8R">[61]INPUT!#REF!</definedName>
    <definedName name="T9L">[61]INPUT!#REF!</definedName>
    <definedName name="T9R">[61]INPUT!#REF!</definedName>
    <definedName name="Ta" localSheetId="8">#REF!</definedName>
    <definedName name="ta">'[248]1.설계조건'!$P$39</definedName>
    <definedName name="TA1P">#REF!</definedName>
    <definedName name="ta1t">#REF!</definedName>
    <definedName name="ta2p">#REF!</definedName>
    <definedName name="ta2t">#REF!</definedName>
    <definedName name="Table">#REF!</definedName>
    <definedName name="Table1">#REF!</definedName>
    <definedName name="TAF">#REF!</definedName>
    <definedName name="TAH">#REF!</definedName>
    <definedName name="TAK">#REF!</definedName>
    <definedName name="TAM">#REF!</definedName>
    <definedName name="target">#REF!</definedName>
    <definedName name="Tb">#REF!</definedName>
    <definedName name="Tba">#REF!</definedName>
    <definedName name="TBM">#REF!</definedName>
    <definedName name="tc" localSheetId="8">[112]말뚝물량!#REF!</definedName>
    <definedName name="tc">[112]말뚝물량!#REF!</definedName>
    <definedName name="TCA" localSheetId="8">#REF!</definedName>
    <definedName name="TCA">#REF!</definedName>
    <definedName name="TCB" localSheetId="8">#REF!</definedName>
    <definedName name="TCB">#REF!</definedName>
    <definedName name="TE" localSheetId="8">#REF!</definedName>
    <definedName name="TE">#REF!</definedName>
    <definedName name="Ted">#REF!</definedName>
    <definedName name="Tel">#REF!</definedName>
    <definedName name="tem_val">#REF!</definedName>
    <definedName name="TEMP">[152]계산근거!$C$53</definedName>
    <definedName name="TEMP.">#REF!</definedName>
    <definedName name="tempActiAmount">#REF!</definedName>
    <definedName name="TENSION_고온계" localSheetId="8">#REF!</definedName>
    <definedName name="TENSION_고온계">#REF!</definedName>
    <definedName name="test">#REF!</definedName>
    <definedName name="test2">[119]공기!#REF!</definedName>
    <definedName name="text1">[249]가도공!#REF!</definedName>
    <definedName name="Text5" localSheetId="8">#REF!</definedName>
    <definedName name="Text5">#REF!</definedName>
    <definedName name="TF">#REF!</definedName>
    <definedName name="TFUI" localSheetId="8" hidden="1">{"'용역비'!$A$4:$C$8"}</definedName>
    <definedName name="TFUI" hidden="1">{"'용역비'!$A$4:$C$8"}</definedName>
    <definedName name="TG" localSheetId="8">[121]별표!#REF!</definedName>
    <definedName name="TG">[123]별표!#REF!</definedName>
    <definedName name="tgv">[96]직접인건비!#REF!</definedName>
    <definedName name="TH">#REF!</definedName>
    <definedName name="three" localSheetId="8">[110]버스운행안내!$E$8</definedName>
    <definedName name="three">[110]버스운행안내!$E$8</definedName>
    <definedName name="TIT">#REF!</definedName>
    <definedName name="TITLE" localSheetId="8">#REF!</definedName>
    <definedName name="TITLE">#REF!</definedName>
    <definedName name="TITLE_PRINTS">#REF!</definedName>
    <definedName name="title1">#REF!</definedName>
    <definedName name="titles">#REF!</definedName>
    <definedName name="TITLES_PRINT">#REF!</definedName>
    <definedName name="TKH">'[187]3련 BOX'!#REF!</definedName>
    <definedName name="TKSRMS" localSheetId="8">'[250]산근1,2'!$B$2</definedName>
    <definedName name="TKSRMS">'[251]산근1,2'!$B$2</definedName>
    <definedName name="Tl" localSheetId="8">#REF!</definedName>
    <definedName name="Tl">#REF!</definedName>
    <definedName name="TMO" localSheetId="8">#REF!</definedName>
    <definedName name="TMO">#REF!</definedName>
    <definedName name="tmp" localSheetId="8" hidden="1">{#N/A,#N/A,FALSE,"회선임차현황"}</definedName>
    <definedName name="tmp" hidden="1">{#N/A,#N/A,FALSE,"회선임차현황"}</definedName>
    <definedName name="TN1E">'[46]광양 3기 유입수'!$W$21</definedName>
    <definedName name="TN2E">'[46]광양 3기 유입수'!#REF!</definedName>
    <definedName name="TN3E">'[46]광양 3기 유입수'!#REF!</definedName>
    <definedName name="TOB">#REF!</definedName>
    <definedName name="TodayUnit">#REF!</definedName>
    <definedName name="TOH">#REF!</definedName>
    <definedName name="TOLB">#REF!</definedName>
    <definedName name="TOP">#REF!</definedName>
    <definedName name="tot">#REF!</definedName>
    <definedName name="totrcd">#REF!</definedName>
    <definedName name="TOWB">#REF!</definedName>
    <definedName name="TOWH">#REF!</definedName>
    <definedName name="TP1E">'[46]광양 3기 유입수'!$W$22</definedName>
    <definedName name="TP2E">'[46]광양 3기 유입수'!#REF!</definedName>
    <definedName name="TP3E">'[46]광양 3기 유입수'!#REF!</definedName>
    <definedName name="TPF" localSheetId="8">#REF!</definedName>
    <definedName name="TPF">#REF!</definedName>
    <definedName name="TPH" localSheetId="8">#REF!</definedName>
    <definedName name="TPH">#REF!</definedName>
    <definedName name="TPM" localSheetId="8">#REF!</definedName>
    <definedName name="TPM">#REF!</definedName>
    <definedName name="tr" hidden="1">#REF!</definedName>
    <definedName name="TR510300간재" localSheetId="8">[252]G.R300경비!$F$15</definedName>
    <definedName name="TR510300간재">[253]G.R300경비!$F$15</definedName>
    <definedName name="TR510300노무" localSheetId="8">[252]G.R300경비!$F$17</definedName>
    <definedName name="TR510300노무">[253]G.R300경비!$F$17</definedName>
    <definedName name="TR510300손료" localSheetId="8">[252]G.R300경비!$F$6</definedName>
    <definedName name="TR510300손료">[253]G.R300경비!$F$6</definedName>
    <definedName name="Tra" localSheetId="8">#REF!</definedName>
    <definedName name="Tra">#REF!</definedName>
    <definedName name="Trint_Titles">#REF!</definedName>
    <definedName name="trjuy">[96]직접경비!#REF!</definedName>
    <definedName name="trtrtrtrtr" hidden="1">#REF!</definedName>
    <definedName name="TS">#REF!</definedName>
    <definedName name="Tsa" localSheetId="8">#REF!</definedName>
    <definedName name="Tsa">#REF!</definedName>
    <definedName name="TSS">#REF!</definedName>
    <definedName name="TT">#N/A</definedName>
    <definedName name="ttgj_blk">#REF!</definedName>
    <definedName name="ttgj_top">#REF!</definedName>
    <definedName name="TTT" localSheetId="8">'&lt;별표 5&gt;손배료'!TTT</definedName>
    <definedName name="TTT">#REF!</definedName>
    <definedName name="tttq" hidden="1">#REF!</definedName>
    <definedName name="TTTT" hidden="1">#REF!</definedName>
    <definedName name="tttttt" hidden="1">#REF!</definedName>
    <definedName name="tu" localSheetId="8" hidden="1">{"'용역비'!$A$4:$C$8"}</definedName>
    <definedName name="tu" hidden="1">{"'용역비'!$A$4:$C$8"}</definedName>
    <definedName name="tuilol" localSheetId="8" hidden="1">{"'용역비'!$A$4:$C$8"}</definedName>
    <definedName name="tuilol" hidden="1">{"'용역비'!$A$4:$C$8"}</definedName>
    <definedName name="TV">#REF!</definedName>
    <definedName name="TW" localSheetId="8">#REF!</definedName>
    <definedName name="TW">#REF!</definedName>
    <definedName name="TWA">#REF!</definedName>
    <definedName name="TWI">#REF!</definedName>
    <definedName name="TWL">#REF!</definedName>
    <definedName name="two" localSheetId="8">[110]버스운행안내!$D$8</definedName>
    <definedName name="two">[110]버스운행안내!$D$8</definedName>
    <definedName name="TWR" localSheetId="8">#REF!</definedName>
    <definedName name="TWR">#REF!</definedName>
    <definedName name="TWW">#REF!</definedName>
    <definedName name="Ty1H1" localSheetId="8">#REF!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'[187]3련 BOX'!#REF!</definedName>
    <definedName name="tyg">#REF!</definedName>
    <definedName name="TYHFDGFD" localSheetId="8" hidden="1">{#N/A,#N/A,FALSE,"배수2"}</definedName>
    <definedName name="TYHFDGFD" hidden="1">{#N/A,#N/A,FALSE,"배수2"}</definedName>
    <definedName name="TYJ" localSheetId="8" hidden="1">{"'용역비'!$A$4:$C$8"}</definedName>
    <definedName name="TYJ" hidden="1">{"'용역비'!$A$4:$C$8"}</definedName>
    <definedName name="tyje" localSheetId="8" hidden="1">{"'용역비'!$A$4:$C$8"}</definedName>
    <definedName name="tyje" hidden="1">{"'용역비'!$A$4:$C$8"}</definedName>
    <definedName name="tyjet" localSheetId="8" hidden="1">{"'용역비'!$A$4:$C$8"}</definedName>
    <definedName name="tyjet" hidden="1">{"'용역비'!$A$4:$C$8"}</definedName>
    <definedName name="tykd" localSheetId="8" hidden="1">{"'제10장(표)'!$A$5:$L$10"}</definedName>
    <definedName name="tykd" hidden="1">{"'제10장(표)'!$A$5:$L$10"}</definedName>
    <definedName name="tyo" localSheetId="8">BlankMacro1</definedName>
    <definedName name="tyo">BlankMacro1</definedName>
    <definedName name="TYPE">#REF!</definedName>
    <definedName name="TYPEEA">#REF!</definedName>
    <definedName name="tyt" hidden="1">#REF!</definedName>
    <definedName name="tyu" localSheetId="8" hidden="1">{"'용역비'!$A$4:$C$8"}</definedName>
    <definedName name="tyu" hidden="1">{"'용역비'!$A$4:$C$8"}</definedName>
    <definedName name="T자R10" localSheetId="8">[253]계수시트!$B$19</definedName>
    <definedName name="T자R10">[254]계수시트!$B$19</definedName>
    <definedName name="T자R15" localSheetId="8">[253]계수시트!$B$17</definedName>
    <definedName name="T자R15">[254]계수시트!$B$17</definedName>
    <definedName name="T자R20" localSheetId="8">[253]계수시트!$B$16</definedName>
    <definedName name="T자R20">[254]계수시트!$B$16</definedName>
    <definedName name="T자R5" localSheetId="8">[253]계수시트!$B$23</definedName>
    <definedName name="T자R5">[254]계수시트!$B$23</definedName>
    <definedName name="T자R6" localSheetId="8">[253]계수시트!$B$22</definedName>
    <definedName name="T자R6">[254]계수시트!$B$22</definedName>
    <definedName name="T자R7" localSheetId="8">[253]계수시트!$B$21</definedName>
    <definedName name="T자R7">[254]계수시트!$B$21</definedName>
    <definedName name="T자R8" localSheetId="8">[253]계수시트!$B$20</definedName>
    <definedName name="T자R8">[254]계수시트!$B$20</definedName>
    <definedName name="T자W0.3" localSheetId="8">[253]계수시트!$B$24</definedName>
    <definedName name="T자W0.3">[254]계수시트!$B$24</definedName>
    <definedName name="T자W0.4" localSheetId="8">[253]계수시트!$B$25</definedName>
    <definedName name="T자W0.4">[254]계수시트!$B$25</definedName>
    <definedName name="T자W0.5" localSheetId="8">[253]계수시트!$B$26</definedName>
    <definedName name="T자W0.5">[254]계수시트!$B$26</definedName>
    <definedName name="T자W0.6" localSheetId="8">[253]계수시트!$B$27</definedName>
    <definedName name="T자W0.6">[254]계수시트!$B$27</definedName>
    <definedName name="T자W0.8" localSheetId="8">[253]계수시트!$B$28</definedName>
    <definedName name="T자W0.8">[254]계수시트!$B$28</definedName>
    <definedName name="T자W1.0" localSheetId="8">[253]계수시트!$B$29</definedName>
    <definedName name="T자W1.0">[254]계수시트!$B$29</definedName>
    <definedName name="T자W1.2" localSheetId="8">[253]계수시트!$B$30</definedName>
    <definedName name="T자W1.2">[254]계수시트!$B$30</definedName>
    <definedName name="U">[91]기본DATA!#REF!</definedName>
    <definedName name="u9psqreiohy98et">[250]기기리스트!#REF!</definedName>
    <definedName name="UD" localSheetId="8">[255]왕십리방향!$DD$6</definedName>
    <definedName name="UD">[91]기본DATA!#REF!</definedName>
    <definedName name="UH">#REF!</definedName>
    <definedName name="UJI" localSheetId="8">[256]DATE!$I$24:$I$85</definedName>
    <definedName name="UJI">[257]DATE!$I$24:$I$85</definedName>
    <definedName name="ul" localSheetId="8">[1]설계조건!#REF!</definedName>
    <definedName name="ul">[50]설계조건!#REF!</definedName>
    <definedName name="ulo" localSheetId="8" hidden="1">{"'용역비'!$A$4:$C$8"}</definedName>
    <definedName name="ulo" hidden="1">{"'용역비'!$A$4:$C$8"}</definedName>
    <definedName name="um" localSheetId="8">[1]설계조건!#REF!</definedName>
    <definedName name="um">[50]설계조건!#REF!</definedName>
    <definedName name="Un_m">[152]계산근거!$E$59</definedName>
    <definedName name="UNIT">[204]A!$D$8</definedName>
    <definedName name="unit_top">#REF!</definedName>
    <definedName name="UNITA">[54]부하계산서!#REF!</definedName>
    <definedName name="UNITAA">[54]부하계산서!#REF!</definedName>
    <definedName name="UNITB">[54]부하계산서!#REF!</definedName>
    <definedName name="UNITBB">[54]부하계산서!#REF!</definedName>
    <definedName name="UNITC">[54]부하계산서!#REF!</definedName>
    <definedName name="UNITC1">[54]부하계산서!#REF!</definedName>
    <definedName name="UNITCA">[54]부하계산서!#REF!</definedName>
    <definedName name="unitcol">#REF!</definedName>
    <definedName name="UNITD">[54]부하계산서!#REF!</definedName>
    <definedName name="UNITDA">[54]부하계산서!#REF!</definedName>
    <definedName name="UPSR">[54]부하계산서!#REF!</definedName>
    <definedName name="ur" hidden="1">#REF!</definedName>
    <definedName name="used_xv">#REF!</definedName>
    <definedName name="userzm">#REF!</definedName>
    <definedName name="userzmcol">#REF!</definedName>
    <definedName name="UT">[45]SLAB!#REF!</definedName>
    <definedName name="UTU">[45]SLAB!#REF!</definedName>
    <definedName name="UU" localSheetId="8">#REF!</definedName>
    <definedName name="UU">#REF!</definedName>
    <definedName name="uuu" hidden="1">#REF!</definedName>
    <definedName name="uw" localSheetId="8">[1]설계조건!#REF!</definedName>
    <definedName name="uw">[50]설계조건!#REF!</definedName>
    <definedName name="U측구">#REF!</definedName>
    <definedName name="U형"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8">#REF!</definedName>
    <definedName name="V">#REF!</definedName>
    <definedName name="v6a" localSheetId="8">#REF!</definedName>
    <definedName name="v6a">#REF!</definedName>
    <definedName name="VA" localSheetId="8">[121]별표!#REF!</definedName>
    <definedName name="VA">[123]별표!#REF!</definedName>
    <definedName name="VAFP">#REF!</definedName>
    <definedName name="valve">#REF!</definedName>
    <definedName name="VAT">#REF!</definedName>
    <definedName name="VB" localSheetId="8">[121]별표!#REF!</definedName>
    <definedName name="VB">[123]별표!#REF!</definedName>
    <definedName name="vbbb">BlankMacro1</definedName>
    <definedName name="vbdfgg">[114]!Macro7</definedName>
    <definedName name="VBOLT">[3]계화배수!#REF!</definedName>
    <definedName name="VBV">#REF!</definedName>
    <definedName name="VC" localSheetId="8">[121]별표!#REF!</definedName>
    <definedName name="VC">[123]별표!#REF!</definedName>
    <definedName name="VCR">#REF!</definedName>
    <definedName name="VD" localSheetId="8">[121]별표!#REF!</definedName>
    <definedName name="VD">[123]별표!#REF!</definedName>
    <definedName name="VDATA">#N/A</definedName>
    <definedName name="VDSVP">#REF!</definedName>
    <definedName name="VE" localSheetId="8">[121]별표!#REF!</definedName>
    <definedName name="VE">[123]별표!#REF!</definedName>
    <definedName name="vel">#REF!</definedName>
    <definedName name="vfvdf">[96]직접인건비!#REF!</definedName>
    <definedName name="vfvfvf" hidden="1">#REF!</definedName>
    <definedName name="vfvfvfv">#REF!</definedName>
    <definedName name="VHAF">#REF!</definedName>
    <definedName name="VHMF">#REF!</definedName>
    <definedName name="vhwkd">#REF!</definedName>
    <definedName name="vl">#REF!</definedName>
    <definedName name="VMAX">#N/A</definedName>
    <definedName name="VMF">#REF!</definedName>
    <definedName name="VMOTOR">#REF!</definedName>
    <definedName name="VPUMP">#REF!</definedName>
    <definedName name="VSV">#REF!</definedName>
    <definedName name="VSVS"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AFP">#REF!</definedName>
    <definedName name="VVMF">#REF!</definedName>
    <definedName name="VVV">#REF!</definedName>
    <definedName name="VWEI">#REF!</definedName>
    <definedName name="W" localSheetId="8">#REF!</definedName>
    <definedName name="W">#REF!</definedName>
    <definedName name="w_m">#REF!</definedName>
    <definedName name="w_m1">#REF!</definedName>
    <definedName name="w_m2">#REF!</definedName>
    <definedName name="W10L">[61]INPUT!#REF!</definedName>
    <definedName name="W10R">[61]INPUT!#REF!</definedName>
    <definedName name="w2e3" localSheetId="8" hidden="1">{"'광피스표'!$A$3:$N$54"}</definedName>
    <definedName name="w2e3" hidden="1">{"'광피스표'!$A$3:$N$54"}</definedName>
    <definedName name="W3L">[61]INPUT!#REF!</definedName>
    <definedName name="W3R">[61]INPUT!#REF!</definedName>
    <definedName name="W4L">[61]INPUT!#REF!</definedName>
    <definedName name="W4R">[61]INPUT!#REF!</definedName>
    <definedName name="W5L">[61]INPUT!#REF!</definedName>
    <definedName name="W5R">[61]INPUT!#REF!</definedName>
    <definedName name="W6L">[61]INPUT!#REF!</definedName>
    <definedName name="W6R">[61]INPUT!#REF!</definedName>
    <definedName name="W7L">[61]INPUT!#REF!</definedName>
    <definedName name="W7R">[61]INPUT!#REF!</definedName>
    <definedName name="W8L">[61]INPUT!#REF!</definedName>
    <definedName name="W8R">[61]INPUT!#REF!</definedName>
    <definedName name="W9L">[61]INPUT!#REF!</definedName>
    <definedName name="W9R">[61]INPUT!#REF!</definedName>
    <definedName name="WA" localSheetId="8">#REF!</definedName>
    <definedName name="WA">[109]교각1!#REF!</definedName>
    <definedName name="WAA" localSheetId="8">#REF!</definedName>
    <definedName name="WAA">#REF!</definedName>
    <definedName name="WAAA" localSheetId="8">#REF!</definedName>
    <definedName name="WAAA">#REF!</definedName>
    <definedName name="WALL" localSheetId="8">[1]설계조건!#REF!</definedName>
    <definedName name="WALL">[50]설계조건!#REF!</definedName>
    <definedName name="Was">#REF!</definedName>
    <definedName name="WB" localSheetId="8">#REF!</definedName>
    <definedName name="wb">#N/A</definedName>
    <definedName name="WB.1">#REF!</definedName>
    <definedName name="WB.2">#REF!</definedName>
    <definedName name="WB.3">#REF!</definedName>
    <definedName name="WC">#REF!</definedName>
    <definedName name="WD">[91]기본DATA!#REF!</definedName>
    <definedName name="WD_P">#REF!</definedName>
    <definedName name="WD_W">#REF!</definedName>
    <definedName name="Wdc">#REF!</definedName>
    <definedName name="wdg">'[104]1.설계조건'!#REF!</definedName>
    <definedName name="Wds">#REF!</definedName>
    <definedName name="we">#REF!</definedName>
    <definedName name="WEG">#REF!</definedName>
    <definedName name="WEI">#REF!</definedName>
    <definedName name="WEQ">#REF!</definedName>
    <definedName name="wer"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q" localSheetId="8">'&lt;별표 5&gt;손배료'!werq</definedName>
    <definedName name="werq">[0]!werq</definedName>
    <definedName name="wert"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w" hidden="1">#REF!</definedName>
    <definedName name="WF">#REF!</definedName>
    <definedName name="WG">#REF!</definedName>
    <definedName name="WH">#REF!</definedName>
    <definedName name="WH.1">#REF!</definedName>
    <definedName name="WH.2">#REF!</definedName>
    <definedName name="WH.3">#REF!</definedName>
    <definedName name="whekd" localSheetId="8" hidden="1">{#N/A,#N/A,FALSE,"포장단가"}</definedName>
    <definedName name="whekd" hidden="1">{#N/A,#N/A,FALSE,"포장단가"}</definedName>
    <definedName name="WHW">[45]SLAB!#REF!</definedName>
    <definedName name="WI">#REF!</definedName>
    <definedName name="wind_span" localSheetId="8">#REF!</definedName>
    <definedName name="wind_span">#REF!</definedName>
    <definedName name="WING">#REF!</definedName>
    <definedName name="wing_l">#REF!</definedName>
    <definedName name="WING_T">#REF!</definedName>
    <definedName name="WINGB">#REF!</definedName>
    <definedName name="WINGD">#REF!</definedName>
    <definedName name="WINGT">#REF!</definedName>
    <definedName name="WIRE">[91]기본DATA!#REF!</definedName>
    <definedName name="WIS단가비교" localSheetId="8" hidden="1">{#N/A,#N/A,TRUE,"토적및재료집계";#N/A,#N/A,TRUE,"토적및재료집계";#N/A,#N/A,TRUE,"단위량"}</definedName>
    <definedName name="WIS단가비교" hidden="1">{#N/A,#N/A,TRUE,"토적및재료집계";#N/A,#N/A,TRUE,"토적및재료집계";#N/A,#N/A,TRUE,"단위량"}</definedName>
    <definedName name="WIT">#REF!</definedName>
    <definedName name="wkqcjf">#REF!</definedName>
    <definedName name="WL" localSheetId="8">#REF!</definedName>
    <definedName name="WL">[109]교각1!#REF!</definedName>
    <definedName name="wla" localSheetId="8">[1]설계조건!#REF!</definedName>
    <definedName name="wla">[50]설계조건!#REF!</definedName>
    <definedName name="wldns">#REF!</definedName>
    <definedName name="wlq">[258]투찰!$A$1:$G$2903</definedName>
    <definedName name="WLT" localSheetId="8">#REF!</definedName>
    <definedName name="WLT">#REF!</definedName>
    <definedName name="Wm" localSheetId="8">[1]설계조건!#REF!</definedName>
    <definedName name="Wm">[50]설계조건!#REF!</definedName>
    <definedName name="wm.조골재1" localSheetId="8" hidden="1">{#N/A,#N/A,FALSE,"조골재"}</definedName>
    <definedName name="wm.조골재1" hidden="1">{#N/A,#N/A,FALSE,"조골재"}</definedName>
    <definedName name="wn" localSheetId="8">[1]설계조건!#REF!</definedName>
    <definedName name="WN">[109]교각1!#REF!</definedName>
    <definedName name="WOOGAK">#REF!</definedName>
    <definedName name="woogi" hidden="1">#REF!</definedName>
    <definedName name="woogi2" hidden="1">#REF!</definedName>
    <definedName name="WQW"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2번." localSheetId="8" hidden="1">{#N/A,#N/A,FALSE,"2~8번"}</definedName>
    <definedName name="wrn.2번." hidden="1">{#N/A,#N/A,FALSE,"2~8번"}</definedName>
    <definedName name="wrn.97." localSheetId="8" hidden="1">{#N/A,#N/A,FALSE,"지침";#N/A,#N/A,FALSE,"환경분석";#N/A,#N/A,FALSE,"Sheet16"}</definedName>
    <definedName name="wrn.97." hidden="1">{#N/A,#N/A,FALSE,"지침";#N/A,#N/A,FALSE,"환경분석";#N/A,#N/A,FALSE,"Sheet16"}</definedName>
    <definedName name="wrn.97년._.사업계획._.및._.예산지침." localSheetId="8" hidden="1">{#N/A,#N/A,TRUE,"1";#N/A,#N/A,TRUE,"2";#N/A,#N/A,TRUE,"3";#N/A,#N/A,TRUE,"4";#N/A,#N/A,TRUE,"5";#N/A,#N/A,TRUE,"6";#N/A,#N/A,TRUE,"7"}</definedName>
    <definedName name="wrn.97년._.사업계획._.및._.예산지침." hidden="1">{#N/A,#N/A,TRUE,"1";#N/A,#N/A,TRUE,"2";#N/A,#N/A,TRUE,"3";#N/A,#N/A,TRUE,"4";#N/A,#N/A,TRUE,"5";#N/A,#N/A,TRUE,"6";#N/A,#N/A,TRUE,"7"}</definedName>
    <definedName name="WRN.98." localSheetId="8" hidden="1">{#N/A,#N/A,FALSE,"지침";#N/A,#N/A,FALSE,"환경분석";#N/A,#N/A,FALSE,"Sheet16"}</definedName>
    <definedName name="WRN.98." hidden="1">{#N/A,#N/A,FALSE,"지침";#N/A,#N/A,FALSE,"환경분석";#N/A,#N/A,FALSE,"Sheet16"}</definedName>
    <definedName name="wrn.골재소요량." localSheetId="8" hidden="1">{#N/A,#N/A,FALSE,"골재소요량";#N/A,#N/A,FALSE,"골재소요량"}</definedName>
    <definedName name="wrn.골재소요량." hidden="1">{#N/A,#N/A,FALSE,"골재소요량";#N/A,#N/A,FALSE,"골재소요량"}</definedName>
    <definedName name="wrn.교대구조계산."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localSheetId="8" hidden="1">{#N/A,#N/A,FALSE,"집계";#N/A,#N/A,FALSE,"철근";#N/A,#N/A,FALSE,"보천3교(교대A1-녹동방향)";#N/A,#N/A,FALSE,"보천3교(교대A1-고흥방향)";#N/A,#N/A,FALSE,"보천3교(교대A2-녹동방향)";#N/A,#N/A,FALSE,"보천3교(교대A2-고흥방향)"}</definedName>
    <definedName name="wrn.교대수량." hidden="1">{#N/A,#N/A,FALSE,"집계";#N/A,#N/A,FALSE,"철근";#N/A,#N/A,FALSE,"보천3교(교대A1-녹동방향)";#N/A,#N/A,FALSE,"보천3교(교대A1-고흥방향)";#N/A,#N/A,FALSE,"보천3교(교대A2-녹동방향)";#N/A,#N/A,FALSE,"보천3교(교대A2-고흥방향)"}</definedName>
    <definedName name="wrn.교육청." localSheetId="8" hidden="1">{#N/A,#N/A,FALSE,"전력간선"}</definedName>
    <definedName name="wrn.교육청." hidden="1">{#N/A,#N/A,FALSE,"전력간선"}</definedName>
    <definedName name="wrn.교육청.1" localSheetId="8" hidden="1">{#N/A,#N/A,FALSE,"전력간선"}</definedName>
    <definedName name="wrn.교육청.1" hidden="1">{#N/A,#N/A,FALSE,"전력간선"}</definedName>
    <definedName name="wrn.구조2." localSheetId="8" hidden="1">{#N/A,#N/A,FALSE,"구조2"}</definedName>
    <definedName name="wrn.구조2." hidden="1">{#N/A,#N/A,FALSE,"구조2"}</definedName>
    <definedName name="wrn.기성." localSheetId="8" hidden="1">{#N/A,#N/A,FALSE,"신청통보";#N/A,#N/A,FALSE,"기성확인서";#N/A,#N/A,FALSE,"기성내역서"}</definedName>
    <definedName name="wrn.기성." hidden="1">{#N/A,#N/A,FALSE,"신청통보";#N/A,#N/A,FALSE,"기성확인서";#N/A,#N/A,FALSE,"기성내역서"}</definedName>
    <definedName name="wrn.단가산출서."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8" hidden="1">{#N/A,#N/A,FALSE,"단가표지"}</definedName>
    <definedName name="wrn.단가표지." hidden="1">{#N/A,#N/A,FALSE,"단가표지"}</definedName>
    <definedName name="wrn.배수1." localSheetId="8" hidden="1">{#N/A,#N/A,FALSE,"배수1"}</definedName>
    <definedName name="wrn.배수1." hidden="1">{#N/A,#N/A,FALSE,"배수1"}</definedName>
    <definedName name="wrn.배수2." localSheetId="8" hidden="1">{#N/A,#N/A,FALSE,"배수2"}</definedName>
    <definedName name="wrn.배수2." hidden="1">{#N/A,#N/A,FALSE,"배수2"}</definedName>
    <definedName name="wrn.부대1." localSheetId="8" hidden="1">{#N/A,#N/A,FALSE,"부대1"}</definedName>
    <definedName name="wrn.부대1." hidden="1">{#N/A,#N/A,FALSE,"부대1"}</definedName>
    <definedName name="wrn.부대2." localSheetId="8" hidden="1">{#N/A,#N/A,FALSE,"부대2"}</definedName>
    <definedName name="wrn.부대2." hidden="1">{#N/A,#N/A,FALSE,"부대2"}</definedName>
    <definedName name="wrn.부산주경기장."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8" hidden="1">{#N/A,#N/A,FALSE,"속도"}</definedName>
    <definedName name="wrn.속도." hidden="1">{#N/A,#N/A,FALSE,"속도"}</definedName>
    <definedName name="wrn.송변전공종단가." localSheetId="8"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시행결의." localSheetId="8" hidden="1">{#N/A,#N/A,FALSE,"결의서";#N/A,#N/A,FALSE,"내역서";#N/A,#N/A,FALSE,"도급예상";#N/A,#N/A,FALSE,"시방서"}</definedName>
    <definedName name="wrn.시행결의." hidden="1">{#N/A,#N/A,FALSE,"결의서";#N/A,#N/A,FALSE,"내역서";#N/A,#N/A,FALSE,"도급예상";#N/A,#N/A,FALSE,"시방서"}</definedName>
    <definedName name="wrn.신용찬." localSheetId="8" hidden="1">{#N/A,#N/A,TRUE,"토적및재료집계";#N/A,#N/A,TRUE,"토적및재료집계";#N/A,#N/A,TRUE,"단위량"}</definedName>
    <definedName name="wrn.신용찬." hidden="1">{#N/A,#N/A,TRUE,"토적및재료집계";#N/A,#N/A,TRUE,"토적및재료집계";#N/A,#N/A,TRUE,"단위량"}</definedName>
    <definedName name="wrn.업체별._.견적공사명." localSheetId="8" hidden="1">{"SJ - 기본 보기",#N/A,FALSE,"공사별 외주견적"}</definedName>
    <definedName name="wrn.업체별._.견적공사명." hidden="1">{"SJ - 기본 보기",#N/A,FALSE,"공사별 외주견적"}</definedName>
    <definedName name="wrn.업체별._.견적공사명._1" localSheetId="8" hidden="1">{"SJ - 기본 보기",#N/A,FALSE,"공사별 외주견적"}</definedName>
    <definedName name="wrn.업체별._.견적공사명._1" hidden="1">{"SJ - 기본 보기",#N/A,FALSE,"공사별 외주견적"}</definedName>
    <definedName name="wrn.외주기성." localSheetId="8" hidden="1">{#N/A,#N/A,FALSE,"신청통보";#N/A,#N/A,FALSE,"기성확인서";#N/A,#N/A,FALSE,"기성내역서"}</definedName>
    <definedName name="wrn.외주기성." hidden="1">{#N/A,#N/A,FALSE,"신청통보";#N/A,#N/A,FALSE,"기성확인서";#N/A,#N/A,FALSE,"기성내역서"}</definedName>
    <definedName name="wrn.운반시간." localSheetId="8" hidden="1">{#N/A,#N/A,FALSE,"운반시간"}</definedName>
    <definedName name="wrn.운반시간." hidden="1">{#N/A,#N/A,FALSE,"운반시간"}</definedName>
    <definedName name="wrn.이정표." localSheetId="8" hidden="1">{#N/A,#N/A,FALSE,"이정표"}</definedName>
    <definedName name="wrn.이정표." hidden="1">{#N/A,#N/A,FALSE,"이정표"}</definedName>
    <definedName name="wrn.일위대가." localSheetId="8" hidden="1">{#N/A,#N/A,TRUE,"대가1"}</definedName>
    <definedName name="wrn.일위대가." hidden="1">{#N/A,#N/A,TRUE,"대가1"}</definedName>
    <definedName name="wrn.조골재." localSheetId="8" hidden="1">{#N/A,#N/A,FALSE,"조골재"}</definedName>
    <definedName name="wrn.조골재." hidden="1">{#N/A,#N/A,FALSE,"조골재"}</definedName>
    <definedName name="wrn.지수1." localSheetId="8"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localSheetId="8" hidden="1">{#N/A,#N/A,FALSE,"구조1"}</definedName>
    <definedName name="wrn.토공1." hidden="1">{#N/A,#N/A,FALSE,"구조1"}</definedName>
    <definedName name="wrn.토공2." localSheetId="8" hidden="1">{#N/A,#N/A,FALSE,"토공2"}</definedName>
    <definedName name="wrn.토공2." hidden="1">{#N/A,#N/A,FALSE,"토공2"}</definedName>
    <definedName name="wrn.통신지." localSheetId="8" hidden="1">{#N/A,#N/A,FALSE,"기안지";#N/A,#N/A,FALSE,"통신지"}</definedName>
    <definedName name="wrn.통신지." hidden="1">{#N/A,#N/A,FALSE,"기안지";#N/A,#N/A,FALSE,"통신지"}</definedName>
    <definedName name="wrn.포장1." localSheetId="8" hidden="1">{#N/A,#N/A,FALSE,"포장1";#N/A,#N/A,FALSE,"포장1"}</definedName>
    <definedName name="wrn.포장1." hidden="1">{#N/A,#N/A,FALSE,"포장1";#N/A,#N/A,FALSE,"포장1"}</definedName>
    <definedName name="wrn.포장2." localSheetId="8" hidden="1">{#N/A,#N/A,FALSE,"포장2"}</definedName>
    <definedName name="wrn.포장2." hidden="1">{#N/A,#N/A,FALSE,"포장2"}</definedName>
    <definedName name="wrn.포장단가." localSheetId="8" hidden="1">{#N/A,#N/A,FALSE,"포장단가"}</definedName>
    <definedName name="wrn.포장단가." hidden="1">{#N/A,#N/A,FALSE,"포장단가"}</definedName>
    <definedName name="wrn.표준공종단가." localSheetId="8"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8" hidden="1">{#N/A,#N/A,FALSE,"표지"}</definedName>
    <definedName name="wrn.표지." hidden="1">{#N/A,#N/A,FALSE,"표지"}</definedName>
    <definedName name="wrn.표지목차." localSheetId="8" hidden="1">{#N/A,#N/A,FALSE,"표지목차"}</definedName>
    <definedName name="wrn.표지목차." hidden="1">{#N/A,#N/A,FALSE,"표지목차"}</definedName>
    <definedName name="wrn.혼합골재." localSheetId="8" hidden="1">{#N/A,#N/A,FALSE,"혼합골재"}</definedName>
    <definedName name="wrn.혼합골재." hidden="1">{#N/A,#N/A,FALSE,"혼합골재"}</definedName>
    <definedName name="wrn.회선임차현황." localSheetId="8" hidden="1">{#N/A,#N/A,FALSE,"회선임차현황"}</definedName>
    <definedName name="wrn.회선임차현황." hidden="1">{#N/A,#N/A,FALSE,"회선임차현황"}</definedName>
    <definedName name="wrty" localSheetId="8" hidden="1">{"'용역비'!$A$4:$C$8"}</definedName>
    <definedName name="wrty" hidden="1">{"'용역비'!$A$4:$C$8"}</definedName>
    <definedName name="wrtyrtyrt" localSheetId="8" hidden="1">{"'용역비'!$A$4:$C$8"}</definedName>
    <definedName name="wrtyrtyrt" hidden="1">{"'용역비'!$A$4:$C$8"}</definedName>
    <definedName name="wrtywrtywr" localSheetId="8" hidden="1">{"'용역비'!$A$4:$C$8"}</definedName>
    <definedName name="wrtywrtywr" hidden="1">{"'용역비'!$A$4:$C$8"}</definedName>
    <definedName name="WS" localSheetId="8">#REF!</definedName>
    <definedName name="WS">#REF!</definedName>
    <definedName name="WSO">#REF!</definedName>
    <definedName name="WST">#REF!</definedName>
    <definedName name="Ws삼">#REF!</definedName>
    <definedName name="Ws이">#REF!</definedName>
    <definedName name="Ws일">#REF!</definedName>
    <definedName name="WT">#REF!</definedName>
    <definedName name="wtryt">[96]직접인건비!#REF!</definedName>
    <definedName name="WTW">[45]SLAB!#REF!</definedName>
    <definedName name="wuy" localSheetId="8" hidden="1">{"'용역비'!$A$4:$C$8"}</definedName>
    <definedName name="wuy" hidden="1">{"'용역비'!$A$4:$C$8"}</definedName>
    <definedName name="ww" localSheetId="8">[1]설계조건!#REF!</definedName>
    <definedName name="ww">[50]설계조건!#REF!</definedName>
    <definedName name="www">'[223]ABUT수량-A1'!$T$25</definedName>
    <definedName name="wwww" hidden="1">#REF!</definedName>
    <definedName name="wwwww"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 localSheetId="8">#REF!</definedName>
    <definedName name="X">#REF!</definedName>
    <definedName name="X48호선_1_구조물철거집계표_국도48__List">#REF!</definedName>
    <definedName name="X9701D_일위대가_List">#REF!</definedName>
    <definedName name="XA">#REF!</definedName>
    <definedName name="XBAL">#REF!</definedName>
    <definedName name="xc">[96]직접인건비!#REF!</definedName>
    <definedName name="XCCFD" localSheetId="8" hidden="1">{"'광피스표'!$A$3:$N$54"}</definedName>
    <definedName name="XCCFD" hidden="1">{"'광피스표'!$A$3:$N$54"}</definedName>
    <definedName name="xeffx">#REF!</definedName>
    <definedName name="xhrhd" localSheetId="8" hidden="1">{#N/A,#N/A,FALSE,"토공2"}</definedName>
    <definedName name="xhrhd" hidden="1">{#N/A,#N/A,FALSE,"토공2"}</definedName>
    <definedName name="xs">[96]직접인건비!#REF!</definedName>
    <definedName name="XX" localSheetId="8">#N/A</definedName>
    <definedName name="XX">[90]입찰안!$P$3</definedName>
    <definedName name="XXX" localSheetId="8">#REF!</definedName>
    <definedName name="XXX">#REF!</definedName>
    <definedName name="XXXX" localSheetId="8">[259]입찰안!$P$3</definedName>
    <definedName name="XXXX">[90]입찰안!$P$3</definedName>
    <definedName name="xy_cod_blk">#REF!</definedName>
    <definedName name="y" localSheetId="8">#REF!</definedName>
    <definedName name="Y">#REF!</definedName>
    <definedName name="Y.S.KIM">#REF!,#REF!,#REF!,#REF!,#REF!,#REF!,#REF!,#REF!,#REF!,#REF!,#REF!,#REF!,#REF!,#REF!,#REF!,#REF!,#REF!,#REF!,#REF!</definedName>
    <definedName name="y_errchk">#REF!</definedName>
    <definedName name="Y1Y">[45]SLAB!#REF!</definedName>
    <definedName name="Y2Y">[45]SLAB!#REF!</definedName>
    <definedName name="Y3Y">[45]SLAB!#REF!</definedName>
    <definedName name="YA">#REF!</definedName>
    <definedName name="YC">#REF!</definedName>
    <definedName name="YD">[91]기본DATA!#REF!</definedName>
    <definedName name="year" localSheetId="8">[110]근태계획서!$B$5</definedName>
    <definedName name="year">[110]근태계획서!$B$5</definedName>
    <definedName name="YFU" localSheetId="8" hidden="1">{"'용역비'!$A$4:$C$8"}</definedName>
    <definedName name="YFU" hidden="1">{"'용역비'!$A$4:$C$8"}</definedName>
    <definedName name="YH">'[187]3련 BOX'!#REF!</definedName>
    <definedName name="YHJ" localSheetId="8">#REF!</definedName>
    <definedName name="YHJ">#REF!</definedName>
    <definedName name="YL" localSheetId="8" hidden="1">{"'용역비'!$A$4:$C$8"}</definedName>
    <definedName name="YL" hidden="1">{"'용역비'!$A$4:$C$8"}</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OUNG">#REF!</definedName>
    <definedName name="yr">[204]입력정보!$C$9</definedName>
    <definedName name="yt">[116]기초단가!$B$34</definedName>
    <definedName name="YTYT" hidden="1">#REF!</definedName>
    <definedName name="ytytytyty" hidden="1">#REF!</definedName>
    <definedName name="yu" localSheetId="8" hidden="1">{"'용역비'!$A$4:$C$8"}</definedName>
    <definedName name="yu" hidden="1">{"'용역비'!$A$4:$C$8"}</definedName>
    <definedName name="YUK" localSheetId="8" hidden="1">{"'용역비'!$A$4:$C$8"}</definedName>
    <definedName name="YUK" hidden="1">{"'용역비'!$A$4:$C$8"}</definedName>
    <definedName name="yuko" localSheetId="8" hidden="1">{"'관경확장'!$A$79:$M$98","'관경확장'!$A$54:$M$78"}</definedName>
    <definedName name="yuko" hidden="1">{"'관경확장'!$A$79:$M$98","'관경확장'!$A$54:$M$78"}</definedName>
    <definedName name="YURUNA">#REF!</definedName>
    <definedName name="YURUNE">#REF!</definedName>
    <definedName name="YUYUY" localSheetId="8" hidden="1">{#N/A,#N/A,FALSE,"혼합골재"}</definedName>
    <definedName name="YUYUY" hidden="1">{#N/A,#N/A,FALSE,"혼합골재"}</definedName>
    <definedName name="yy" hidden="1">#REF!</definedName>
    <definedName name="yyty">#REF!</definedName>
    <definedName name="yyy" localSheetId="8">'&lt;별표 5&gt;손배료'!yyy</definedName>
    <definedName name="yyy">[18]DATE!$I$24:$I$85</definedName>
    <definedName name="YYYY">OFFSET([155]목차!$G$4,0,0,COUNTA([155]목차!$G:$G)-1,1)</definedName>
    <definedName name="yyyyyh" hidden="1">#REF!</definedName>
    <definedName name="yyyyyyyyyy" localSheetId="8" hidden="1">{"'정산내역서'!$A$1:$I$35","'정산서(절.성토부)'!$A$1:$Q$17","'정산서(교량부)'!$A$1:$Q$84","'총괄표'!$A$1:$M$12","'시행현황'!$A$1:$G$12","'표지'!$A$1:$N$27","'정산서(절.성토부)'!$A$3:$Q$7"}</definedName>
    <definedName name="yyyyyyyyyy" hidden="1">{"'정산내역서'!$A$1:$I$35","'정산서(절.성토부)'!$A$1:$Q$17","'정산서(교량부)'!$A$1:$Q$84","'총괄표'!$A$1:$M$12","'시행현황'!$A$1:$G$12","'표지'!$A$1:$N$27","'정산서(절.성토부)'!$A$3:$Q$7"}</definedName>
    <definedName name="Z">#REF!</definedName>
    <definedName name="Z_1AE0DFA0_5C8F_11D3_9DFE_00D0E88002E4_.wvu.Cols" hidden="1">#REF!</definedName>
    <definedName name="Z_1AE0DFA0_5C8F_11D3_9DFE_00D0E88002E4_.wvu.Rows" hidden="1">#REF!,#REF!</definedName>
    <definedName name="za" hidden="1">[260]실행철강하도!$A$1:$A$4</definedName>
    <definedName name="zc">[96]직접경비!#REF!</definedName>
    <definedName name="zcs">[96]직접인건비!#REF!</definedName>
    <definedName name="zdsf">[96]직접인건비!#REF!</definedName>
    <definedName name="zhdk">'[261]일반문틀 설치'!$A$1:$L$25</definedName>
    <definedName name="zoomcolumn">#REF!</definedName>
    <definedName name="zoomrate">#REF!</definedName>
    <definedName name="ZP">#REF!</definedName>
    <definedName name="zuu" localSheetId="8" hidden="1">{#N/A,#N/A,FALSE,"골재소요량";#N/A,#N/A,FALSE,"골재소요량"}</definedName>
    <definedName name="zuu" hidden="1">{#N/A,#N/A,FALSE,"골재소요량";#N/A,#N/A,FALSE,"골재소요량"}</definedName>
    <definedName name="zx" localSheetId="8" hidden="1">[18]노임단가!#REF!</definedName>
    <definedName name="zx" hidden="1">[262]노임단가!#REF!</definedName>
    <definedName name="ZZ">#REF!</definedName>
    <definedName name="ZZZ" localSheetId="8" hidden="1">{#N/A,#N/A,FALSE,"배수2"}</definedName>
    <definedName name="ZZZ" hidden="1">{#N/A,#N/A,FALSE,"배수2"}</definedName>
    <definedName name="ㄱ" localSheetId="8">#REF!</definedName>
    <definedName name="ㄱ">#REF!</definedName>
    <definedName name="ㄱ1">#REF!</definedName>
    <definedName name="ㄱ2">#REF!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localSheetId="8">#REF!</definedName>
    <definedName name="ㄱㄱ">#REF!</definedName>
    <definedName name="ㄱㄱㄱ" localSheetId="8">#REF!</definedName>
    <definedName name="ㄱㄱㄱ">#REF!</definedName>
    <definedName name="ㄱㄱㄱㄱ">[263]노임단가!$B$1:$C$131</definedName>
    <definedName name="ㄱㄱㄱㄱㄱㄱ" localSheetId="8" hidden="1">{"'용역비'!$A$4:$C$8"}</definedName>
    <definedName name="ㄱㄱㄱㄱㄱㄱ" hidden="1">{"'용역비'!$A$4:$C$8"}</definedName>
    <definedName name="ㄱ내역">#REF!</definedName>
    <definedName name="ㄱㄷ">#REF!</definedName>
    <definedName name="ㄱㄷㄷㄱ" localSheetId="8" hidden="1">{#N/A,#N/A,FALSE,"구조2"}</definedName>
    <definedName name="ㄱㄷㄷㄱ" hidden="1">{#N/A,#N/A,FALSE,"구조2"}</definedName>
    <definedName name="ㄱㄷㅂㄱㅈ" localSheetId="8" hidden="1">{#N/A,#N/A,FALSE,"2~8번"}</definedName>
    <definedName name="ㄱㄷㅂㄱㅈ" hidden="1">{#N/A,#N/A,FALSE,"2~8번"}</definedName>
    <definedName name="ㄱㄷㅇ" localSheetId="8">#REF!</definedName>
    <definedName name="ㄱㄷㅇ">#REF!</definedName>
    <definedName name="ㄱ단가">#REF!</definedName>
    <definedName name="ㄱ단목">#REF!</definedName>
    <definedName name="ㄱ단산">#REF!</definedName>
    <definedName name="ㄱㅁㄴ" localSheetId="8" hidden="1">{#N/A,#N/A,FALSE,"토공2"}</definedName>
    <definedName name="ㄱㅁㄴ" hidden="1">{#N/A,#N/A,FALSE,"토공2"}</definedName>
    <definedName name="ㄱ쇼ㅗ">#REF!</definedName>
    <definedName name="ㄱ오오오">[264]노임!$B$14</definedName>
    <definedName name="ㄱ일목">#REF!</definedName>
    <definedName name="ㄱ일위">#REF!</definedName>
    <definedName name="ㄱㅈㄷㅂㄱ" localSheetId="8" hidden="1">{"'용역비'!$A$4:$C$8"}</definedName>
    <definedName name="ㄱㅈㄷㅂㄱ" hidden="1">{"'용역비'!$A$4:$C$8"}</definedName>
    <definedName name="ㄱㅈㅎ" hidden="1">#REF!</definedName>
    <definedName name="ㄱ중기">#REF!</definedName>
    <definedName name="ㄱ중목">#REF!</definedName>
    <definedName name="ㄱㅎ" localSheetId="8" hidden="1">{"'용역비'!$A$4:$C$8"}</definedName>
    <definedName name="ㄱㅎ" hidden="1">{"'용역비'!$A$4:$C$8"}</definedName>
    <definedName name="가" localSheetId="8">#REF!</definedName>
    <definedName name="가">#REF!</definedName>
    <definedName name="가.건축공사">[265]공구원가계산!#REF!</definedName>
    <definedName name="가.공원시설물공">[265]공구원가계산!#REF!</definedName>
    <definedName name="가2" localSheetId="8">#REF!</definedName>
    <definedName name="가2">#REF!</definedName>
    <definedName name="가3" localSheetId="8">#REF!</definedName>
    <definedName name="가3">#REF!</definedName>
    <definedName name="가4" localSheetId="8">#REF!</definedName>
    <definedName name="가4">#REF!</definedName>
    <definedName name="가5" localSheetId="8">#REF!</definedName>
    <definedName name="가5">#REF!</definedName>
    <definedName name="가6" localSheetId="8">#REF!</definedName>
    <definedName name="가6">#REF!</definedName>
    <definedName name="가가">[202]!Macro9</definedName>
    <definedName name="가가가" localSheetId="8">'&lt;별표 5&gt;손배료'!가가가</definedName>
    <definedName name="가가가">[0]!가가가</definedName>
    <definedName name="가건물">#REF!</definedName>
    <definedName name="가나" localSheetId="8" hidden="1">{"'산출근거'!$B$4:$D$8"}</definedName>
    <definedName name="가나" hidden="1">{"'산출근거'!$B$4:$D$8"}</definedName>
    <definedName name="가나나">[266]총괄서!#REF!</definedName>
    <definedName name="가나다" hidden="1">#REF!</definedName>
    <definedName name="가나다라" localSheetId="8" hidden="1">{"'제10장(표)'!$A$5:$L$10"}</definedName>
    <definedName name="가나다라" hidden="1">{"'제10장(표)'!$A$5:$L$10"}</definedName>
    <definedName name="가노">#REF!</definedName>
    <definedName name="가도" hidden="1">#REF!</definedName>
    <definedName name="가도로" localSheetId="8">'[202]2000.11월설계내역'!$A$308:$A$311</definedName>
    <definedName name="가도로">'[114]2000.11월설계내역'!$A$308:$A$311</definedName>
    <definedName name="가도토적" hidden="1">#REF!</definedName>
    <definedName name="가드" localSheetId="8" hidden="1">{"'산출근거'!$B$4:$D$8"}</definedName>
    <definedName name="가드" hidden="1">{"'산출근거'!$B$4:$D$8"}</definedName>
    <definedName name="가로등" localSheetId="8">'&lt;별표 5&gt;손배료'!가로등</definedName>
    <definedName name="가로등">[0]!가로등</definedName>
    <definedName name="가로등부표1" localSheetId="8">[113]!Macro13</definedName>
    <definedName name="가로등부표1">[205]!Macro13</definedName>
    <definedName name="가로등부표2" localSheetId="8">#REF!,#REF!</definedName>
    <definedName name="가로등부표2">#REF!,#REF!</definedName>
    <definedName name="가로등입력" localSheetId="8">'&lt;별표 5&gt;손배료'!가로등입력</definedName>
    <definedName name="가로등입력">[0]!가로등입력</definedName>
    <definedName name="가로등주">#REF!</definedName>
    <definedName name="가마니">#REF!</definedName>
    <definedName name="가명">#REF!</definedName>
    <definedName name="가명2">#REF!</definedName>
    <definedName name="가명3">#REF!</definedName>
    <definedName name="가뭄경비" localSheetId="8">#REF!</definedName>
    <definedName name="가뭄경비">#REF!</definedName>
    <definedName name="가뭄노무" localSheetId="8">#REF!</definedName>
    <definedName name="가뭄노무">#REF!</definedName>
    <definedName name="가뭄재료" localSheetId="8">#REF!</definedName>
    <definedName name="가뭄재료">#REF!</definedName>
    <definedName name="가설경비" localSheetId="8">[267]가설공사비!$L$22</definedName>
    <definedName name="가설경비">[268]가설공사비!$L$22</definedName>
    <definedName name="가설공사">#REF!</definedName>
    <definedName name="가설공사노무비합계">#REF!</definedName>
    <definedName name="가설공사비">#REF!</definedName>
    <definedName name="가설공사안내">'[269]AS포장복구 '!#REF!</definedName>
    <definedName name="가설공사재료비합계">#REF!</definedName>
    <definedName name="가설노무">#REF!</definedName>
    <definedName name="가설노무비" localSheetId="8">[267]가설공사비!$H$22</definedName>
    <definedName name="가설노무비">[268]가설공사비!$H$22</definedName>
    <definedName name="가설방우판넬">[89]데리네이타현황!$A$4,[89]데리네이타현황!$A$2,[89]데리네이타현황!$A$1,[89]데리네이타현황!$A$279,[89]데리네이타현황!$A:$A</definedName>
    <definedName name="가설사무소경">[270]시설물일위!#REF!</definedName>
    <definedName name="가설사무소노">[270]가설공사!#REF!</definedName>
    <definedName name="가설사무소재">[270]시설물일위!#REF!</definedName>
    <definedName name="가설사무실">#REF!</definedName>
    <definedName name="가설재료">#REF!</definedName>
    <definedName name="가설재료비" localSheetId="8">[267]가설공사비!$J$22</definedName>
    <definedName name="가설재료비">[268]가설공사비!$J$22</definedName>
    <definedName name="가설창고경">[270]시설물일위!#REF!</definedName>
    <definedName name="가설창고노">[270]시설물일위!#REF!</definedName>
    <definedName name="가설창고재">[270]시설물일위!#REF!</definedName>
    <definedName name="가스구조일수" localSheetId="8">#REF!</definedName>
    <definedName name="가스구조일수">#REF!</definedName>
    <definedName name="가스구조일수1" localSheetId="8">#REF!</definedName>
    <definedName name="가스구조일수1">#REF!</definedName>
    <definedName name="가스시설종수" localSheetId="8">#REF!</definedName>
    <definedName name="가스시설종수">#REF!</definedName>
    <definedName name="가스연장" localSheetId="8">#REF!</definedName>
    <definedName name="가스연장">#REF!</definedName>
    <definedName name="가스작업연장" localSheetId="8">#REF!</definedName>
    <definedName name="가스작업연장">#REF!</definedName>
    <definedName name="가스재구조일수" localSheetId="8">#REF!</definedName>
    <definedName name="가스재구조일수">#REF!</definedName>
    <definedName name="가스재구조화비율" localSheetId="8">#REF!</definedName>
    <definedName name="가스재구조화비율">#REF!</definedName>
    <definedName name="가스정위치작업일수" localSheetId="8">#REF!</definedName>
    <definedName name="가스정위치작업일수">#REF!</definedName>
    <definedName name="가스조사연장" localSheetId="8">#REF!</definedName>
    <definedName name="가스조사연장">#REF!</definedName>
    <definedName name="가스탐사지형계수">#REF!</definedName>
    <definedName name="가시나무5노무">#REF!</definedName>
    <definedName name="가시나무5재료">#REF!</definedName>
    <definedName name="가시나무6노무">#REF!</definedName>
    <definedName name="가시나무6재료">#REF!</definedName>
    <definedName name="가시나무H4.5">#REF!</definedName>
    <definedName name="가시나무R4" localSheetId="8">[271]데이타!$E$2</definedName>
    <definedName name="가시나무R4">[272]수목데이타!$E$2</definedName>
    <definedName name="가시나무R5" localSheetId="8">[271]데이타!$E$3</definedName>
    <definedName name="가시나무R5">[272]수목데이타!$E$3</definedName>
    <definedName name="가시나무R6" localSheetId="8">[271]데이타!$E$4</definedName>
    <definedName name="가시나무R6">[273]데이타!$E$4</definedName>
    <definedName name="가시나무R8" localSheetId="8">[271]데이타!$E$5</definedName>
    <definedName name="가시나무R8">[273]데이타!$E$5</definedName>
    <definedName name="가시나무노무8">#REF!</definedName>
    <definedName name="가시나무재료8">#REF!</definedName>
    <definedName name="가시설">#REF!</definedName>
    <definedName name="가시설공">#REF!</definedName>
    <definedName name="가아" hidden="1">[274]수량산출!#REF!</definedName>
    <definedName name="가이윤율" localSheetId="8">#REF!</definedName>
    <definedName name="가이윤율">#REF!</definedName>
    <definedName name="가이즈까" localSheetId="8">[175]단가!$A$94</definedName>
    <definedName name="가이즈까">[176]단가!$A$94</definedName>
    <definedName name="가이즈까향1204" localSheetId="8">[271]데이타!$E$6</definedName>
    <definedName name="가이즈까향1204">[273]데이타!$E$6</definedName>
    <definedName name="가이즈까향1505" localSheetId="8">[271]데이타!$E$7</definedName>
    <definedName name="가이즈까향1505">[273]데이타!$E$7</definedName>
    <definedName name="가이즈까향2006" localSheetId="8">[271]데이타!$E$8</definedName>
    <definedName name="가이즈까향2006">[273]데이타!$E$8</definedName>
    <definedName name="가이즈까향2008" localSheetId="8">[271]데이타!$E$9</definedName>
    <definedName name="가이즈까향2008">[273]데이타!$E$9</definedName>
    <definedName name="가이즈까향2510" localSheetId="8">[271]데이타!$E$10</definedName>
    <definedName name="가이즈까향2510">[273]데이타!$E$10</definedName>
    <definedName name="가제당경비" localSheetId="8">[275]가제당공사비!$L$19</definedName>
    <definedName name="가제당경비">[276]가제당공사비!$L$19</definedName>
    <definedName name="가제당노무비" localSheetId="8">[275]가제당공사비!$H$19</definedName>
    <definedName name="가제당노무비">[276]가제당공사비!$H$19</definedName>
    <definedName name="가제당재료비" localSheetId="8">[275]가제당공사비!$J$19</definedName>
    <definedName name="가제당재료비">[276]가제당공사비!$J$19</definedName>
    <definedName name="가중나무B10" localSheetId="8">[271]데이타!$E$19</definedName>
    <definedName name="가중나무B10">[273]데이타!$E$19</definedName>
    <definedName name="가중나무B4" localSheetId="8">[271]데이타!$E$15</definedName>
    <definedName name="가중나무B4">[273]데이타!$E$15</definedName>
    <definedName name="가중나무B5" localSheetId="8">[271]데이타!$E$16</definedName>
    <definedName name="가중나무B5">[273]데이타!$E$16</definedName>
    <definedName name="가중나무B6" localSheetId="8">[271]데이타!$E$17</definedName>
    <definedName name="가중나무B6">[273]데이타!$E$17</definedName>
    <definedName name="가중나무B8" localSheetId="8">[271]데이타!$E$18</definedName>
    <definedName name="가중나무B8">[273]데이타!$E$18</definedName>
    <definedName name="가중치" localSheetId="8">#REF!</definedName>
    <definedName name="가중치">#REF!</definedName>
    <definedName name="가중치합" localSheetId="8">[277]가중치!$H$12</definedName>
    <definedName name="가중치합">[278]가중치!$H$12</definedName>
    <definedName name="각량" localSheetId="8" hidden="1">{"'제10장(표)'!$A$5:$L$10"}</definedName>
    <definedName name="각량" hidden="1">{"'제10장(표)'!$A$5:$L$10"}</definedName>
    <definedName name="각재" localSheetId="8">[279]자재단가!$D$16</definedName>
    <definedName name="각재">[280]자재단가!$D$16</definedName>
    <definedName name="각재2">'[281]설계변경 (2)'!$O$15</definedName>
    <definedName name="각종단가">#REF!</definedName>
    <definedName name="간노" localSheetId="8">[282]라.공사비!#REF!</definedName>
    <definedName name="간노">#REF!</definedName>
    <definedName name="간노1" localSheetId="8">'[283]토목(대안)'!$H$1285</definedName>
    <definedName name="간노1">'[284]토목(대안)'!$H$1285</definedName>
    <definedName name="간노2">#REF!</definedName>
    <definedName name="간노비">#REF!</definedName>
    <definedName name="간다" hidden="1">#REF!</definedName>
    <definedName name="간선합계" localSheetId="8">#REF!</definedName>
    <definedName name="간선합계">#REF!</definedName>
    <definedName name="간재비">#REF!</definedName>
    <definedName name="간접" localSheetId="8">#REF!</definedName>
    <definedName name="간접">#REF!</definedName>
    <definedName name="간접노무" localSheetId="8">#REF!</definedName>
    <definedName name="간접노무">#REF!</definedName>
    <definedName name="간접노무." localSheetId="8">#REF!</definedName>
    <definedName name="간접노무.">#REF!</definedName>
    <definedName name="간접노무비" localSheetId="8">[285]내역서!#REF!</definedName>
    <definedName name="간접노무비">#REF!</definedName>
    <definedName name="간접노무비_산식">#REF!</definedName>
    <definedName name="간접노무비요율" localSheetId="8">#REF!</definedName>
    <definedName name="간접노무비요율">#REF!</definedName>
    <definedName name="간접노무비요율_변경" localSheetId="8">#REF!</definedName>
    <definedName name="간접노무비요율_변경">#REF!</definedName>
    <definedName name="간접노무비율" localSheetId="8">[286]요율!$F$5</definedName>
    <definedName name="간접노무비율">[287]요율!$F$5</definedName>
    <definedName name="간접노무비표">#REF!</definedName>
    <definedName name="간접재료비">#REF!</definedName>
    <definedName name="간지">#REF!</definedName>
    <definedName name="간지100" localSheetId="8" hidden="1">{#N/A,#N/A,TRUE,"대가1"}</definedName>
    <definedName name="간지100" hidden="1">{#N/A,#N/A,TRUE,"대가1"}</definedName>
    <definedName name="간지101" localSheetId="8" hidden="1">{#N/A,#N/A,TRUE,"대가1"}</definedName>
    <definedName name="간지101" hidden="1">{#N/A,#N/A,TRUE,"대가1"}</definedName>
    <definedName name="간지2" localSheetId="8">[283]간지!#REF!</definedName>
    <definedName name="간지2">[288]간지!#REF!</definedName>
    <definedName name="간지4444" localSheetId="8" hidden="1">{#N/A,#N/A,TRUE,"대가1"}</definedName>
    <definedName name="간지4444" hidden="1">{#N/A,#N/A,TRUE,"대가1"}</definedName>
    <definedName name="간지555" localSheetId="8" hidden="1">{#N/A,#N/A,TRUE,"대가1"}</definedName>
    <definedName name="간지555" hidden="1">{#N/A,#N/A,TRUE,"대가1"}</definedName>
    <definedName name="간지6666" localSheetId="8" hidden="1">{#N/A,#N/A,TRUE,"대가1"}</definedName>
    <definedName name="간지6666" hidden="1">{#N/A,#N/A,TRUE,"대가1"}</definedName>
    <definedName name="간지888" localSheetId="8" hidden="1">{#N/A,#N/A,TRUE,"대가1"}</definedName>
    <definedName name="간지888" hidden="1">{#N/A,#N/A,TRUE,"대가1"}</definedName>
    <definedName name="간지999" localSheetId="8" hidden="1">{#N/A,#N/A,TRUE,"대가1"}</definedName>
    <definedName name="간지999" hidden="1">{#N/A,#N/A,TRUE,"대가1"}</definedName>
    <definedName name="갈15">[254]계수시트!#REF!</definedName>
    <definedName name="갈대" localSheetId="8">[175]단가!$A$149</definedName>
    <definedName name="갈대">[176]단가!$A$149</definedName>
    <definedName name="갈대3">[289]단가조사!#REF!</definedName>
    <definedName name="갈대노" localSheetId="8">[290]식재!$H$209</definedName>
    <definedName name="갈대노">[291]식재!$H$209</definedName>
    <definedName name="갈대재" localSheetId="8">[290]식재!$F$209</definedName>
    <definedName name="갈대재">[291]식재!$F$209</definedName>
    <definedName name="갈매기"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빌1호">#REF!</definedName>
    <definedName name="갈빌2호">#REF!</definedName>
    <definedName name="갈빌3호">#REF!</definedName>
    <definedName name="감" localSheetId="8">[175]단가!$A$102</definedName>
    <definedName name="감">[176]단가!$A$102</definedName>
    <definedName name="감R10" localSheetId="8">[271]데이타!$E$24</definedName>
    <definedName name="감R10">[273]데이타!$E$24</definedName>
    <definedName name="감R12" localSheetId="8">[271]데이타!$E$25</definedName>
    <definedName name="감R12">[273]데이타!$E$25</definedName>
    <definedName name="감R15" localSheetId="8">[271]데이타!$E$26</definedName>
    <definedName name="감R15">[273]데이타!$E$26</definedName>
    <definedName name="감R5" localSheetId="8">[271]데이타!$E$20</definedName>
    <definedName name="감R5">[273]데이타!$E$20</definedName>
    <definedName name="감R6" localSheetId="8">[271]데이타!$E$21</definedName>
    <definedName name="감R6">[273]데이타!$E$21</definedName>
    <definedName name="감R7" localSheetId="8">[271]데이타!$E$22</definedName>
    <definedName name="감R7">[273]데이타!$E$22</definedName>
    <definedName name="감R8" localSheetId="8">[271]데이타!$E$23</definedName>
    <definedName name="감R8">[273]데이타!$E$23</definedName>
    <definedName name="감가상각법">'[204]Data&amp;Result'!$K$46</definedName>
    <definedName name="감나무">#REF!</definedName>
    <definedName name="감나무H2.5">#REF!</definedName>
    <definedName name="감나무H3.0">#REF!</definedName>
    <definedName name="감녹금보상" localSheetId="8">[292]감녹제!$K$15</definedName>
    <definedName name="감녹금보상">[293]감녹제!$K$15</definedName>
    <definedName name="감녹금시설" localSheetId="8">[292]감녹제!$K$10</definedName>
    <definedName name="감녹금시설">[293]감녹제!$K$10</definedName>
    <definedName name="감녹금축제" localSheetId="8">[292]감녹제!$J$11</definedName>
    <definedName name="감녹금축제">[293]감녹제!$J$11</definedName>
    <definedName name="감녹기보상" localSheetId="8">[292]감녹제!$I$15</definedName>
    <definedName name="감녹기보상">[293]감녹제!$I$15</definedName>
    <definedName name="감녹기시설" localSheetId="8">[292]감녹제!$I$10</definedName>
    <definedName name="감녹기시설">[293]감녹제!$I$10</definedName>
    <definedName name="감녹기축제" localSheetId="8">[292]감녹제!$H$11</definedName>
    <definedName name="감녹기축제">[293]감녹제!$H$11</definedName>
    <definedName name="감녹보상" localSheetId="8">[292]감녹제!$E$15</definedName>
    <definedName name="감녹보상">[293]감녹제!$E$15</definedName>
    <definedName name="감녹시설" localSheetId="8">[292]감녹제!$E$10</definedName>
    <definedName name="감녹시설">[293]감녹제!$E$10</definedName>
    <definedName name="감녹요보상" localSheetId="8">[292]감녹제!$M$15</definedName>
    <definedName name="감녹요보상">[293]감녹제!$M$15</definedName>
    <definedName name="감녹요시설" localSheetId="8">[292]감녹제!$M$10</definedName>
    <definedName name="감녹요시설">[293]감녹제!$M$10</definedName>
    <definedName name="감녹요축제" localSheetId="8">[292]감녹제!$L$11</definedName>
    <definedName name="감녹요축제">[293]감녹제!$L$11</definedName>
    <definedName name="감녹축제" localSheetId="8">[292]감녹제!$D$11</definedName>
    <definedName name="감녹축제">[293]감녹제!$D$11</definedName>
    <definedName name="감독2" localSheetId="8" hidden="1">{#N/A,#N/A,FALSE,"단가표지"}</definedName>
    <definedName name="감독2" hidden="1">{#N/A,#N/A,FALSE,"단가표지"}</definedName>
    <definedName name="감리" localSheetId="8">BlankMacro1</definedName>
    <definedName name="감리">BlankMacro1</definedName>
    <definedName name="감리비요율">'[204]Data &amp; Result'!$B$37</definedName>
    <definedName name="감리상주" localSheetId="8" hidden="1">{#N/A,#N/A,FALSE,"지침";#N/A,#N/A,FALSE,"환경분석";#N/A,#N/A,FALSE,"Sheet16"}</definedName>
    <definedName name="감리상주" hidden="1">{#N/A,#N/A,FALSE,"지침";#N/A,#N/A,FALSE,"환경분석";#N/A,#N/A,FALSE,"Sheet16"}</definedName>
    <definedName name="감리요율">[231]Sensitivity!#REF!</definedName>
    <definedName name="갑" localSheetId="8">#REF!</definedName>
    <definedName name="갑">#REF!</definedName>
    <definedName name="갑03">#REF!</definedName>
    <definedName name="갑10페이지" localSheetId="8">#REF!,#REF!,#REF!,#REF!,#REF!,#REF!,#REF!</definedName>
    <definedName name="갑10페이지">#REF!,#REF!,#REF!,#REF!,#REF!,#REF!,#REF!</definedName>
    <definedName name="갑11페이지" localSheetId="8">#REF!,#REF!,#REF!,#REF!,#REF!,#REF!,#REF!</definedName>
    <definedName name="갑11페이지">#REF!,#REF!,#REF!,#REF!,#REF!,#REF!,#REF!</definedName>
    <definedName name="갑12페이지" localSheetId="8">#REF!,#REF!,#REF!,#REF!,#REF!,#REF!,#REF!</definedName>
    <definedName name="갑12페이지">#REF!,#REF!,#REF!,#REF!,#REF!,#REF!,#REF!</definedName>
    <definedName name="갑13페이지" localSheetId="8">#REF!,#REF!,#REF!,#REF!,#REF!,#REF!,#REF!</definedName>
    <definedName name="갑13페이지">#REF!,#REF!,#REF!,#REF!,#REF!,#REF!,#REF!</definedName>
    <definedName name="갑14페이지" localSheetId="8">#REF!,#REF!,#REF!,#REF!,#REF!,#REF!,#REF!</definedName>
    <definedName name="갑14페이지">#REF!,#REF!,#REF!,#REF!,#REF!,#REF!,#REF!</definedName>
    <definedName name="갑15페이지" localSheetId="8">#REF!,#REF!,#REF!,#REF!,#REF!</definedName>
    <definedName name="갑15페이지">#REF!,#REF!,#REF!,#REF!,#REF!</definedName>
    <definedName name="갑1페이지" localSheetId="8">#REF!,#REF!,#REF!,#REF!,#REF!,#REF!</definedName>
    <definedName name="갑1페이지">#REF!,#REF!,#REF!,#REF!,#REF!,#REF!</definedName>
    <definedName name="갑2페이지" localSheetId="8">#REF!,#REF!,#REF!,#REF!,#REF!,#REF!,#REF!</definedName>
    <definedName name="갑2페이지">#REF!,#REF!,#REF!,#REF!,#REF!,#REF!,#REF!</definedName>
    <definedName name="갑3페이지" localSheetId="8">#REF!,#REF!,#REF!,#REF!,#REF!,#REF!,#REF!</definedName>
    <definedName name="갑3페이지">#REF!,#REF!,#REF!,#REF!,#REF!,#REF!,#REF!</definedName>
    <definedName name="갑4페이지" localSheetId="8">#REF!,#REF!,#REF!,#REF!,#REF!,#REF!,#REF!</definedName>
    <definedName name="갑4페이지">#REF!,#REF!,#REF!,#REF!,#REF!,#REF!,#REF!</definedName>
    <definedName name="갑5페이지" localSheetId="8">#REF!,#REF!,#REF!,#REF!,#REF!,#REF!,#REF!</definedName>
    <definedName name="갑5페이지">#REF!,#REF!,#REF!,#REF!,#REF!,#REF!,#REF!</definedName>
    <definedName name="갑6페이지" localSheetId="8">#REF!,#REF!,#REF!,#REF!,#REF!,#REF!,#REF!</definedName>
    <definedName name="갑6페이지">#REF!,#REF!,#REF!,#REF!,#REF!,#REF!,#REF!</definedName>
    <definedName name="갑7페이지" localSheetId="8">#REF!,#REF!,#REF!,#REF!,#REF!,#REF!,#REF!</definedName>
    <definedName name="갑7페이지">#REF!,#REF!,#REF!,#REF!,#REF!,#REF!,#REF!</definedName>
    <definedName name="갑8페이지" localSheetId="8">#REF!,#REF!,#REF!,#REF!,#REF!,#REF!,#REF!</definedName>
    <definedName name="갑8페이지">#REF!,#REF!,#REF!,#REF!,#REF!,#REF!,#REF!</definedName>
    <definedName name="갑9페이지" localSheetId="8">#REF!,#REF!,#REF!,#REF!,#REF!,#REF!,#REF!</definedName>
    <definedName name="갑9페이지">#REF!,#REF!,#REF!,#REF!,#REF!,#REF!,#REF!</definedName>
    <definedName name="갑면1" localSheetId="8">#REF!,#REF!,#REF!,#REF!,#REF!,#REF!</definedName>
    <definedName name="갑면1">#REF!,#REF!,#REF!,#REF!,#REF!,#REF!</definedName>
    <definedName name="갑면10" localSheetId="8">#REF!,#REF!,#REF!,#REF!,#REF!,#REF!,#REF!</definedName>
    <definedName name="갑면10">#REF!,#REF!,#REF!,#REF!,#REF!,#REF!,#REF!</definedName>
    <definedName name="갑면11" localSheetId="8">#REF!,#REF!,#REF!,#REF!,#REF!,#REF!,#REF!</definedName>
    <definedName name="갑면11">#REF!,#REF!,#REF!,#REF!,#REF!,#REF!,#REF!</definedName>
    <definedName name="갑면12" localSheetId="8">#REF!,#REF!,#REF!,#REF!,#REF!,#REF!,#REF!</definedName>
    <definedName name="갑면12">#REF!,#REF!,#REF!,#REF!,#REF!,#REF!,#REF!</definedName>
    <definedName name="갑면13" localSheetId="8">#REF!,#REF!,#REF!,#REF!,#REF!,#REF!,#REF!</definedName>
    <definedName name="갑면13">#REF!,#REF!,#REF!,#REF!,#REF!,#REF!,#REF!</definedName>
    <definedName name="갑면14" localSheetId="8">#REF!,#REF!,#REF!,#REF!,#REF!,#REF!,#REF!</definedName>
    <definedName name="갑면14">#REF!,#REF!,#REF!,#REF!,#REF!,#REF!,#REF!</definedName>
    <definedName name="갑면15" localSheetId="8">#REF!,#REF!,#REF!,#REF!,#REF!</definedName>
    <definedName name="갑면15">#REF!,#REF!,#REF!,#REF!,#REF!</definedName>
    <definedName name="갑면2" localSheetId="8">#REF!,#REF!,#REF!,#REF!,#REF!,#REF!,#REF!</definedName>
    <definedName name="갑면2">#REF!,#REF!,#REF!,#REF!,#REF!,#REF!,#REF!</definedName>
    <definedName name="갑면3" localSheetId="8">#REF!,#REF!,#REF!,#REF!,#REF!,#REF!,#REF!</definedName>
    <definedName name="갑면3">#REF!,#REF!,#REF!,#REF!,#REF!,#REF!,#REF!</definedName>
    <definedName name="갑면4" localSheetId="8">#REF!,#REF!,#REF!,#REF!,#REF!,#REF!,#REF!</definedName>
    <definedName name="갑면4">#REF!,#REF!,#REF!,#REF!,#REF!,#REF!,#REF!</definedName>
    <definedName name="갑면5" localSheetId="8">#REF!,#REF!,#REF!,#REF!,#REF!,#REF!,#REF!</definedName>
    <definedName name="갑면5">#REF!,#REF!,#REF!,#REF!,#REF!,#REF!,#REF!</definedName>
    <definedName name="갑면6" localSheetId="8">#REF!,#REF!,#REF!,#REF!,#REF!,#REF!,#REF!</definedName>
    <definedName name="갑면6">#REF!,#REF!,#REF!,#REF!,#REF!,#REF!,#REF!</definedName>
    <definedName name="갑면7" localSheetId="8">#REF!,#REF!,#REF!,#REF!,#REF!,#REF!,#REF!</definedName>
    <definedName name="갑면7">#REF!,#REF!,#REF!,#REF!,#REF!,#REF!,#REF!</definedName>
    <definedName name="갑면8" localSheetId="8">#REF!,#REF!,#REF!,#REF!,#REF!,#REF!,#REF!</definedName>
    <definedName name="갑면8">#REF!,#REF!,#REF!,#REF!,#REF!,#REF!,#REF!</definedName>
    <definedName name="갑면9" localSheetId="8">#REF!,#REF!,#REF!,#REF!,#REF!,#REF!,#REF!</definedName>
    <definedName name="갑면9">#REF!,#REF!,#REF!,#REF!,#REF!,#REF!,#REF!</definedName>
    <definedName name="갑지">#REF!</definedName>
    <definedName name="갑지2" localSheetId="8">'&lt;별표 5&gt;손배료'!갑지2</definedName>
    <definedName name="갑지2">[0]!갑지2</definedName>
    <definedName name="갑지333" localSheetId="8" hidden="1">{#N/A,#N/A,TRUE,"대가1"}</definedName>
    <definedName name="갑지333" hidden="1">{#N/A,#N/A,TRUE,"대가1"}</definedName>
    <definedName name="갑지777" localSheetId="8" hidden="1">{#N/A,#N/A,TRUE,"대가1"}</definedName>
    <definedName name="갑지777" hidden="1">{#N/A,#N/A,TRUE,"대가1"}</definedName>
    <definedName name="갑지임" hidden="1">#REF!</definedName>
    <definedName name="강" localSheetId="8" hidden="1">{"'제10장(표)'!$A$5:$L$10"}</definedName>
    <definedName name="강" hidden="1">{"'제10장(표)'!$A$5:$L$10"}</definedName>
    <definedName name="강_동바리" localSheetId="8">[231]수량산출!#REF!</definedName>
    <definedName name="강_동바리">[294]수량산출!#REF!</definedName>
    <definedName name="강_비계" localSheetId="8">[231]수량산출!#REF!</definedName>
    <definedName name="강_비계">[294]수량산출!#REF!</definedName>
    <definedName name="강가딘">#REF!</definedName>
    <definedName name="강경욱" localSheetId="8" hidden="1">{#N/A,#N/A,FALSE,"골재소요량";#N/A,#N/A,FALSE,"골재소요량"}</definedName>
    <definedName name="강경욱" hidden="1">{#N/A,#N/A,FALSE,"골재소요량";#N/A,#N/A,FALSE,"골재소요량"}</definedName>
    <definedName name="강관철근221">'[295]대창(함평)'!$AL$584</definedName>
    <definedName name="강관파일공">#REF!</definedName>
    <definedName name="강릉정렬" localSheetId="8">[296]일위대가!$Q$2:$Q$10</definedName>
    <definedName name="강릉정렬">[297]일위대가!$Q$2:$Q$10</definedName>
    <definedName name="강산금보상" localSheetId="8">[292]강산제!$K$15</definedName>
    <definedName name="강산금보상">[293]강산제!$K$15</definedName>
    <definedName name="강산금시설" localSheetId="8">[292]강산제!$K$10</definedName>
    <definedName name="강산금시설">[293]강산제!$K$10</definedName>
    <definedName name="강산금축제" localSheetId="8">[292]강산제!$J$11</definedName>
    <definedName name="강산금축제">[293]강산제!$J$11</definedName>
    <definedName name="강산보상" localSheetId="8">[292]강산제!$E$15</definedName>
    <definedName name="강산보상">[293]강산제!$E$15</definedName>
    <definedName name="강산시설" localSheetId="8">[292]강산제!$E$10</definedName>
    <definedName name="강산시설">[293]강산제!$E$10</definedName>
    <definedName name="강산요보상" localSheetId="8">[292]강산제!$M$15</definedName>
    <definedName name="강산요보상">[293]강산제!$M$15</definedName>
    <definedName name="강산요시설" localSheetId="8">[292]강산제!$M$10</definedName>
    <definedName name="강산요시설">[293]강산제!$M$10</definedName>
    <definedName name="강산요축제" localSheetId="8">[292]강산제!$L$11</definedName>
    <definedName name="강산요축제">[293]강산제!$L$11</definedName>
    <definedName name="강산축제" localSheetId="8">[292]강산제!$D$11</definedName>
    <definedName name="강산축제">[293]강산제!$D$11</definedName>
    <definedName name="강아지" hidden="1">#REF!</definedName>
    <definedName name="강우경비" localSheetId="8">#REF!</definedName>
    <definedName name="강우경비">#REF!</definedName>
    <definedName name="강우노무" localSheetId="8">#REF!</definedName>
    <definedName name="강우노무">#REF!</definedName>
    <definedName name="강우분석" localSheetId="8">'[298]08인건비 산거'!#REF!</definedName>
    <definedName name="강우분석">'[296]08인건비 산거'!#REF!</definedName>
    <definedName name="강우재료" localSheetId="8">#REF!</definedName>
    <definedName name="강우재료">#REF!</definedName>
    <definedName name="강원도" localSheetId="8" hidden="1">{"'제10장(표)'!$A$5:$L$10"}</definedName>
    <definedName name="강원도" hidden="1">{"'제10장(표)'!$A$5:$L$10"}</definedName>
    <definedName name="강재DATA">[181]단위수량!$A$4:$Z$7</definedName>
    <definedName name="강재규격">[181]단위수량!$B$4:$B$7</definedName>
    <definedName name="강재운반">[181]가시설수량!$AE$235</definedName>
    <definedName name="강탄성계수">#REF!</definedName>
    <definedName name="개객">[202]!Macro6</definedName>
    <definedName name="개거수량" localSheetId="8">#REF!</definedName>
    <definedName name="개거수량">#REF!</definedName>
    <definedName name="개나리" localSheetId="8">[299]단가!$A$140</definedName>
    <definedName name="개나리">[300]단가!$A$140</definedName>
    <definedName name="개나리12" localSheetId="8">[271]데이타!$E$31</definedName>
    <definedName name="개나리12">[273]데이타!$E$31</definedName>
    <definedName name="개나리3" localSheetId="8">[271]데이타!$E$27</definedName>
    <definedName name="개나리3">[273]데이타!$E$27</definedName>
    <definedName name="개나리5" localSheetId="8">[271]데이타!$E$28</definedName>
    <definedName name="개나리5">[273]데이타!$E$28</definedName>
    <definedName name="개나리7" localSheetId="8">[271]데이타!$E$29</definedName>
    <definedName name="개나리7">[273]데이타!$E$29</definedName>
    <definedName name="개나리9" localSheetId="8">[271]데이타!$E$30</definedName>
    <definedName name="개나리9">[273]데이타!$E$30</definedName>
    <definedName name="개발공정" localSheetId="8">[301]setup!$Q$4:$Q$10</definedName>
    <definedName name="개발공정">[302]setup!$Q$4:$Q$10</definedName>
    <definedName name="개발공정1" localSheetId="8">[303]setup!$Q$4:$Q$10</definedName>
    <definedName name="개발공정1">[304]setup!$Q$4:$Q$10</definedName>
    <definedName name="개발언어" localSheetId="8">[305]setup!$T$4:$T$33</definedName>
    <definedName name="개발언어">[306]setup!$T$4:$T$33</definedName>
    <definedName name="개발언어보정계수" localSheetId="8">[305]setup!$T$3:$U$33</definedName>
    <definedName name="개발언어보정계수">[306]setup!$T$3:$U$33</definedName>
    <definedName name="개발원가" localSheetId="8">#REF!</definedName>
    <definedName name="개발원가">#REF!</definedName>
    <definedName name="개산분">[307]입찰안!#REF!</definedName>
    <definedName name="개소">#REF!</definedName>
    <definedName name="개쉬땅1204" localSheetId="8">[271]데이타!$E$32</definedName>
    <definedName name="개쉬땅1204">[273]데이타!$E$32</definedName>
    <definedName name="개쉬땅1506" localSheetId="8">[271]데이타!$E$33</definedName>
    <definedName name="개쉬땅1506">[273]데이타!$E$33</definedName>
    <definedName name="개요파악" localSheetId="8">'[308]직접인건비호표(항목60%)'!#REF!</definedName>
    <definedName name="개요파악">#REF!</definedName>
    <definedName name="개착터널" localSheetId="8">'[202]2000.11월설계내역'!$A$184:$A$207</definedName>
    <definedName name="개착터널">'[114]2000.11월설계내역'!$A$184:$A$207</definedName>
    <definedName name="개천내기" localSheetId="8">'[202]2000.11월설계내역'!$A$66:$A$76</definedName>
    <definedName name="개천내기">'[114]2000.11월설계내역'!$A$66:$A$76</definedName>
    <definedName name="갯버들">[289]단가조사!#REF!</definedName>
    <definedName name="갯버들노" localSheetId="8">[290]식재!$H$156</definedName>
    <definedName name="갯버들노">[291]식재!$H$156</definedName>
    <definedName name="갯버들재" localSheetId="8">[290]식재!$F$156</definedName>
    <definedName name="갯버들재">[291]식재!$F$156</definedName>
    <definedName name="갱부" localSheetId="8">'[309]2000노임기준'!#REF!</definedName>
    <definedName name="갱부">#REF!</definedName>
    <definedName name="갱부001">#REF!</definedName>
    <definedName name="갱부002">#REF!</definedName>
    <definedName name="갱부011">#REF!</definedName>
    <definedName name="갱부012">#REF!</definedName>
    <definedName name="갱부982">#REF!</definedName>
    <definedName name="갱부991">#REF!</definedName>
    <definedName name="갱부992">#REF!</definedName>
    <definedName name="거" localSheetId="8">#REF!</definedName>
    <definedName name="거">#REF!</definedName>
    <definedName name="거_3" localSheetId="8">[231]수량산출!#REF!</definedName>
    <definedName name="거_3">[294]수량산출!#REF!</definedName>
    <definedName name="거_4" localSheetId="8">[231]수량산출!#REF!</definedName>
    <definedName name="거_4">[294]수량산출!#REF!</definedName>
    <definedName name="거_44" localSheetId="8">[310]수량산출!$R$20</definedName>
    <definedName name="거_44">[294]수량산출!$R$20</definedName>
    <definedName name="거_6" localSheetId="8">[231]수량산출!#REF!</definedName>
    <definedName name="거_6">[294]수량산출!#REF!</definedName>
    <definedName name="거거거" localSheetId="8">'&lt;별표 5&gt;손배료'!거거거</definedName>
    <definedName name="거거거">[0]!거거거</definedName>
    <definedName name="거더">#REF!</definedName>
    <definedName name="거더임">#REF!</definedName>
    <definedName name="거더임2">#REF!</definedName>
    <definedName name="거리">'[311]H-PILE수량집계'!#REF!</definedName>
    <definedName name="거리1">#REF!</definedName>
    <definedName name="거리2">#REF!</definedName>
    <definedName name="거리3">#REF!</definedName>
    <definedName name="거리4">#REF!</definedName>
    <definedName name="거리5">#REF!</definedName>
    <definedName name="거푸">[312]설계기준!#REF!</definedName>
    <definedName name="거푸4재">[313]관급자재대!#REF!</definedName>
    <definedName name="거푸집" localSheetId="8">[314]설계기준!#REF!</definedName>
    <definedName name="거푸집">[312]설계기준!#REF!</definedName>
    <definedName name="거푸집공">#REF!</definedName>
    <definedName name="거ㅏ" hidden="1">[315]수량산출!$A$3:$H$8539</definedName>
    <definedName name="걱"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목">53461</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운전조장">#REF!</definedName>
    <definedName name="건설기계조장">#REF!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축" localSheetId="8" hidden="1">{#N/A,#N/A,TRUE,"토적및재료집계";#N/A,#N/A,TRUE,"토적및재료집계";#N/A,#N/A,TRUE,"단위량"}</definedName>
    <definedName name="건축" hidden="1">{#N/A,#N/A,TRUE,"토적및재료집계";#N/A,#N/A,TRUE,"토적및재료집계";#N/A,#N/A,TRUE,"단위량"}</definedName>
    <definedName name="건축목공" localSheetId="8">[312]일위대가!#REF!</definedName>
    <definedName name="건축목공">[316]일위대가!#REF!</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건축물등기수" localSheetId="8">#REF!</definedName>
    <definedName name="건축물등기수">#REF!</definedName>
    <definedName name="검___조___부">[317]노임단가!#REF!</definedName>
    <definedName name="검사내역" localSheetId="8" hidden="1">{"'Sheet1'!$A$1:$H$49"}</definedName>
    <definedName name="검사내역" hidden="1">{"'Sheet1'!$A$1:$H$49"}</definedName>
    <definedName name="검산보상" localSheetId="8">[292]검산제!$E$15</definedName>
    <definedName name="검산보상">[293]검산제!$E$15</definedName>
    <definedName name="검산시설" localSheetId="8">[292]검산제!$E$10</definedName>
    <definedName name="검산시설">[293]검산제!$E$10</definedName>
    <definedName name="검산요보상" localSheetId="8">[292]검산제!$M$15</definedName>
    <definedName name="검산요보상">[293]검산제!$M$15</definedName>
    <definedName name="검산요시설" localSheetId="8">[292]검산제!$M$10</definedName>
    <definedName name="검산요시설">[293]검산제!$M$10</definedName>
    <definedName name="검산요축제" localSheetId="8">[292]검산제!$L$11</definedName>
    <definedName name="검산요축제">[293]검산제!$L$11</definedName>
    <definedName name="검산축제" localSheetId="8">[292]검산제!$D$11</definedName>
    <definedName name="검산축제">[293]검산제!$D$11</definedName>
    <definedName name="검색" localSheetId="8">'&lt;별표 5&gt;손배료'!검색</definedName>
    <definedName name="검색">[0]!검색</definedName>
    <definedName name="겉장">#REF!</definedName>
    <definedName name="게" localSheetId="8" hidden="1">{#N/A,#N/A,TRUE,"토적및재료집계";#N/A,#N/A,TRUE,"토적및재료집계";#N/A,#N/A,TRUE,"단위량"}</definedName>
    <definedName name="게" hidden="1">{#N/A,#N/A,TRUE,"토적및재료집계";#N/A,#N/A,TRUE,"토적및재료집계";#N/A,#N/A,TRUE,"단위량"}</definedName>
    <definedName name="게게">[202]!Macro7</definedName>
    <definedName name="게이트" localSheetId="8">[318]단가!$B$35</definedName>
    <definedName name="게이트">[319]단가!$B$35</definedName>
    <definedName name="겨겨">[202]!Macro5</definedName>
    <definedName name="겨ㅑ셔ㅔㅐㄷ">#REF!</definedName>
    <definedName name="견">#REF!,#REF!</definedName>
    <definedName name="견적" localSheetId="8">[316]원가계산서!$A$1:$D$22</definedName>
    <definedName name="견적">Dlog_Show</definedName>
    <definedName name="견적1">#REF!</definedName>
    <definedName name="견적LIST">Dlog_Show</definedName>
    <definedName name="견적갑">#REF!</definedName>
    <definedName name="견적단가">#REF!</definedName>
    <definedName name="견적대비권">#REF!</definedName>
    <definedName name="견적서">#REF!</definedName>
    <definedName name="견적서_2">[320]직접인건비!#REF!</definedName>
    <definedName name="견적의뢰" localSheetId="8" hidden="1">{#N/A,#N/A,FALSE,"신청통보";#N/A,#N/A,FALSE,"기성확인서";#N/A,#N/A,FALSE,"기성내역서"}</definedName>
    <definedName name="견적의뢰" hidden="1">{#N/A,#N/A,FALSE,"신청통보";#N/A,#N/A,FALSE,"기성확인서";#N/A,#N/A,FALSE,"기성내역서"}</definedName>
    <definedName name="견적표지">#REF!</definedName>
    <definedName name="견적품의">#REF!</definedName>
    <definedName name="견적회사현황표">#REF!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결속">'[321]분전반계산서(석관)'!$I$27</definedName>
    <definedName name="결속선" localSheetId="8">[322]자재단가!$F$29</definedName>
    <definedName name="결속선">[323]자재단가!$F$29</definedName>
    <definedName name="결속선2">'[324]노임,재료비'!$O$51</definedName>
    <definedName name="겹동백1002" localSheetId="8">[271]데이타!$E$145</definedName>
    <definedName name="겹동백1002">[272]수목데이타!$E$145</definedName>
    <definedName name="겹동백1204" localSheetId="8">[271]데이타!$E$146</definedName>
    <definedName name="겹동백1204">[272]수목데이타!$E$146</definedName>
    <definedName name="겹동백1506" localSheetId="8">[271]데이타!$E$147</definedName>
    <definedName name="겹동백1506">[272]수목데이타!$E$147</definedName>
    <definedName name="겹벗R6" localSheetId="8">[271]데이타!$E$34</definedName>
    <definedName name="겹벗R6">[273]데이타!$E$34</definedName>
    <definedName name="겹벗R8" localSheetId="8">[271]데이타!$E$35</definedName>
    <definedName name="겹벗R8">[273]데이타!$E$35</definedName>
    <definedName name="겹철쭉" localSheetId="8">[175]단가!$A$143</definedName>
    <definedName name="겹철쭉">[176]단가!$A$143</definedName>
    <definedName name="겹철쭉0304" localSheetId="8">[271]데이타!$E$36</definedName>
    <definedName name="겹철쭉0304">[273]데이타!$E$36</definedName>
    <definedName name="겹철쭉0506" localSheetId="8">[271]데이타!$E$37</definedName>
    <definedName name="겹철쭉0506">[273]데이타!$E$37</definedName>
    <definedName name="겹철쭉0608" localSheetId="8">[271]데이타!$E$38</definedName>
    <definedName name="겹철쭉0608">[273]데이타!$E$38</definedName>
    <definedName name="겹철쭉0810" localSheetId="8">[271]데이타!$E$39</definedName>
    <definedName name="겹철쭉0810">[273]데이타!$E$39</definedName>
    <definedName name="겹철쭉0812" localSheetId="8">[271]데이타!$E$40</definedName>
    <definedName name="겹철쭉0812">[273]데이타!$E$40</definedName>
    <definedName name="경" localSheetId="8">#REF!</definedName>
    <definedName name="경">#REF!</definedName>
    <definedName name="경계">[325]우수받이!$A$63604</definedName>
    <definedName name="경계블럭연장" hidden="1">[326]조명시설!#REF!</definedName>
    <definedName name="경계점말뚝">'[327]2.재료비'!#REF!</definedName>
    <definedName name="경광등">[328]안전시설!$AK$8</definedName>
    <definedName name="경금">#REF!</definedName>
    <definedName name="경기노임">#REF!</definedName>
    <definedName name="경단">#REF!</definedName>
    <definedName name="경단가">#REF!</definedName>
    <definedName name="경로TF">#REF!</definedName>
    <definedName name="경로명">#REF!</definedName>
    <definedName name="경비" localSheetId="8">[282]라.공사비!#REF!</definedName>
    <definedName name="경비">#REF!</definedName>
    <definedName name="經費">#REF!</definedName>
    <definedName name="경비_기초도면" localSheetId="8">[329]기초도면제작!$J$14</definedName>
    <definedName name="경비_기초도면">[330]기초도면제작!$J$14</definedName>
    <definedName name="경비1">#REF!</definedName>
    <definedName name="경비2" localSheetId="8">[0]!BlankMacro1</definedName>
    <definedName name="경비2">[0]!BlankMacro1</definedName>
    <definedName name="경비계" localSheetId="8">[331]총괄서!#REF!</definedName>
    <definedName name="경비계">[332]총괄서!#REF!</definedName>
    <definedName name="경비금액" localSheetId="8">[285]내역서!#REF!</definedName>
    <definedName name="경비금액">#REF!</definedName>
    <definedName name="경비단가" localSheetId="8">[285]내역서!#REF!</definedName>
    <definedName name="경비단가">#REF!</definedName>
    <definedName name="경비배부율">#REF!</definedName>
    <definedName name="경비소계">#REF!</definedName>
    <definedName name="경비요율" localSheetId="8">[331]총괄서!#REF!</definedName>
    <definedName name="경비요율">[332]총괄서!#REF!</definedName>
    <definedName name="경비월급">[333]급여조견표!$D$15</definedName>
    <definedName name="경비율" localSheetId="8">[286]요율!$F$6</definedName>
    <definedName name="경비율">[287]요율!$F$6</definedName>
    <definedName name="경비집계" localSheetId="8" hidden="1">{"'용역비'!$A$4:$C$8"}</definedName>
    <definedName name="경비집계" hidden="1">{"'용역비'!$A$4:$C$8"}</definedName>
    <definedName name="경비합" localSheetId="8">#REF!</definedName>
    <definedName name="경비합">#REF!</definedName>
    <definedName name="경사1">#REF!</definedName>
    <definedName name="경사2">#REF!</definedName>
    <definedName name="경사3">#REF!</definedName>
    <definedName name="경사4">#REF!</definedName>
    <definedName name="경사5">#REF!</definedName>
    <definedName name="경상비1">#REF!</definedName>
    <definedName name="경상정부보조액">[334]투자비!#REF!</definedName>
    <definedName name="경상할인율">[231]Sensitivity!#REF!</definedName>
    <definedName name="경영전략" localSheetId="8">[277]가중치!$H$6</definedName>
    <definedName name="경영전략">[278]가중치!$H$6</definedName>
    <definedName name="경유" localSheetId="8">[334]기초단가!$B$32</definedName>
    <definedName name="경유">[335]기초단가!$B$32</definedName>
    <definedName name="경천감리">#REF!</definedName>
    <definedName name="경천금감리">#REF!</definedName>
    <definedName name="경천금보상">#REF!</definedName>
    <definedName name="경천금시설">#REF!</definedName>
    <definedName name="경천금오솔">#REF!</definedName>
    <definedName name="경천금호안">#REF!</definedName>
    <definedName name="경천기감리">#REF!</definedName>
    <definedName name="경천기보상">#REF!</definedName>
    <definedName name="경천기시설">#REF!</definedName>
    <definedName name="경천기오솔">#REF!</definedName>
    <definedName name="경천기호안">#REF!</definedName>
    <definedName name="경천보상">#REF!</definedName>
    <definedName name="경천시설">#REF!</definedName>
    <definedName name="경천오솔">#REF!</definedName>
    <definedName name="경천요감리">#REF!</definedName>
    <definedName name="경천요보상">#REF!</definedName>
    <definedName name="경천요시설">#REF!</definedName>
    <definedName name="경천요오솔">#REF!</definedName>
    <definedName name="경천요호안">#REF!</definedName>
    <definedName name="경천호안">#REF!</definedName>
    <definedName name="경호" localSheetId="8" hidden="1">{"'관경확장'!$A$79:$M$98","'관경확장'!$A$54:$M$78"}</definedName>
    <definedName name="경호" hidden="1">{"'관경확장'!$A$79:$M$98","'관경확장'!$A$54:$M$78"}</definedName>
    <definedName name="계" localSheetId="8">#REF!</definedName>
    <definedName name="계">#REF!</definedName>
    <definedName name="계____">#REF!</definedName>
    <definedName name="계___령___공">[317]노임단가!#REF!</definedName>
    <definedName name="계_①___⑦">#REF!</definedName>
    <definedName name="계_장_공">#REF!</definedName>
    <definedName name="계1">#REF!</definedName>
    <definedName name="계18">#REF!</definedName>
    <definedName name="계2">#REF!</definedName>
    <definedName name="계3">#REF!</definedName>
    <definedName name="계4">#REF!</definedName>
    <definedName name="계량기보호통16_볼내장앵글">#REF!</definedName>
    <definedName name="계량기보호통20_볼내장앵글">#REF!</definedName>
    <definedName name="계량기보호통25_볼내장앵글">#REF!</definedName>
    <definedName name="계량기보호통32">#REF!</definedName>
    <definedName name="계량기보호통40">#REF!</definedName>
    <definedName name="계량기보호통50">#REF!</definedName>
    <definedName name="계산1">'[84]3.골재원검토의견서 갑지'!#REF!</definedName>
    <definedName name="계산조건">#REF!,#REF!</definedName>
    <definedName name="계산조건1">[336]!Macro6</definedName>
    <definedName name="계수1" localSheetId="8">#REF!</definedName>
    <definedName name="계수1">#REF!</definedName>
    <definedName name="계수2" localSheetId="8">#REF!</definedName>
    <definedName name="계수2">#REF!</definedName>
    <definedName name="계수B5" localSheetId="8">[271]데이타!$E$41</definedName>
    <definedName name="계수B5">[273]데이타!$E$41</definedName>
    <definedName name="계수B6" localSheetId="8">[271]데이타!$E$42</definedName>
    <definedName name="계수B6">[273]데이타!$E$42</definedName>
    <definedName name="계수B8" localSheetId="8">[271]데이타!$E$43</definedName>
    <definedName name="계수B8">[273]데이타!$E$43</definedName>
    <definedName name="계수나무6노무">#REF!</definedName>
    <definedName name="계수나무6재료">#REF!</definedName>
    <definedName name="계약">#REF!</definedName>
    <definedName name="계약공기">#REF!</definedName>
    <definedName name="계약금액변경2" localSheetId="8">'&lt;별표 5&gt;손배료'!계약금액변경2</definedName>
    <definedName name="계약금액변경2">[0]!계약금액변경2</definedName>
    <definedName name="계약단가" localSheetId="8">[337]Sheet1!$C$14:$C$19</definedName>
    <definedName name="계약단가">#REF!</definedName>
    <definedName name="계장">#REF!</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전2" hidden="1">#REF!</definedName>
    <definedName name="계정과목">[338]회계코드!$B$7:$B$45</definedName>
    <definedName name="계정코드">[338]회계코드!$A$7:$A$45</definedName>
    <definedName name="계측기기"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회서">#REF!</definedName>
    <definedName name="계획고1">#REF!</definedName>
    <definedName name="계획표">#REF!</definedName>
    <definedName name="고" localSheetId="8">#REF!</definedName>
    <definedName name="고">#REF!</definedName>
    <definedName name="고고" localSheetId="8">'&lt;별표 5&gt;손배료'!고고</definedName>
    <definedName name="고고">[0]!고고</definedName>
    <definedName name="고고고" localSheetId="8">'&lt;별표 5&gt;손배료'!고고고</definedName>
    <definedName name="고고고">[0]!고고고</definedName>
    <definedName name="고고기술자" localSheetId="8">#REF!</definedName>
    <definedName name="고고기술자">#REF!</definedName>
    <definedName name="고광3" localSheetId="8">[271]데이타!$E$44</definedName>
    <definedName name="고광3">[273]데이타!$E$44</definedName>
    <definedName name="고광5" localSheetId="8">[271]데이타!$E$45</definedName>
    <definedName name="고광5">[273]데이타!$E$45</definedName>
    <definedName name="고급" localSheetId="8">#REF!</definedName>
    <definedName name="고급">#REF!</definedName>
    <definedName name="고급2">#REF!</definedName>
    <definedName name="고급기능" localSheetId="8">#REF!</definedName>
    <definedName name="고급기능">#REF!</definedName>
    <definedName name="고급기능사" localSheetId="8">[312]일위대가!#REF!</definedName>
    <definedName name="고급기능사">[316]일위대가!#REF!</definedName>
    <definedName name="고급기능사_측량" localSheetId="8">#REF!</definedName>
    <definedName name="고급기능사_측량">#REF!</definedName>
    <definedName name="고급기술" localSheetId="8">[149]심사물량!$C$4</definedName>
    <definedName name="고급기술">[150]심사물량!$C$4</definedName>
    <definedName name="고급기술자" localSheetId="8">#REF!</definedName>
    <definedName name="고급기술자">[339]고시단가!$F$9</definedName>
    <definedName name="고급기술자_측량" localSheetId="8">#REF!</definedName>
    <definedName name="고급기술자_측량">#REF!</definedName>
    <definedName name="고급기술자노무비" localSheetId="8">'[339]용역비내역-진짜'!#REF!</definedName>
    <definedName name="고급기술자노무비">'[340]용역비내역-진짜'!#REF!</definedName>
    <definedName name="고급단가" localSheetId="8">#REF!</definedName>
    <definedName name="고급단가">#REF!</definedName>
    <definedName name="고급달" localSheetId="8">#REF!</definedName>
    <definedName name="고급달">#REF!</definedName>
    <definedName name="고급도화" localSheetId="8">#REF!</definedName>
    <definedName name="고급도화">#REF!</definedName>
    <definedName name="고급선원001">#REF!</definedName>
    <definedName name="고급선원002">#REF!</definedName>
    <definedName name="고급선원011">#REF!</definedName>
    <definedName name="고급선원012">#REF!</definedName>
    <definedName name="고급선원982">#REF!</definedName>
    <definedName name="고급선원991">#REF!</definedName>
    <definedName name="고급선원992">#REF!</definedName>
    <definedName name="고급엔지니어링" localSheetId="8">#REF!</definedName>
    <definedName name="고급엔지니어링">#REF!</definedName>
    <definedName name="고급여비" localSheetId="8">#REF!</definedName>
    <definedName name="고급여비">[341]각종단가!#REF!</definedName>
    <definedName name="고급여비2" localSheetId="8">#REF!</definedName>
    <definedName name="고급여비2">#REF!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급전체" localSheetId="8">#REF!</definedName>
    <definedName name="고급전체">#REF!</definedName>
    <definedName name="고급조경">#REF!</definedName>
    <definedName name="고급지도제작" localSheetId="8">#REF!</definedName>
    <definedName name="고급지도제작">#REF!</definedName>
    <definedName name="고급측량" localSheetId="8">#REF!</definedName>
    <definedName name="고급측량">#REF!</definedName>
    <definedName name="고급할증">#REF!</definedName>
    <definedName name="고급항공사진" localSheetId="8">#REF!</definedName>
    <definedName name="고급항공사진">#REF!</definedName>
    <definedName name="고기" localSheetId="8">#REF!</definedName>
    <definedName name="고기">#REF!</definedName>
    <definedName name="고기달" localSheetId="8">#REF!</definedName>
    <definedName name="고기달">#REF!</definedName>
    <definedName name="고능" localSheetId="8">#REF!</definedName>
    <definedName name="고능">#REF!</definedName>
    <definedName name="고막금보상">[342]고막원천!$K$15</definedName>
    <definedName name="고막금시설">[342]고막원천!$K$10</definedName>
    <definedName name="고막금축제">[342]고막원천!$J$11</definedName>
    <definedName name="고막기보상">[342]고막원천!$I$15</definedName>
    <definedName name="고막기시설">[342]고막원천!$I$10</definedName>
    <definedName name="고막기축제">[342]고막원천!$H$11</definedName>
    <definedName name="고막보상">[342]고막원천!$E$15</definedName>
    <definedName name="고막시설">[342]고막원천!$E$10</definedName>
    <definedName name="고막요보상">[342]고막원천!$M$15</definedName>
    <definedName name="고막요시설">[342]고막원천!$M$10</definedName>
    <definedName name="고막요축제">[342]고막원천!$L$11</definedName>
    <definedName name="고막축제">[342]고막원천!$D$11</definedName>
    <definedName name="고보" localSheetId="8">[282]라.공사비!#REF!</definedName>
    <definedName name="고보">[343]라.공사비!#REF!</definedName>
    <definedName name="고부감리">[344]고부제!$E$18</definedName>
    <definedName name="고부금감리">[344]고부제!$K$18</definedName>
    <definedName name="고부금보상">[342]고부제!$K$15</definedName>
    <definedName name="고부금시설">[342]고부제!$K$10</definedName>
    <definedName name="고부금축제">[342]고부제!$J$11</definedName>
    <definedName name="고부기감리">[344]고부제!$I$18</definedName>
    <definedName name="고부기보상">[342]고부제!$I$15</definedName>
    <definedName name="고부기시설">[342]고부제!$I$10</definedName>
    <definedName name="고부기축제">[342]고부제!$H$11</definedName>
    <definedName name="고부당시설">[344]고부제!$C$10</definedName>
    <definedName name="고부당축제">[344]고부제!$B$11</definedName>
    <definedName name="고부보상">[342]고부제!$E$15</definedName>
    <definedName name="고부시설">[342]고부제!$E$10</definedName>
    <definedName name="고부요감리">[344]고부제!$M$18</definedName>
    <definedName name="고부요보상">[342]고부제!$M$15</definedName>
    <definedName name="고부요시설">[342]고부제!$M$10</definedName>
    <definedName name="고부요축제">[342]고부제!$L$11</definedName>
    <definedName name="고부축제">[342]고부제!$D$11</definedName>
    <definedName name="고성2터널" localSheetId="8" hidden="1">{#N/A,#N/A,TRUE,"토적및재료집계";#N/A,#N/A,TRUE,"토적및재료집계";#N/A,#N/A,TRUE,"단위량"}</definedName>
    <definedName name="고성2터널" hidden="1">{#N/A,#N/A,TRUE,"토적및재료집계";#N/A,#N/A,TRUE,"토적및재료집계";#N/A,#N/A,TRUE,"단위량"}</definedName>
    <definedName name="고수" localSheetId="8">#REF!</definedName>
    <definedName name="고수">#REF!</definedName>
    <definedName name="고승히" localSheetId="8">[341]관접합및부설!#REF!</definedName>
    <definedName name="고승히">[345]관접합및부설!#REF!</definedName>
    <definedName name="고압복구">[346]일위대가!#REF!</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양시성라공원">Dlog_Show</definedName>
    <definedName name="고용" localSheetId="8">#REF!</definedName>
    <definedName name="고용">#REF!</definedName>
    <definedName name="고용." localSheetId="8">#REF!</definedName>
    <definedName name="고용.">#REF!</definedName>
    <definedName name="고용보" localSheetId="8">#REF!</definedName>
    <definedName name="고용보">#REF!</definedName>
    <definedName name="고용보험료" localSheetId="8">#REF!</definedName>
    <definedName name="고용보험료">#REF!</definedName>
    <definedName name="고용보험료_산식">[347]총괄내역서!#REF!</definedName>
    <definedName name="고용보험료요율" localSheetId="8">#REF!</definedName>
    <definedName name="고용보험료요율">#REF!</definedName>
    <definedName name="고용보험료요율_변경" localSheetId="8">#REF!</definedName>
    <definedName name="고용보험료요율_변경">#REF!</definedName>
    <definedName name="고용보험료율" localSheetId="8">[286]요율!#REF!</definedName>
    <definedName name="고용보험료율">[287]요율!#REF!</definedName>
    <definedName name="고용보험율">#REF!</definedName>
    <definedName name="고재">#REF!</definedName>
    <definedName name="고재선">#REF!</definedName>
    <definedName name="고적">'[321]분전반계산서(석관)'!$O$29</definedName>
    <definedName name="고정차고부속동신설수량">'[35]30집계표'!$A$4:$O$134</definedName>
    <definedName name="고철">#REF!</definedName>
    <definedName name="고케">#REF!</definedName>
    <definedName name="고ㅗㄱ">[202]!Macro8</definedName>
    <definedName name="곡관11_100">#REF!</definedName>
    <definedName name="곡관11_150">#REF!</definedName>
    <definedName name="곡관11_200">#REF!</definedName>
    <definedName name="곡관11_300">#REF!</definedName>
    <definedName name="곡관11_400">#REF!</definedName>
    <definedName name="곡관11_500">#REF!</definedName>
    <definedName name="곡관11_600">#REF!</definedName>
    <definedName name="곡관11_700">#REF!</definedName>
    <definedName name="곡관11_80">#REF!</definedName>
    <definedName name="곡관11_800">#REF!</definedName>
    <definedName name="곡관135.J">[158]진주방향!$AN$355</definedName>
    <definedName name="곡관22_100">#REF!</definedName>
    <definedName name="곡관22_150">#REF!</definedName>
    <definedName name="곡관22_200">#REF!</definedName>
    <definedName name="곡관22_300">#REF!</definedName>
    <definedName name="곡관22_400">#REF!</definedName>
    <definedName name="곡관22_500">#REF!</definedName>
    <definedName name="곡관22_600">#REF!</definedName>
    <definedName name="곡관22_700">#REF!</definedName>
    <definedName name="곡관22_80">#REF!</definedName>
    <definedName name="곡관22_800">#REF!</definedName>
    <definedName name="곡관45_100">#REF!</definedName>
    <definedName name="곡관45_150">#REF!</definedName>
    <definedName name="곡관45_200">#REF!</definedName>
    <definedName name="곡관45_300">#REF!</definedName>
    <definedName name="곡관45_400">#REF!</definedName>
    <definedName name="곡관45_500">#REF!</definedName>
    <definedName name="곡관45_600">#REF!</definedName>
    <definedName name="곡관45_700">#REF!</definedName>
    <definedName name="곡관45_80">#REF!</definedName>
    <definedName name="곡관45_800">#REF!</definedName>
    <definedName name="곡관90.J">[158]진주방향!$AN$348</definedName>
    <definedName name="곡관90_100">#REF!</definedName>
    <definedName name="곡관90_150mm">#REF!</definedName>
    <definedName name="곡관90_200">#REF!</definedName>
    <definedName name="곡관90_300">#REF!</definedName>
    <definedName name="곡관90_400">#REF!</definedName>
    <definedName name="곡관90_500">#REF!</definedName>
    <definedName name="곡관90_600">#REF!</definedName>
    <definedName name="곡관90_700">#REF!</definedName>
    <definedName name="곡관90_80">#REF!</definedName>
    <definedName name="곡관90_800">#REF!</definedName>
    <definedName name="곡관수량" localSheetId="8">[348]DATE!$C$24:$C$85</definedName>
    <definedName name="곡관수량">[349]DATE!$C$24:$C$85</definedName>
    <definedName name="곡부" localSheetId="8">'[348]계산서(곡선부)'!$A$1:$M$24</definedName>
    <definedName name="곡부">'[349]계산서(곡선부)'!$A$1:$M$24</definedName>
    <definedName name="곡선부" localSheetId="8">#REF!</definedName>
    <definedName name="곡선부">'[350]계산서(곡선부)'!$A$1:$M$24</definedName>
    <definedName name="골" hidden="1">#REF!</definedName>
    <definedName name="골재.시멘트집꼐" hidden="1">#REF!</definedName>
    <definedName name="골재1" localSheetId="8">#REF!</definedName>
    <definedName name="골재1">#REF!</definedName>
    <definedName name="골재Q모래불량">[22]변수값!#REF!</definedName>
    <definedName name="골재Q자갈불량">[22]변수값!#REF!</definedName>
    <definedName name="골재Q잡석불량">[22]변수값!#REF!</definedName>
    <definedName name="골재사용료">[347]총괄내역서!#REF!</definedName>
    <definedName name="골재집계" localSheetId="8">#REF!</definedName>
    <definedName name="골재집계">#REF!</definedName>
    <definedName name="골재채취" localSheetId="8">'[298]08인건비 산거'!#REF!</definedName>
    <definedName name="골재채취">'[296]08인건비 산거'!#REF!</definedName>
    <definedName name="골조">#REF!</definedName>
    <definedName name="곰솔2508" localSheetId="8">[271]데이타!$E$46</definedName>
    <definedName name="곰솔2508">[351]데이타!$E$46</definedName>
    <definedName name="곰솔3010" localSheetId="8">[271]데이타!$E$47</definedName>
    <definedName name="곰솔3010">[273]데이타!$E$47</definedName>
    <definedName name="곰솔H3.0xW1.0">#REF!</definedName>
    <definedName name="곰솔H3.0xW1.2xR10">#REF!</definedName>
    <definedName name="곰솔H3.5xW1.5xR12">#REF!</definedName>
    <definedName name="곰솔R10" localSheetId="8">[271]데이타!$E$48</definedName>
    <definedName name="곰솔R10">[272]수목데이타!$E$48</definedName>
    <definedName name="곰솔R12" localSheetId="8">[271]데이타!$E$49</definedName>
    <definedName name="곰솔R12">[272]수목데이타!$E$49</definedName>
    <definedName name="곰솔R15" localSheetId="8">[271]데이타!$E$50</definedName>
    <definedName name="곰솔R15">[272]수목데이타!$E$50</definedName>
    <definedName name="곱" localSheetId="8">[214]DATE!$I$24:$I$85</definedName>
    <definedName name="곱">[215]DATE!$I$24:$I$85</definedName>
    <definedName name="곱곱" localSheetId="8">[352]DATE!$I$24:$I$85</definedName>
    <definedName name="곱곱">[215]DATE!$I$24:$I$85</definedName>
    <definedName name="곱배기">[197]DATE!$I$24:$I$85</definedName>
    <definedName name="공" localSheetId="8">#REF!</definedName>
    <definedName name="공">#REF!</definedName>
    <definedName name="공_____종" localSheetId="8">[152]일위대가!#REF!</definedName>
    <definedName name="공_____종">[153]일위대가!#REF!</definedName>
    <definedName name="공고공람비" localSheetId="8">[353]직접경비!#REF!</definedName>
    <definedName name="공고공람비">[320]직접경비!#REF!</definedName>
    <definedName name="공고공람비." localSheetId="8">[354]직접경비!#REF!</definedName>
    <definedName name="공고공람비.">[355]직접경비!#REF!</definedName>
    <definedName name="공공도서"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[356]내역서!#REF!</definedName>
    <definedName name="공과잡비">#REF!</definedName>
    <definedName name="공구">#REF!</definedName>
    <definedName name="공구손료">#REF!</definedName>
    <definedName name="공급">OFFSET([196]참조!$N$2,0,0,COUNTA([196]참조!$N:$N),1)</definedName>
    <definedName name="공급가액" localSheetId="8">'[72]내역서 '!#REF!</definedName>
    <definedName name="공급가액">#REF!</definedName>
    <definedName name="공기">#REF!</definedName>
    <definedName name="공기_배관물량">#REF!</definedName>
    <definedName name="공기1" hidden="1">[357]설계내역서!#REF!</definedName>
    <definedName name="공기변실" localSheetId="8">#REF!</definedName>
    <definedName name="공기변실">#REF!</definedName>
    <definedName name="공내역">[358]청천내!#REF!</definedName>
    <definedName name="공단" localSheetId="8">#REF!</definedName>
    <definedName name="공단">#REF!</definedName>
    <definedName name="공드럼">#REF!</definedName>
    <definedName name="공람공고">[359]직접경비!#REF!</definedName>
    <definedName name="공명">#REF!</definedName>
    <definedName name="공명1">#REF!</definedName>
    <definedName name="공문">OFFSET([196]참조!$M$2,0,0,COUNTA([196]참조!$M:$M),1)</definedName>
    <definedName name="공번" localSheetId="8">[360]지층총괄!$B$5:$B$47</definedName>
    <definedName name="공번">[361]지층총괄!$B$5:$B$47</definedName>
    <definedName name="공보" localSheetId="8">#REF!</definedName>
    <definedName name="공보">#REF!</definedName>
    <definedName name="공비">#REF!</definedName>
    <definedName name="공사" localSheetId="8">#REF!</definedName>
    <definedName name="공사">#REF!</definedName>
    <definedName name="공사감독자">#REF!</definedName>
    <definedName name="공사개요">#REF!</definedName>
    <definedName name="공사개요1" localSheetId="8">[362]초기화면!$E$6</definedName>
    <definedName name="공사개요1">[362]초기화면!$E$6</definedName>
    <definedName name="공사개요2" localSheetId="8">[362]초기화면!$E$7</definedName>
    <definedName name="공사개요2">[362]초기화면!$E$7</definedName>
    <definedName name="공사개요3" localSheetId="8">[362]초기화면!$E$8</definedName>
    <definedName name="공사개요3">[362]초기화면!$E$8</definedName>
    <definedName name="공사개요4" localSheetId="8">[362]초기화면!$E$9</definedName>
    <definedName name="공사개요4">[362]초기화면!$E$9</definedName>
    <definedName name="공사구분">#N/A</definedName>
    <definedName name="공사금액">[363]평가데이터!$R$6:$R$8</definedName>
    <definedName name="공사기간">#REF!</definedName>
    <definedName name="공사기간년도">'[204]Data &amp; Result'!$B$7</definedName>
    <definedName name="공사노임">#REF!</definedName>
    <definedName name="공사명" localSheetId="8">[362]초기화면!$E$4</definedName>
    <definedName name="공사명">#REF!</definedName>
    <definedName name="공사보험료율">[231]Sensitivity!#REF!</definedName>
    <definedName name="공사보험요율">'[204]Data &amp; Result'!$C$41</definedName>
    <definedName name="공사비">#REF!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양식2">[364]구천!#REF!</definedName>
    <definedName name="공사비집">#REF!</definedName>
    <definedName name="공사수량">[365]공수!#REF!</definedName>
    <definedName name="공사원가" localSheetId="8">[285]내역서!#REF!</definedName>
    <definedName name="공사원가">[285]내역서!#REF!</definedName>
    <definedName name="공사원가계산서" localSheetId="8" hidden="1">{#N/A,#N/A,TRUE,"토적및재료집계";#N/A,#N/A,TRUE,"토적및재료집계";#N/A,#N/A,TRUE,"단위량"}</definedName>
    <definedName name="공사원가계산서" hidden="1">{#N/A,#N/A,TRUE,"토적및재료집계";#N/A,#N/A,TRUE,"토적및재료집계";#N/A,#N/A,TRUE,"단위량"}</definedName>
    <definedName name="공사원가계산서경비소계">[366]공사원가계산서!$C$22</definedName>
    <definedName name="공사원가계산서노무비">[366]공사원가계산서!$C$9</definedName>
    <definedName name="공사원가계산서재료비">[366]공사원가계산서!$C$6</definedName>
    <definedName name="공사원가명세서">#REF!</definedName>
    <definedName name="공사원가명세서분석표1">[367]경산!#REF!</definedName>
    <definedName name="공사임율산출">#REF!</definedName>
    <definedName name="공사자재조서">[368]일위대가목록!$A$1:$IV$2</definedName>
    <definedName name="공사착공년도">'[204]Data &amp; Result'!$B$5</definedName>
    <definedName name="공산">#REF!</definedName>
    <definedName name="공산품">#REF!</definedName>
    <definedName name="공수">[365]공수!#REF!</definedName>
    <definedName name="공압축3.5간재" localSheetId="8">'[367]기계경비(시간당)'!$H$248</definedName>
    <definedName name="공압축3.5간재">'[369]기계경비(시간당)'!$H$248</definedName>
    <definedName name="공압축3.5노무" localSheetId="8">'[367]기계경비(시간당)'!$H$244</definedName>
    <definedName name="공압축3.5노무">'[369]기계경비(시간당)'!$H$244</definedName>
    <definedName name="공압축3.5노무야간" localSheetId="8">'[367]기계경비(시간당)'!$H$245</definedName>
    <definedName name="공압축3.5노무야간">'[369]기계경비(시간당)'!$H$245</definedName>
    <definedName name="공압축3.5손료" localSheetId="8">'[367]기계경비(시간당)'!$H$243</definedName>
    <definedName name="공압축3.5손료">'[369]기계경비(시간당)'!$H$243</definedName>
    <definedName name="공압축7.1간재" localSheetId="8">'[367]기계경비(시간당)'!$H$256</definedName>
    <definedName name="공압축7.1간재">'[369]기계경비(시간당)'!$H$256</definedName>
    <definedName name="공압축7.1노무" localSheetId="8">'[367]기계경비(시간당)'!$H$252</definedName>
    <definedName name="공압축7.1노무">'[369]기계경비(시간당)'!$H$252</definedName>
    <definedName name="공압축7.1노무야간" localSheetId="8">'[367]기계경비(시간당)'!$H$253</definedName>
    <definedName name="공압축7.1노무야간">'[369]기계경비(시간당)'!$H$253</definedName>
    <definedName name="공압축7.1손료" localSheetId="8">'[367]기계경비(시간당)'!$H$251</definedName>
    <definedName name="공압축7.1손료">'[369]기계경비(시간당)'!$H$251</definedName>
    <definedName name="공업용뇌관2">'[327]2.재료비'!#REF!</definedName>
    <definedName name="공업용수" hidden="1">#REF!</definedName>
    <definedName name="공업용수11" hidden="1">#REF!</definedName>
    <definedName name="공원식재공">[265]공구원가계산!#REF!</definedName>
    <definedName name="공유" localSheetId="8">'&lt;별표 5&gt;손배료'!공유</definedName>
    <definedName name="공유">[0]!공유</definedName>
    <definedName name="공일">#REF!</definedName>
    <definedName name="공작조직" localSheetId="8">[367]범례표!#REF!</definedName>
    <definedName name="공작조직">[370]범례표!#REF!</definedName>
    <definedName name="공전" localSheetId="8">#REF!</definedName>
    <definedName name="공전">#REF!</definedName>
    <definedName name="공정">#REF!</definedName>
    <definedName name="공정량">#REF!</definedName>
    <definedName name="공정산출근거" localSheetId="8" hidden="1">{#N/A,#N/A,TRUE,"토적및재료집계";#N/A,#N/A,TRUE,"토적및재료집계";#N/A,#N/A,TRUE,"단위량"}</definedName>
    <definedName name="공정산출근거" hidden="1">{#N/A,#N/A,TRUE,"토적및재료집계";#N/A,#N/A,TRUE,"토적및재료집계";#N/A,#N/A,TRUE,"단위량"}</definedName>
    <definedName name="공정표" localSheetId="8" hidden="1">{#N/A,#N/A,FALSE,"기안지";#N/A,#N/A,FALSE,"통신지"}</definedName>
    <definedName name="공정표" hidden="1">{#N/A,#N/A,FALSE,"기안지";#N/A,#N/A,FALSE,"통신지"}</definedName>
    <definedName name="공제">#REF!</definedName>
    <definedName name="공제료">#REF!</definedName>
    <definedName name="공종">'[371]효성CB 1P기초'!#REF!</definedName>
    <definedName name="공종01" localSheetId="8">#REF!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 localSheetId="8">#REF!</definedName>
    <definedName name="공종1">#REF!</definedName>
    <definedName name="공종10">#REF!</definedName>
    <definedName name="공종간지" hidden="1">[372]수량집계!#REF!</definedName>
    <definedName name="공종갯수">#REF!</definedName>
    <definedName name="공종구분">#N/A</definedName>
    <definedName name="공종대가">[370]내역서01!$A$6:$N$600</definedName>
    <definedName name="공종보기" localSheetId="8">'&lt;별표 5&gt;손배료'!공종보기</definedName>
    <definedName name="공종보기">[0]!공종보기</definedName>
    <definedName name="공통가설공사">#REF!</definedName>
    <definedName name="공통경비">#REF!</definedName>
    <definedName name="공통노무비">#REF!</definedName>
    <definedName name="공통단가">#REF!</definedName>
    <definedName name="공통일위">#REF!</definedName>
    <definedName name="공통재료비">#REF!</definedName>
    <definedName name="공현2교철근집계표" localSheetId="8">#REF!</definedName>
    <definedName name="공현2교철근집계표">#REF!</definedName>
    <definedName name="과업명" localSheetId="8">#REF!</definedName>
    <definedName name="과업명">#REF!</definedName>
    <definedName name="과업방향" localSheetId="8">[373]설계내역서!#REF!</definedName>
    <definedName name="과업방향">[373]설계내역서!#REF!</definedName>
    <definedName name="과장월급">[333]급여조견표!$C$22</definedName>
    <definedName name="관">#REF!</definedName>
    <definedName name="관_지" localSheetId="8">[374]수량산출!#REF!</definedName>
    <definedName name="관_지">[375]수량산출!#REF!</definedName>
    <definedName name="관갉">#REF!,#REF!,#REF!</definedName>
    <definedName name="관경">[376]원가계산서!#REF!</definedName>
    <definedName name="관경03" localSheetId="8">[377]계수시트!$B$67</definedName>
    <definedName name="관경03">[378]계수시트!$B$67</definedName>
    <definedName name="관경06" localSheetId="8">[377]계수시트!$B$70</definedName>
    <definedName name="관경06">[378]계수시트!$B$70</definedName>
    <definedName name="관경08" localSheetId="8">[377]계수시트!$B$71</definedName>
    <definedName name="관경08">[378]계수시트!$B$71</definedName>
    <definedName name="관경1">'[379]토사(PE)'!#REF!</definedName>
    <definedName name="관경10" localSheetId="8">[377]계수시트!$B$63</definedName>
    <definedName name="관경10">[378]계수시트!$B$63</definedName>
    <definedName name="관경15" localSheetId="8">[377]계수시트!$B$65</definedName>
    <definedName name="관경15">[378]계수시트!$B$65</definedName>
    <definedName name="관경5" localSheetId="8">[377]계수시트!$B$59</definedName>
    <definedName name="관경5">[378]계수시트!$B$59</definedName>
    <definedName name="관경6" localSheetId="8">[377]계수시트!$B$60</definedName>
    <definedName name="관경6">[378]계수시트!$B$60</definedName>
    <definedName name="관경7" localSheetId="8">[377]계수시트!$B$61</definedName>
    <definedName name="관경7">[378]계수시트!$B$61</definedName>
    <definedName name="관경8" localSheetId="8">[377]계수시트!$B$62</definedName>
    <definedName name="관경8">[378]계수시트!$B$62</definedName>
    <definedName name="관계단노" localSheetId="8">[290]시설물!$H$294</definedName>
    <definedName name="관계단노">[291]시설물!$H$294</definedName>
    <definedName name="관계단재" localSheetId="8">[290]시설물!$F$294</definedName>
    <definedName name="관계단재">[291]시설물!$F$294</definedName>
    <definedName name="관급" localSheetId="8">#REF!,#REF!,#REF!</definedName>
    <definedName name="관급">#REF!,#REF!,#REF!</definedName>
    <definedName name="관급1">#REF!,#REF!,#REF!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#REF!</definedName>
    <definedName name="관급액">#REF!</definedName>
    <definedName name="관급예산서">#REF!</definedName>
    <definedName name="관급자재">#REF!,#REF!,#REF!</definedName>
    <definedName name="관급자재내역서">#REF!,#REF!,#REF!</definedName>
    <definedName name="관급자재대" localSheetId="8">[362]초기화면!$L$27</definedName>
    <definedName name="관급자재대">[237]내역서!#REF!</definedName>
    <definedName name="관급자재비">#REF!</definedName>
    <definedName name="관급자재집계표">[238]!관급자재집계표</definedName>
    <definedName name="관노03" localSheetId="8">[377]계수시트!$B$39</definedName>
    <definedName name="관노03">[378]계수시트!$B$39</definedName>
    <definedName name="관노06" localSheetId="8">[377]계수시트!$B$42</definedName>
    <definedName name="관노06">[378]계수시트!$B$42</definedName>
    <definedName name="관노08" localSheetId="8">[377]계수시트!$B$43</definedName>
    <definedName name="관노08">[378]계수시트!$B$43</definedName>
    <definedName name="관노10" localSheetId="8">[377]계수시트!$B$35</definedName>
    <definedName name="관노10">[378]계수시트!$B$35</definedName>
    <definedName name="관노15" localSheetId="8">[377]계수시트!$B$37</definedName>
    <definedName name="관노15">[378]계수시트!$B$37</definedName>
    <definedName name="관노5" localSheetId="8">[377]계수시트!$B$31</definedName>
    <definedName name="관노5">[378]계수시트!$B$31</definedName>
    <definedName name="관노6" localSheetId="8">[377]계수시트!$B$32</definedName>
    <definedName name="관노6">[378]계수시트!$B$32</definedName>
    <definedName name="관노7" localSheetId="8">[377]계수시트!$B$33</definedName>
    <definedName name="관노7">[378]계수시트!$B$33</definedName>
    <definedName name="관노8" localSheetId="8">[377]계수시트!$B$34</definedName>
    <definedName name="관노8">[378]계수시트!$B$34</definedName>
    <definedName name="관두께">[376]원가계산서!#REF!</definedName>
    <definedName name="관로" localSheetId="8" hidden="1">{#N/A,#N/A,TRUE,"토적및재료집계";#N/A,#N/A,TRUE,"토적및재료집계";#N/A,#N/A,TRUE,"단위량"}</definedName>
    <definedName name="관로" hidden="1">{#N/A,#N/A,TRUE,"토적및재료집계";#N/A,#N/A,TRUE,"토적및재료집계";#N/A,#N/A,TRUE,"단위량"}</definedName>
    <definedName name="관로공내부">#REF!</definedName>
    <definedName name="관로공정집계표" localSheetId="8" hidden="1">{#N/A,#N/A,TRUE,"토적및재료집계";#N/A,#N/A,TRUE,"토적및재료집계";#N/A,#N/A,TRUE,"단위량"}</definedName>
    <definedName name="관로공정집계표" hidden="1">{#N/A,#N/A,TRUE,"토적및재료집계";#N/A,#N/A,TRUE,"토적및재료집계";#N/A,#N/A,TRUE,"단위량"}</definedName>
    <definedName name="관로연장거리">#REF!</definedName>
    <definedName name="관로조서">#REF!</definedName>
    <definedName name="관로총괄">#REF!</definedName>
    <definedName name="관로터파기">[380]!돌아가기</definedName>
    <definedName name="관리">[338]총무부!$I$10:$J$106</definedName>
    <definedName name="관리비소계">#REF!</definedName>
    <definedName name="관리비율">'[204]Data&amp;Result'!$G$42</definedName>
    <definedName name="관리월">[338]총무부!$R$10:$R$106</definedName>
    <definedName name="관리코드B">[338]총무부!$Q$10:$Q$106</definedName>
    <definedName name="관목">#REF!</definedName>
    <definedName name="관목계">#REF!</definedName>
    <definedName name="관산" localSheetId="8" hidden="1">{"'광피스표'!$A$3:$N$54"}</definedName>
    <definedName name="관산" hidden="1">{"'광피스표'!$A$3:$N$54"}</definedName>
    <definedName name="관악IC교">[381]Sheet1!#REF!</definedName>
    <definedName name="관용접300간재" localSheetId="8">[252]G.R300경비!$F$109</definedName>
    <definedName name="관용접300간재">[253]G.R300경비!$F$109</definedName>
    <definedName name="관용접300노무" localSheetId="8">[252]G.R300경비!$F$114</definedName>
    <definedName name="관용접300노무">[253]G.R300경비!$F$114</definedName>
    <definedName name="관용접노무">#REF!</definedName>
    <definedName name="관용접노무비">#REF!</definedName>
    <definedName name="관용접재료">#REF!</definedName>
    <definedName name="관용접재료비">#REF!</definedName>
    <definedName name="관재03" localSheetId="8">[377]계수시트!$B$53</definedName>
    <definedName name="관재03">[378]계수시트!$B$53</definedName>
    <definedName name="관재06" localSheetId="8">[377]계수시트!$B$56</definedName>
    <definedName name="관재06">[378]계수시트!$B$56</definedName>
    <definedName name="관재08" localSheetId="8">[377]계수시트!$B$57</definedName>
    <definedName name="관재08">[378]계수시트!$B$57</definedName>
    <definedName name="관재10" localSheetId="8">[377]계수시트!$B$49</definedName>
    <definedName name="관재10">[378]계수시트!$B$49</definedName>
    <definedName name="관재15" localSheetId="8">[377]계수시트!$B$51</definedName>
    <definedName name="관재15">[378]계수시트!$B$51</definedName>
    <definedName name="관재5" localSheetId="8">[377]계수시트!$B$45</definedName>
    <definedName name="관재5">[378]계수시트!$B$45</definedName>
    <definedName name="관재6" localSheetId="8">[377]계수시트!$B$46</definedName>
    <definedName name="관재6">[378]계수시트!$B$46</definedName>
    <definedName name="관재7" localSheetId="8">[377]계수시트!$B$47</definedName>
    <definedName name="관재7">[378]계수시트!$B$47</definedName>
    <definedName name="관재8" localSheetId="8">[377]계수시트!$B$48</definedName>
    <definedName name="관재8">[378]계수시트!$B$48</definedName>
    <definedName name="관절단300간재" localSheetId="8">[252]G.R300경비!$F$95</definedName>
    <definedName name="관절단300간재">[253]G.R300경비!$F$95</definedName>
    <definedName name="관절단300노무" localSheetId="8">[252]G.R300경비!$F$103</definedName>
    <definedName name="관절단300노무">[253]G.R300경비!$F$103</definedName>
    <definedName name="관정지반고">#REF!</definedName>
    <definedName name="관지수판" localSheetId="8">[374]수량산출!#REF!</definedName>
    <definedName name="관지수판">[375]수량산출!#REF!</definedName>
    <definedName name="관찰4경" localSheetId="8">[290]시설물!$J$357</definedName>
    <definedName name="관찰4경">[291]시설물!$J$357</definedName>
    <definedName name="관찰4노" localSheetId="8">[290]시설물!$H$357</definedName>
    <definedName name="관찰4노">[291]시설물!$H$357</definedName>
    <definedName name="관찰4재" localSheetId="8">[290]시설물!$F$357</definedName>
    <definedName name="관찰4재">[291]시설물!$F$357</definedName>
    <definedName name="관찰다리노" localSheetId="8">[290]시설물!$H$383</definedName>
    <definedName name="관찰다리노">[291]시설물!$H$383</definedName>
    <definedName name="관찰다리재" localSheetId="8">[290]시설물!$F$383</definedName>
    <definedName name="관찰다리재">[291]시설물!$F$383</definedName>
    <definedName name="관찰로경" localSheetId="8">[290]시설물!$J$370</definedName>
    <definedName name="관찰로경">[291]시설물!$J$370</definedName>
    <definedName name="관찰로노" localSheetId="8">[290]시설물!$H$370</definedName>
    <definedName name="관찰로노">[291]시설물!$H$370</definedName>
    <definedName name="관찰로재" localSheetId="8">[290]시설물!$F$370</definedName>
    <definedName name="관찰로재">[291]시설물!$F$370</definedName>
    <definedName name="관토피">[376]원가계산서!#REF!</definedName>
    <definedName name="광" localSheetId="8" hidden="1">{#N/A,#N/A,TRUE,"토적및재료집계";#N/A,#N/A,TRUE,"토적및재료집계";#N/A,#N/A,TRUE,"단위량"}</definedName>
    <definedName name="광" hidden="1">{#N/A,#N/A,TRUE,"토적및재료집계";#N/A,#N/A,TRUE,"토적및재료집계";#N/A,#N/A,TRUE,"단위량"}</definedName>
    <definedName name="광나무1003" localSheetId="8">[271]데이타!$E$51</definedName>
    <definedName name="광나무1003">[272]수목데이타!$E$51</definedName>
    <definedName name="광나무1203" localSheetId="8">[271]데이타!$E$52</definedName>
    <definedName name="광나무1203">[272]수목데이타!$E$52</definedName>
    <definedName name="광나무1506" localSheetId="8">[271]데이타!$E$53</definedName>
    <definedName name="광나무1506">[272]수목데이타!$E$53</definedName>
    <definedName name="광명">#REF!</definedName>
    <definedName name="광명단">#REF!</definedName>
    <definedName name="광물경비" localSheetId="8">#REF!</definedName>
    <definedName name="광물경비">#REF!</definedName>
    <definedName name="광물노무" localSheetId="8">#REF!</definedName>
    <definedName name="광물노무">#REF!</definedName>
    <definedName name="광물및" localSheetId="8">'[382]일위대가 1'!$L$217</definedName>
    <definedName name="광물및">'[383]일위대가 1'!$L$217</definedName>
    <definedName name="광물재료" localSheetId="8">#REF!</definedName>
    <definedName name="광물재료">#REF!</definedName>
    <definedName name="광산">#REF!</definedName>
    <definedName name="광산품">#REF!</definedName>
    <definedName name="광원기">#REF!</definedName>
    <definedName name="광케이블설치사001">#REF!</definedName>
    <definedName name="광케이블설치사00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광편백0405" localSheetId="8">[271]데이타!$E$153</definedName>
    <definedName name="광편백0405">[272]수목데이타!$E$153</definedName>
    <definedName name="광편백0507" localSheetId="8">[271]데이타!$E$154</definedName>
    <definedName name="광편백0507">[272]수목데이타!$E$154</definedName>
    <definedName name="광편백0509" localSheetId="8">[271]데이타!$E$155</definedName>
    <definedName name="광편백0509">[272]수목데이타!$E$155</definedName>
    <definedName name="괴물" localSheetId="8" hidden="1">{"'제10장(표)'!$A$5:$L$10"}</definedName>
    <definedName name="괴물" hidden="1">{"'제10장(표)'!$A$5:$L$10"}</definedName>
    <definedName name="괴뭉" localSheetId="8" hidden="1">{"'제10장(표)'!$A$5:$L$10"}</definedName>
    <definedName name="괴뭉" hidden="1">{"'제10장(표)'!$A$5:$L$10"}</definedName>
    <definedName name="교1" localSheetId="8">#REF!,#REF!,#REF!,#REF!,#REF!,#REF!</definedName>
    <definedName name="교1">#REF!</definedName>
    <definedName name="교10" localSheetId="8">#REF!,#REF!,#REF!,#REF!,#REF!,#REF!,#REF!</definedName>
    <definedName name="교10">#REF!,#REF!,#REF!,#REF!,#REF!,#REF!,#REF!</definedName>
    <definedName name="교11" localSheetId="8">#REF!,#REF!,#REF!,#REF!,#REF!,#REF!,#REF!</definedName>
    <definedName name="교11">#REF!,#REF!,#REF!,#REF!,#REF!,#REF!,#REF!</definedName>
    <definedName name="교12" localSheetId="8">#REF!,#REF!,#REF!,#REF!,#REF!,#REF!,#REF!</definedName>
    <definedName name="교12">#REF!,#REF!,#REF!,#REF!,#REF!,#REF!,#REF!</definedName>
    <definedName name="교13" localSheetId="8">#REF!,#REF!,#REF!,#REF!,#REF!,#REF!,#REF!</definedName>
    <definedName name="교13">#REF!,#REF!,#REF!,#REF!,#REF!,#REF!,#REF!</definedName>
    <definedName name="교14" localSheetId="8">#REF!,#REF!,#REF!,#REF!,#REF!,#REF!,#REF!</definedName>
    <definedName name="교14">#REF!,#REF!,#REF!,#REF!,#REF!,#REF!,#REF!</definedName>
    <definedName name="교15" localSheetId="8">#REF!,#REF!,#REF!,#REF!,#REF!</definedName>
    <definedName name="교15">#REF!,#REF!,#REF!,#REF!,#REF!</definedName>
    <definedName name="교2" localSheetId="8">#REF!,#REF!,#REF!,#REF!,#REF!,#REF!,#REF!</definedName>
    <definedName name="교2">#REF!,#REF!,#REF!,#REF!,#REF!,#REF!,#REF!</definedName>
    <definedName name="교3" localSheetId="8">#REF!,#REF!,#REF!,#REF!,#REF!,#REF!,#REF!</definedName>
    <definedName name="교3">#REF!,#REF!,#REF!,#REF!,#REF!,#REF!,#REF!</definedName>
    <definedName name="교4" localSheetId="8">#REF!,#REF!,#REF!,#REF!,#REF!,#REF!,#REF!</definedName>
    <definedName name="교4">#REF!,#REF!,#REF!,#REF!,#REF!,#REF!,#REF!</definedName>
    <definedName name="교5" localSheetId="8">#REF!,#REF!,#REF!,#REF!,#REF!,#REF!,#REF!</definedName>
    <definedName name="교5">#REF!,#REF!,#REF!,#REF!,#REF!,#REF!,#REF!</definedName>
    <definedName name="교6" localSheetId="8">#REF!,#REF!,#REF!,#REF!,#REF!,#REF!,#REF!</definedName>
    <definedName name="교6">#REF!,#REF!,#REF!,#REF!,#REF!,#REF!,#REF!</definedName>
    <definedName name="교7" localSheetId="8">#REF!,#REF!,#REF!,#REF!,#REF!,#REF!,#REF!</definedName>
    <definedName name="교7">#REF!,#REF!,#REF!,#REF!,#REF!,#REF!,#REF!</definedName>
    <definedName name="교8" localSheetId="8">#REF!,#REF!,#REF!,#REF!,#REF!,#REF!,#REF!</definedName>
    <definedName name="교8">#REF!,#REF!,#REF!,#REF!,#REF!,#REF!,#REF!</definedName>
    <definedName name="교9" localSheetId="8">#REF!,#REF!,#REF!,#REF!,#REF!,#REF!,#REF!</definedName>
    <definedName name="교9">#REF!,#REF!,#REF!,#REF!,#REF!,#REF!,#REF!</definedName>
    <definedName name="교각토공">#REF!</definedName>
    <definedName name="교각토공1">#REF!</definedName>
    <definedName name="교대2">[40]Sheet1!#REF!</definedName>
    <definedName name="교대21">'[40]Sheet1 (2)'!#REF!</definedName>
    <definedName name="교대22">#REF!</definedName>
    <definedName name="교대접합공">#REF!</definedName>
    <definedName name="교대펄근집계" localSheetId="8" hidden="1">{#N/A,#N/A,FALSE,"배수1"}</definedName>
    <definedName name="교대펄근집계" hidden="1">{#N/A,#N/A,FALSE,"배수1"}</definedName>
    <definedName name="교량">[384]토공!$1:$2</definedName>
    <definedName name="교량2">[384]토공!$1:$2</definedName>
    <definedName name="교량계" localSheetId="8">#REF!</definedName>
    <definedName name="교량계">#REF!</definedName>
    <definedName name="교량공" localSheetId="8">'[202]2000.11월설계내역'!$A$125:$A$164</definedName>
    <definedName name="교량공">'[114]2000.11월설계내역'!$A$125:$A$164</definedName>
    <definedName name="교면1" localSheetId="8">#REF!,#REF!,#REF!,#REF!,#REF!,#REF!</definedName>
    <definedName name="교면1">#REF!,#REF!,#REF!,#REF!,#REF!,#REF!</definedName>
    <definedName name="교면10" localSheetId="8">#REF!,#REF!,#REF!,#REF!,#REF!,#REF!,#REF!</definedName>
    <definedName name="교면10">#REF!,#REF!,#REF!,#REF!,#REF!,#REF!,#REF!</definedName>
    <definedName name="교면11" localSheetId="8">#REF!,#REF!,#REF!,#REF!,#REF!,#REF!,#REF!</definedName>
    <definedName name="교면11">#REF!,#REF!,#REF!,#REF!,#REF!,#REF!,#REF!</definedName>
    <definedName name="교면12" localSheetId="8">#REF!,#REF!,#REF!,#REF!,#REF!,#REF!,#REF!</definedName>
    <definedName name="교면12">#REF!,#REF!,#REF!,#REF!,#REF!,#REF!,#REF!</definedName>
    <definedName name="교면13" localSheetId="8">#REF!,#REF!,#REF!,#REF!,#REF!,#REF!,#REF!</definedName>
    <definedName name="교면13">#REF!,#REF!,#REF!,#REF!,#REF!,#REF!,#REF!</definedName>
    <definedName name="교면14" localSheetId="8">#REF!,#REF!,#REF!,#REF!,#REF!,#REF!,#REF!</definedName>
    <definedName name="교면14">#REF!,#REF!,#REF!,#REF!,#REF!,#REF!,#REF!</definedName>
    <definedName name="교면15" localSheetId="8">#REF!,#REF!,#REF!,#REF!,#REF!</definedName>
    <definedName name="교면15">#REF!,#REF!,#REF!,#REF!,#REF!</definedName>
    <definedName name="교면2" localSheetId="8">#REF!,#REF!,#REF!,#REF!,#REF!,#REF!,#REF!</definedName>
    <definedName name="교면2">#REF!,#REF!,#REF!,#REF!,#REF!,#REF!,#REF!</definedName>
    <definedName name="교면3" localSheetId="8">#REF!,#REF!,#REF!,#REF!,#REF!,#REF!,#REF!</definedName>
    <definedName name="교면3">#REF!,#REF!,#REF!,#REF!,#REF!,#REF!,#REF!</definedName>
    <definedName name="교면4" localSheetId="8">#REF!,#REF!,#REF!,#REF!,#REF!,#REF!,#REF!</definedName>
    <definedName name="교면4">#REF!,#REF!,#REF!,#REF!,#REF!,#REF!,#REF!</definedName>
    <definedName name="교면5" localSheetId="8">#REF!,#REF!,#REF!,#REF!,#REF!,#REF!,#REF!</definedName>
    <definedName name="교면5">#REF!,#REF!,#REF!,#REF!,#REF!,#REF!,#REF!</definedName>
    <definedName name="교면6" localSheetId="8">#REF!,#REF!,#REF!,#REF!,#REF!,#REF!,#REF!</definedName>
    <definedName name="교면6">#REF!,#REF!,#REF!,#REF!,#REF!,#REF!,#REF!</definedName>
    <definedName name="교면7" localSheetId="8">#REF!,#REF!,#REF!,#REF!,#REF!,#REF!,#REF!</definedName>
    <definedName name="교면7">#REF!,#REF!,#REF!,#REF!,#REF!,#REF!,#REF!</definedName>
    <definedName name="교면8" localSheetId="8">#REF!,#REF!,#REF!,#REF!,#REF!,#REF!,#REF!</definedName>
    <definedName name="교면8">#REF!,#REF!,#REF!,#REF!,#REF!,#REF!,#REF!</definedName>
    <definedName name="교면9" localSheetId="8">#REF!,#REF!,#REF!,#REF!,#REF!,#REF!,#REF!</definedName>
    <definedName name="교면9">#REF!,#REF!,#REF!,#REF!,#REF!,#REF!,#REF!</definedName>
    <definedName name="교면방수">#REF!</definedName>
    <definedName name="교명판및설명판">#REF!</definedName>
    <definedName name="교목계">#REF!</definedName>
    <definedName name="교산금보상" localSheetId="8">[292]교산제!$K$15</definedName>
    <definedName name="교산금보상">[293]교산제!$K$15</definedName>
    <definedName name="교산금시설" localSheetId="8">[292]교산제!$K$10</definedName>
    <definedName name="교산금시설">[293]교산제!$K$10</definedName>
    <definedName name="교산금축제" localSheetId="8">[292]교산제!$J$11</definedName>
    <definedName name="교산금축제">[293]교산제!$J$11</definedName>
    <definedName name="교산기보상" localSheetId="8">[292]교산제!$I$15</definedName>
    <definedName name="교산기보상">[293]교산제!$I$15</definedName>
    <definedName name="교산기시설" localSheetId="8">[292]교산제!$I$10</definedName>
    <definedName name="교산기시설">[293]교산제!$I$10</definedName>
    <definedName name="교산기축제" localSheetId="8">[292]교산제!$H$11</definedName>
    <definedName name="교산기축제">[293]교산제!$H$11</definedName>
    <definedName name="교산보상" localSheetId="8">[292]교산제!$E$15</definedName>
    <definedName name="교산보상">[293]교산제!$E$15</definedName>
    <definedName name="교산시설" localSheetId="8">[292]교산제!$E$10</definedName>
    <definedName name="교산시설">[293]교산제!$E$10</definedName>
    <definedName name="교산요보상" localSheetId="8">[292]교산제!$M$15</definedName>
    <definedName name="교산요보상">[293]교산제!$M$15</definedName>
    <definedName name="교산요시설" localSheetId="8">[292]교산제!$M$10</definedName>
    <definedName name="교산요시설">[293]교산제!$M$10</definedName>
    <definedName name="교산요축제" localSheetId="8">[292]교산제!$L$11</definedName>
    <definedName name="교산요축제">[293]교산제!$L$11</definedName>
    <definedName name="교산축제" localSheetId="8">[292]교산제!$D$11</definedName>
    <definedName name="교산축제">[293]교산제!$D$11</definedName>
    <definedName name="교외지" localSheetId="8">[385]산출근거!#REF!</definedName>
    <definedName name="교외지">[386]산출근거!#REF!</definedName>
    <definedName name="교외지비율" localSheetId="8">#REF!</definedName>
    <definedName name="교외지비율">#REF!</definedName>
    <definedName name="교육" localSheetId="8">[353]직접인건비!#REF!</definedName>
    <definedName name="교육">[320]직접인건비!#REF!</definedName>
    <definedName name="교육." localSheetId="8">[354]직접인건비!#REF!</definedName>
    <definedName name="교육.">[355]직접인건비!#REF!</definedName>
    <definedName name="교육내용">[387]연결임시!#REF!</definedName>
    <definedName name="교좌받침공">#REF!</definedName>
    <definedName name="교통" localSheetId="8">[353]직접인건비!#REF!</definedName>
    <definedName name="교통">[320]직접인건비!#REF!</definedName>
    <definedName name="교통." localSheetId="8">[354]직접인건비!#REF!</definedName>
    <definedName name="교통.">[355]직접인건비!#REF!</definedName>
    <definedName name="교통영향2" localSheetId="8" hidden="1">{"'활동원단위'!$A$22:$G$26"}</definedName>
    <definedName name="교통영향2" hidden="1">{"'활동원단위'!$A$22:$G$26"}</definedName>
    <definedName name="교통영향평가18" localSheetId="8">[0]!BlankMacro1</definedName>
    <definedName name="교통영향평가18">[0]!BlankMacro1</definedName>
    <definedName name="교폭" localSheetId="8">#REF!</definedName>
    <definedName name="교폭">#REF!</definedName>
    <definedName name="구" localSheetId="8">#REF!</definedName>
    <definedName name="구">#REF!</definedName>
    <definedName name="구구">#REF!</definedName>
    <definedName name="구구구" localSheetId="8">'&lt;별표 5&gt;손배료'!구구구</definedName>
    <definedName name="구구구">[0]!구구구</definedName>
    <definedName name="구듬">#REF!</definedName>
    <definedName name="구랑2교" localSheetId="8">#REF!</definedName>
    <definedName name="구랑2교">#REF!</definedName>
    <definedName name="구랑교" localSheetId="8">#REF!</definedName>
    <definedName name="구랑교">#REF!</definedName>
    <definedName name="구룡보상" localSheetId="8">[292]구룡제!$E$15</definedName>
    <definedName name="구룡보상">[293]구룡제!$E$15</definedName>
    <definedName name="구룡시설" localSheetId="8">[292]구룡제!$E$10</definedName>
    <definedName name="구룡시설">[293]구룡제!$E$10</definedName>
    <definedName name="구룡요보상" localSheetId="8">[292]구룡제!$M$15</definedName>
    <definedName name="구룡요보상">[293]구룡제!$M$15</definedName>
    <definedName name="구룡요시설" localSheetId="8">[292]구룡제!$M$10</definedName>
    <definedName name="구룡요시설">[293]구룡제!$M$10</definedName>
    <definedName name="구룡요축제" localSheetId="8">[292]구룡제!$L$11</definedName>
    <definedName name="구룡요축제">[293]구룡제!$L$11</definedName>
    <definedName name="구룡축제" localSheetId="8">[292]구룡제!$D$11</definedName>
    <definedName name="구룡축제">[293]구룡제!$D$11</definedName>
    <definedName name="구름">#REF!</definedName>
    <definedName name="구릉지비율" localSheetId="8">#REF!</definedName>
    <definedName name="구릉지비율">#REF!</definedName>
    <definedName name="구배1">#REF!</definedName>
    <definedName name="구분">BlankMacro1</definedName>
    <definedName name="구분1">BlankMacro1</definedName>
    <definedName name="구분12">BlankMacro1</definedName>
    <definedName name="구분2">BlankMacro1</definedName>
    <definedName name="구분3">BlankMacro1</definedName>
    <definedName name="구산갑지" localSheetId="8" hidden="1">#REF!</definedName>
    <definedName name="구산갑지" hidden="1">#REF!</definedName>
    <definedName name="구산보상" localSheetId="8">[292]구산제!$E$15</definedName>
    <definedName name="구산보상">[293]구산제!$E$15</definedName>
    <definedName name="구산시설" localSheetId="8">[292]구산제!$E$10</definedName>
    <definedName name="구산시설">[293]구산제!$E$10</definedName>
    <definedName name="구산요보상" localSheetId="8">[292]구산제!$M$15</definedName>
    <definedName name="구산요보상">[293]구산제!$M$15</definedName>
    <definedName name="구산요시설" localSheetId="8">[292]구산제!$M$10</definedName>
    <definedName name="구산요시설">[293]구산제!$M$10</definedName>
    <definedName name="구산요축제" localSheetId="8">[292]구산제!$L$11</definedName>
    <definedName name="구산요축제">[293]구산제!$L$11</definedName>
    <definedName name="구산축제" localSheetId="8">[292]구산제!$D$11</definedName>
    <definedName name="구산축제">[293]구산제!$D$11</definedName>
    <definedName name="구상나무1505" localSheetId="8">[271]데이타!$E$69</definedName>
    <definedName name="구상나무1505">[272]수목데이타!$E$69</definedName>
    <definedName name="구상나무2008" localSheetId="8">[271]데이타!$E$70</definedName>
    <definedName name="구상나무2008">[272]수목데이타!$E$70</definedName>
    <definedName name="구상나무2510" localSheetId="8">[271]데이타!$E$71</definedName>
    <definedName name="구상나무2510">[272]수목데이타!$E$71</definedName>
    <definedName name="구상나무3012" localSheetId="8">[271]데이타!$E$72</definedName>
    <definedName name="구상나무3012">[272]수목데이타!$E$72</definedName>
    <definedName name="구정금보상" localSheetId="8">[292]구정제!$K$15</definedName>
    <definedName name="구정금보상">[293]구정제!$K$15</definedName>
    <definedName name="구정금시설" localSheetId="8">[292]구정제!$K$10</definedName>
    <definedName name="구정금시설">[293]구정제!$K$10</definedName>
    <definedName name="구정금축제" localSheetId="8">[292]구정제!$J$11</definedName>
    <definedName name="구정금축제">[293]구정제!$J$11</definedName>
    <definedName name="구정보상" localSheetId="8">[292]구정제!$E$15</definedName>
    <definedName name="구정보상">[293]구정제!$E$15</definedName>
    <definedName name="구정시설" localSheetId="8">[292]구정제!$E$10</definedName>
    <definedName name="구정시설">[293]구정제!$E$10</definedName>
    <definedName name="구정요보상" localSheetId="8">[292]구정제!$M$15</definedName>
    <definedName name="구정요보상">[293]구정제!$M$15</definedName>
    <definedName name="구정요시설" localSheetId="8">[292]구정제!$M$10</definedName>
    <definedName name="구정요시설">[293]구정제!$M$10</definedName>
    <definedName name="구정요축제" localSheetId="8">[292]구정제!$L$11</definedName>
    <definedName name="구정요축제">[293]구정제!$L$11</definedName>
    <definedName name="구정축제" localSheetId="8">[292]구정제!$D$11</definedName>
    <definedName name="구정축제">[293]구정제!$D$11</definedName>
    <definedName name="구조">'[84]3.골재원검토의견서 갑지'!#REF!</definedName>
    <definedName name="구조물" localSheetId="8">#REF!</definedName>
    <definedName name="구조물">#REF!</definedName>
    <definedName name="구조물2">BlankMacro1</definedName>
    <definedName name="구조물R">[388]구조물!#REF!</definedName>
    <definedName name="구조물공">[387]내역!#REF!</definedName>
    <definedName name="구조물공사" localSheetId="8" hidden="1">{#N/A,#N/A,TRUE,"토적및재료집계";#N/A,#N/A,TRUE,"토적및재료집계";#N/A,#N/A,TRUE,"단위량"}</definedName>
    <definedName name="구조물공사" hidden="1">{#N/A,#N/A,TRUE,"토적및재료집계";#N/A,#N/A,TRUE,"토적및재료집계";#N/A,#N/A,TRUE,"단위량"}</definedName>
    <definedName name="구조물공수">[389]부대tu!#REF!</definedName>
    <definedName name="구조물공하">[389]부대tu!#REF!</definedName>
    <definedName name="구조물집계">[390]터파기및재료!#REF!</definedName>
    <definedName name="구조작업량" localSheetId="8">#REF!</definedName>
    <definedName name="구조작업량">#REF!</definedName>
    <definedName name="구조지형계수" localSheetId="8">#REF!</definedName>
    <definedName name="구조지형계수">#REF!</definedName>
    <definedName name="구조토적1">[391]기본일위!$1:$1048576</definedName>
    <definedName name="구조화일수" localSheetId="8">#REF!</definedName>
    <definedName name="구조화일수">#REF!</definedName>
    <definedName name="구천수량이동">#REF!</definedName>
    <definedName name="구체콘">#REF!</definedName>
    <definedName name="구축비율" localSheetId="8">#REF!</definedName>
    <definedName name="구축비율">#REF!</definedName>
    <definedName name="구축비율2" localSheetId="8">#REF!</definedName>
    <definedName name="구축비율2">#REF!</definedName>
    <definedName name="구호표">#REF!</definedName>
    <definedName name="국내장비">#REF!</definedName>
    <definedName name="국내장비계">#REF!</definedName>
    <definedName name="국도유지">#REF!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삭기0.14" localSheetId="8">[392]기계가격!#REF!</definedName>
    <definedName name="굴삭기0.14">[393]기계가격!#REF!</definedName>
    <definedName name="굴삭기0.4" localSheetId="8">[392]기계가격!#REF!</definedName>
    <definedName name="굴삭기0.4">[393]기계가격!#REF!</definedName>
    <definedName name="굴삭기0.7" localSheetId="8">[392]기계가격!#REF!</definedName>
    <definedName name="굴삭기0.7">[393]기계가격!#REF!</definedName>
    <definedName name="굴취보통인부">#REF!</definedName>
    <definedName name="굴취자재">BlankMacro1</definedName>
    <definedName name="굴취조경공">#REF!</definedName>
    <definedName name="굵기">[380]!굵기</definedName>
    <definedName name="궁천금보상" localSheetId="8">[292]궁천대죽제!$K$15</definedName>
    <definedName name="궁천금보상">[293]궁천대죽제!$K$15</definedName>
    <definedName name="궁천금시설" localSheetId="8">[292]궁천대죽제!$K$10</definedName>
    <definedName name="궁천금시설">[293]궁천대죽제!$K$10</definedName>
    <definedName name="궁천금축제" localSheetId="8">[292]궁천대죽제!$J$11</definedName>
    <definedName name="궁천금축제">[293]궁천대죽제!$J$11</definedName>
    <definedName name="궁천보상" localSheetId="8">[292]궁천대죽제!$E$15</definedName>
    <definedName name="궁천보상">[293]궁천대죽제!$E$15</definedName>
    <definedName name="궁천시설" localSheetId="8">[292]궁천대죽제!$E$10</definedName>
    <definedName name="궁천시설">[293]궁천대죽제!$E$10</definedName>
    <definedName name="궁천요보상" localSheetId="8">[292]궁천대죽제!$M$15</definedName>
    <definedName name="궁천요보상">[293]궁천대죽제!$M$15</definedName>
    <definedName name="궁천요시설" localSheetId="8">[292]궁천대죽제!$M$10</definedName>
    <definedName name="궁천요시설">[293]궁천대죽제!$M$10</definedName>
    <definedName name="궁천요축제" localSheetId="8">[292]궁천대죽제!$L$11</definedName>
    <definedName name="궁천요축제">[293]궁천대죽제!$L$11</definedName>
    <definedName name="궁천축제" localSheetId="8">[292]궁천대죽제!$D$11</definedName>
    <definedName name="궁천축제">[293]궁천대죽제!$D$11</definedName>
    <definedName name="권" localSheetId="8">[394]DATE!$I$24:$I$85</definedName>
    <definedName name="권">[395]DATE!$I$24:$I$85</definedName>
    <definedName name="권권" localSheetId="8">[395]DATE!$I$24:$I$85</definedName>
    <definedName name="권권">[396]DATE!$I$24:$I$85</definedName>
    <definedName name="권역2" localSheetId="8" hidden="1">{"'단계별시설공사비'!$A$3:$K$51"}</definedName>
    <definedName name="권역2" hidden="1">{"'단계별시설공사비'!$A$3:$K$51"}</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규격" localSheetId="8">[214]DATE!$C$24:$C$85</definedName>
    <definedName name="규격">[215]DATE!$C$24:$C$85</definedName>
    <definedName name="규모계수" localSheetId="8">#REF!</definedName>
    <definedName name="규모계수">#REF!</definedName>
    <definedName name="규모별보정계수" localSheetId="8">#REF!</definedName>
    <definedName name="규모별보정계수">#REF!</definedName>
    <definedName name="규모보정계수" localSheetId="8">#REF!</definedName>
    <definedName name="규모보정계수">#REF!</definedName>
    <definedName name="규약전류">#REF!</definedName>
    <definedName name="규준노">[291]시설물!#REF!</definedName>
    <definedName name="규준재">[291]시설물!#REF!</definedName>
    <definedName name="균열" localSheetId="8" hidden="1">{"'을'!$A$1:$Z$93"}</definedName>
    <definedName name="균열" hidden="1">{"'을'!$A$1:$Z$93"}</definedName>
    <definedName name="균열2" localSheetId="8" hidden="1">{"'을'!$A$1:$Z$93"}</definedName>
    <definedName name="균열2" hidden="1">{"'을'!$A$1:$Z$93"}</definedName>
    <definedName name="균열3" localSheetId="8" hidden="1">{"'을'!$A$1:$Z$93"}</definedName>
    <definedName name="균열3" hidden="1">{"'을'!$A$1:$Z$93"}</definedName>
    <definedName name="그레이더속도">#REF!</definedName>
    <definedName name="그레이더효율">#REF!</definedName>
    <definedName name="그리스" localSheetId="8">[334]기초단가!$B$35</definedName>
    <definedName name="그리스">[335]기초단가!$B$35</definedName>
    <definedName name="그외" localSheetId="8">[394]설계내역서!#REF!</definedName>
    <definedName name="그외">[394]설계내역서!#REF!</definedName>
    <definedName name="근" localSheetId="8" hidden="1">{"'제10장(표)'!$A$5:$L$10"}</definedName>
    <definedName name="근" hidden="1">{"'제10장(표)'!$A$5:$L$10"}</definedName>
    <definedName name="근로자계수" localSheetId="8">#REF!</definedName>
    <definedName name="근로자계수">#REF!</definedName>
    <definedName name="근원경">#REF!</definedName>
    <definedName name="근입장">#REF!</definedName>
    <definedName name="근재보험">[397]기준액!#REF!</definedName>
    <definedName name="금구금보상">[342]금구제!$K$15</definedName>
    <definedName name="금구금시설">[342]금구제!$K$10</definedName>
    <definedName name="금구금축제">[342]금구제!$J$11</definedName>
    <definedName name="금구기보상">[342]금구제!$I$15</definedName>
    <definedName name="금구기시설">[342]금구제!$I$10</definedName>
    <definedName name="금구기축제">[342]금구제!$H$11</definedName>
    <definedName name="금구보상">[342]금구제!$E$15</definedName>
    <definedName name="금구시설">[342]금구제!$E$10</definedName>
    <definedName name="금구요보상">[342]금구제!$M$15</definedName>
    <definedName name="금구요시설">[342]금구제!$M$10</definedName>
    <definedName name="금구요축제">[342]금구제!$L$11</definedName>
    <definedName name="금구축제">[342]금구제!$D$11</definedName>
    <definedName name="금마타리">#REF!</definedName>
    <definedName name="금속경비">#REF!</definedName>
    <definedName name="금속공사">#REF!</definedName>
    <definedName name="금속노무">#REF!</definedName>
    <definedName name="금속재료">#REF!</definedName>
    <definedName name="금송1006" localSheetId="8">[271]데이타!$E$73</definedName>
    <definedName name="금송1006">[272]수목데이타!$E$73</definedName>
    <definedName name="금송1208" localSheetId="8">[271]데이타!$E$74</definedName>
    <definedName name="금송1208">[272]수목데이타!$E$74</definedName>
    <definedName name="금송1510" localSheetId="8">[271]데이타!$E$75</definedName>
    <definedName name="금송1510">[272]수목데이타!$E$75</definedName>
    <definedName name="금액" localSheetId="8">#REF!</definedName>
    <definedName name="금액">#REF!</definedName>
    <definedName name="금연" localSheetId="8" hidden="1">{"'제10장(표)'!$A$5:$L$10"}</definedName>
    <definedName name="금연" hidden="1">{"'제10장(표)'!$A$5:$L$10"}</definedName>
    <definedName name="금연구개발">#REF!</definedName>
    <definedName name="금영" localSheetId="8" hidden="1">{"'제10장(표)'!$A$5:$L$10"}</definedName>
    <definedName name="금영" hidden="1">{"'제10장(표)'!$A$5:$L$10"}</definedName>
    <definedName name="급여" localSheetId="8">BlankMacro1</definedName>
    <definedName name="급여">BlankMacro1</definedName>
    <definedName name="급여하">BlankMacro1</definedName>
    <definedName name="급조연장">#REF!</definedName>
    <definedName name="기" localSheetId="8">#REF!</definedName>
    <definedName name="기">#REF!</definedName>
    <definedName name="기___와___공">[317]노임단가!#REF!</definedName>
    <definedName name="기_타__경_비__산_출_근_거">[398]내역서!#REF!</definedName>
    <definedName name="기Q">"기성세부내역서!$B$89"</definedName>
    <definedName name="기경">#REF!</definedName>
    <definedName name="기경1">#REF!</definedName>
    <definedName name="기경102">[399]중기사용료!$F$234</definedName>
    <definedName name="기경102.1">[399]중기사용료!$F$233</definedName>
    <definedName name="기경114">[399]중기사용료!$F$258</definedName>
    <definedName name="기경114.1">[399]중기사용료!$F$257</definedName>
    <definedName name="기경172">[399]중기사용료!$F$378</definedName>
    <definedName name="기경172.1">[399]중기사용료!$F$377</definedName>
    <definedName name="기경236">[399]중기사용료!$F$514</definedName>
    <definedName name="기경236.1">[399]중기사용료!$F$513</definedName>
    <definedName name="기경258">[399]중기사용료!$F$560</definedName>
    <definedName name="기경258.1">[399]중기사용료!$F$559</definedName>
    <definedName name="기경263">[399]중기사용료!$F$570</definedName>
    <definedName name="기경263.1">[399]중기사용료!$F$569</definedName>
    <definedName name="기경29">[399]중기사용료!$F$72</definedName>
    <definedName name="기경29.1">[399]중기사용료!$F$71</definedName>
    <definedName name="기경30">[399]중기사용료!$F$74</definedName>
    <definedName name="기경339" localSheetId="8">[400]중기사용료!$F$704</definedName>
    <definedName name="기경339">[401]중기사용료!$F$704</definedName>
    <definedName name="기경339.1" localSheetId="8">[400]중기사용료!$F$703</definedName>
    <definedName name="기경339.1">[401]중기사용료!$F$703</definedName>
    <definedName name="기경341">[399]중기사용료!$F$726</definedName>
    <definedName name="기경341.1">[399]중기사용료!$F$725</definedName>
    <definedName name="기경342">[399]중기사용료!$F$728</definedName>
    <definedName name="기경342.1">[399]중기사용료!$F$727</definedName>
    <definedName name="기경346" localSheetId="8">[400]중기사용료!$F$718</definedName>
    <definedName name="기경346">[401]중기사용료!$F$718</definedName>
    <definedName name="기경346.1" localSheetId="8">[400]중기사용료!$F$717</definedName>
    <definedName name="기경346.1">[401]중기사용료!$F$717</definedName>
    <definedName name="기경350">[399]중기사용료!$F$744</definedName>
    <definedName name="기경350.1">[399]중기사용료!$F$743</definedName>
    <definedName name="기경351">[399]중기사용료!$F$746</definedName>
    <definedName name="기경351.1">[399]중기사용료!$F$745</definedName>
    <definedName name="기경36">[399]중기사용료!$F$88</definedName>
    <definedName name="기경36.1">[399]중기사용료!$F$87</definedName>
    <definedName name="기경381">[399]중기사용료!$F$814</definedName>
    <definedName name="기경381.1">[399]중기사용료!$F$813</definedName>
    <definedName name="기경392">[399]중기사용료!$F$838</definedName>
    <definedName name="기경392.1">[399]중기사용료!$F$837</definedName>
    <definedName name="기경4">[399]중기사용료!$F$18</definedName>
    <definedName name="기경4.1">[399]중기사용료!$F$17</definedName>
    <definedName name="기경410">[399]중기사용료!$F$874</definedName>
    <definedName name="기경410.1">[399]중기사용료!$F$873</definedName>
    <definedName name="기경417">[399]중기사용료!$F$890</definedName>
    <definedName name="기경417.1">[399]중기사용료!$F$889</definedName>
    <definedName name="기경428">[399]중기사용료!$F$912</definedName>
    <definedName name="기경428.1">[399]중기사용료!$F$911</definedName>
    <definedName name="기경451">[399]중기사용료!$F$958</definedName>
    <definedName name="기경451.1">[399]중기사용료!$F$957</definedName>
    <definedName name="기경5">[399]중기사용료!$F$20</definedName>
    <definedName name="기경5.1">[399]중기사용료!$F$19</definedName>
    <definedName name="기경52">[399]중기사용료!$F$124</definedName>
    <definedName name="기경52.1">[399]중기사용료!$F$123</definedName>
    <definedName name="기경526">[399]중기사용료!$F$64</definedName>
    <definedName name="기경526.1">[399]중기사용료!$F$63</definedName>
    <definedName name="기경538">[399]중기사용료!$F$94</definedName>
    <definedName name="기경538.1">[399]중기사용료!$F$93</definedName>
    <definedName name="기경57" localSheetId="8">[400]중기사용료!$F$134</definedName>
    <definedName name="기경57">[401]중기사용료!$F$134</definedName>
    <definedName name="기경57.1">[399]중기사용료!$F$137</definedName>
    <definedName name="기경71">[399]중기사용료!$F$170</definedName>
    <definedName name="기경71.1">[399]중기사용료!$F$169</definedName>
    <definedName name="기경75">[399]중기사용료!$F$178</definedName>
    <definedName name="기경75.1">[399]중기사용료!$F$177</definedName>
    <definedName name="기경77">[399]중기사용료!$F$184</definedName>
    <definedName name="기경80">[399]중기사용료!$F$190</definedName>
    <definedName name="기경80.1">[399]중기사용료!$F$189</definedName>
    <definedName name="기경81">[399]중기사용료!$F$192</definedName>
    <definedName name="기경81.1">[399]중기사용료!$F$191</definedName>
    <definedName name="기경82">[399]중기사용료!$F$194</definedName>
    <definedName name="기경82.1">[399]중기사용료!$F$193</definedName>
    <definedName name="기계">#REF!</definedName>
    <definedName name="기계112">BlankMacro1</definedName>
    <definedName name="기계2">BlankMacro1</definedName>
    <definedName name="기계3">BlankMacro1</definedName>
    <definedName name="기계4">BlankMacro1</definedName>
    <definedName name="기계경비" localSheetId="8">#REF!</definedName>
    <definedName name="기계경비">#REF!</definedName>
    <definedName name="기계경비1">[402]기본일위!$1:$1048576</definedName>
    <definedName name="기계공">#REF!</definedName>
    <definedName name="기계공001">#REF!</definedName>
    <definedName name="기계공002">#REF!</definedName>
    <definedName name="기계공011">#REF!</definedName>
    <definedName name="기계공012">#REF!</definedName>
    <definedName name="기계공2">'[403]노임,재료비'!$J$102</definedName>
    <definedName name="기계공982">#REF!</definedName>
    <definedName name="기계공991">#REF!</definedName>
    <definedName name="기계공992">#REF!</definedName>
    <definedName name="기계높이">[376]원가계산서!#REF!</definedName>
    <definedName name="기계단각가">[404]집계표!#REF!</definedName>
    <definedName name="기계되경">#REF!</definedName>
    <definedName name="기계되노">#REF!</definedName>
    <definedName name="기계되재">#REF!</definedName>
    <definedName name="기계설치공" localSheetId="8">[404]노무비단가!$B$28</definedName>
    <definedName name="기계설치공">[405]노무비단가!$B$28</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설치대장소노무" localSheetId="8">[252]G.R300경비!$F$131</definedName>
    <definedName name="기계설치대장소노무">[253]G.R300경비!$F$131</definedName>
    <definedName name="기계운전">#REF!</definedName>
    <definedName name="기계운전기사">'[406]99노임기준'!#REF!</definedName>
    <definedName name="기계운전사" localSheetId="8">'[407]중기조종사 단위단가'!$B$4</definedName>
    <definedName name="기계운전사">#REF!</definedName>
    <definedName name="기계잔경">#REF!</definedName>
    <definedName name="기계잔노">#REF!</definedName>
    <definedName name="기계잔재">#REF!</definedName>
    <definedName name="기계중계펌프내역">#REF!</definedName>
    <definedName name="기계집계표">[408]I.일위대가목차!#REF!</definedName>
    <definedName name="기계터경">#REF!</definedName>
    <definedName name="기계터노">#REF!</definedName>
    <definedName name="기계터재">#REF!</definedName>
    <definedName name="기공" hidden="1">[409]노임이!#REF!</definedName>
    <definedName name="기기">'[410]2000년1차'!#REF!</definedName>
    <definedName name="기기기" hidden="1">#REF!</definedName>
    <definedName name="기기목록">#REF!</definedName>
    <definedName name="기기설치">#REF!</definedName>
    <definedName name="기기신설">#REF!</definedName>
    <definedName name="기기자재">#REF!</definedName>
    <definedName name="기기철거">#REF!</definedName>
    <definedName name="기노">#REF!</definedName>
    <definedName name="기노1">#REF!</definedName>
    <definedName name="기노102">[399]중기사용료!$R$234</definedName>
    <definedName name="기노102.1">[399]중기사용료!$R$233</definedName>
    <definedName name="기노114">[399]중기사용료!$R$258</definedName>
    <definedName name="기노114.1">[399]중기사용료!$R$257</definedName>
    <definedName name="기노172">[399]중기사용료!$R$378</definedName>
    <definedName name="기노172.1">[399]중기사용료!$R$377</definedName>
    <definedName name="기노236">[399]중기사용료!$R$514</definedName>
    <definedName name="기노236.1">[399]중기사용료!$R$513</definedName>
    <definedName name="기노258">[399]중기사용료!$R$560</definedName>
    <definedName name="기노258.1">[399]중기사용료!$R$559</definedName>
    <definedName name="기노263">[399]중기사용료!$R$570</definedName>
    <definedName name="기노263.1">[399]중기사용료!$R$569</definedName>
    <definedName name="기노29">[399]중기사용료!$R$72</definedName>
    <definedName name="기노29.1">[399]중기사용료!$R$71</definedName>
    <definedName name="기노30">[399]중기사용료!$R$74</definedName>
    <definedName name="기노339" localSheetId="8">[400]중기사용료!$R$704</definedName>
    <definedName name="기노339">[401]중기사용료!$R$704</definedName>
    <definedName name="기노339.1" localSheetId="8">[400]중기사용료!$R$703</definedName>
    <definedName name="기노339.1">[401]중기사용료!$R$703</definedName>
    <definedName name="기노341">[399]중기사용료!$R$726</definedName>
    <definedName name="기노341.1">[399]중기사용료!$R$725</definedName>
    <definedName name="기노342">[399]중기사용료!$R$728</definedName>
    <definedName name="기노342.1">[399]중기사용료!$R$727</definedName>
    <definedName name="기노350">[399]중기사용료!$R$744</definedName>
    <definedName name="기노350.1">[399]중기사용료!$R$743</definedName>
    <definedName name="기노36">[399]중기사용료!$R$88</definedName>
    <definedName name="기노36.1">[399]중기사용료!$R$87</definedName>
    <definedName name="기노381">[399]중기사용료!$R$814</definedName>
    <definedName name="기노381.1">[399]중기사용료!$R$813</definedName>
    <definedName name="기노392">[399]중기사용료!$R$838</definedName>
    <definedName name="기노392.1">[399]중기사용료!$R$837</definedName>
    <definedName name="기노4">[399]중기사용료!$R$18</definedName>
    <definedName name="기노4.1">[399]중기사용료!$R$17</definedName>
    <definedName name="기노5">[399]중기사용료!$R$20</definedName>
    <definedName name="기노5.1">[399]중기사용료!$R$19</definedName>
    <definedName name="기노52">[399]중기사용료!$R$124</definedName>
    <definedName name="기노52.1">[399]중기사용료!$R$123</definedName>
    <definedName name="기노526">[399]중기사용료!$R$64</definedName>
    <definedName name="기노526.1">[399]중기사용료!$R$63</definedName>
    <definedName name="기노538">[399]중기사용료!$R$94</definedName>
    <definedName name="기노538.1">[399]중기사용료!$R$93</definedName>
    <definedName name="기노57" localSheetId="8">[400]중기사용료!$R$134</definedName>
    <definedName name="기노57">[401]중기사용료!$R$134</definedName>
    <definedName name="기노57.1">[399]중기사용료!$R$137</definedName>
    <definedName name="기노71">[399]중기사용료!$R$170</definedName>
    <definedName name="기노71.1">[399]중기사용료!$R$169</definedName>
    <definedName name="기노75">[399]중기사용료!$R$178</definedName>
    <definedName name="기노75.1">[399]중기사용료!$R$177</definedName>
    <definedName name="기노77">[399]중기사용료!$R$184</definedName>
    <definedName name="기노77.1">[399]중기사용료!$R$183</definedName>
    <definedName name="기노80">[399]중기사용료!$R$190</definedName>
    <definedName name="기노80.1">[399]중기사용료!$R$189</definedName>
    <definedName name="기노81">[399]중기사용료!$R$192</definedName>
    <definedName name="기노81.1">[399]중기사용료!$R$191</definedName>
    <definedName name="기노82">[399]중기사용료!$R$194</definedName>
    <definedName name="기노82.1">[399]중기사용료!$R$193</definedName>
    <definedName name="기능수" localSheetId="8">#REF!</definedName>
    <definedName name="기능수">#REF!</definedName>
    <definedName name="기본">[411]데리네이타현황!$A$4,[411]데리네이타현황!$A$2,[411]데리네이타현황!$A$1,[411]데리네이타현황!$A$279,[411]데리네이타현황!$A:$A</definedName>
    <definedName name="기본1">[411]데리네이타현황!$A$4,[411]데리네이타현황!$A$2,[411]데리네이타현황!$A$1,[411]데리네이타현황!$A$279,[411]데리네이타현황!$A:$A</definedName>
    <definedName name="기본SW인건비" localSheetId="8">#REF!</definedName>
    <definedName name="기본SW인건비">#REF!</definedName>
    <definedName name="기본경비" localSheetId="8">#REF!</definedName>
    <definedName name="기본경비">#REF!</definedName>
    <definedName name="기본구" localSheetId="8">'[394]일위대가 1'!#REF!</definedName>
    <definedName name="기본구">'[394]일위대가 1'!#REF!</definedName>
    <definedName name="기본구상" localSheetId="8">'[298]08인건비 산거'!#REF!</definedName>
    <definedName name="기본구상">'[296]08인건비 산거'!#REF!</definedName>
    <definedName name="기본구상2" localSheetId="8">'[412]2차 설계내역서(변경)'!#REF!</definedName>
    <definedName name="기본구상2">'[400]2차 설계내역서(변경)'!#REF!</definedName>
    <definedName name="기본노무" localSheetId="8">#REF!</definedName>
    <definedName name="기본노무">#REF!</definedName>
    <definedName name="기본재료" localSheetId="8">#REF!</definedName>
    <definedName name="기본재료">#REF!</definedName>
    <definedName name="기본현황" localSheetId="8">[382]설계내역서!$G$5</definedName>
    <definedName name="기본현황">[383]설계내역서!$G$5</definedName>
    <definedName name="기상" localSheetId="8">[353]직접인건비!#REF!</definedName>
    <definedName name="기상">[320]직접인건비!#REF!</definedName>
    <definedName name="기상." localSheetId="8">[354]직접인건비!#REF!</definedName>
    <definedName name="기상.">[355]직접인건비!#REF!</definedName>
    <definedName name="기성검사비">[397]기준액!#REF!</definedName>
    <definedName name="기성품">BlankMacro1</definedName>
    <definedName name="기술">#REF!</definedName>
    <definedName name="기술교통" localSheetId="8">'[413]남한강 2단계 전체분'!$E$5</definedName>
    <definedName name="기술교통">'[413]남한강 2단계 전체분'!$E$5</definedName>
    <definedName name="기술등급">[414]환경인력!$B$7:$E$7</definedName>
    <definedName name="기술료" localSheetId="8">#REF!</definedName>
    <definedName name="기술료">#REF!</definedName>
    <definedName name="기술료율" localSheetId="8">#REF!</definedName>
    <definedName name="기술료율">#REF!</definedName>
    <definedName name="기술사" localSheetId="8">#REF!</definedName>
    <definedName name="기술사">#REF!</definedName>
    <definedName name="기술사달" localSheetId="8">#REF!</definedName>
    <definedName name="기술사달">#REF!</definedName>
    <definedName name="기술숙박" localSheetId="8">'[413]남한강 2단계 전체분'!$E$7</definedName>
    <definedName name="기술숙박">'[413]남한강 2단계 전체분'!$E$7</definedName>
    <definedName name="기술식비" localSheetId="8">'[413]남한강 2단계 전체분'!$E$8</definedName>
    <definedName name="기술식비">'[413]남한강 2단계 전체분'!$E$8</definedName>
    <definedName name="기술업무" localSheetId="8">'[308]직접인건비호표(항목60%)'!#REF!</definedName>
    <definedName name="기술업무">#REF!</definedName>
    <definedName name="기술일비" localSheetId="8">'[413]남한강 2단계 전체분'!$E$6</definedName>
    <definedName name="기술일비">'[413]남한강 2단계 전체분'!$E$6</definedName>
    <definedName name="기술자_직접노무비" localSheetId="8">'[72]내역서 '!#REF!</definedName>
    <definedName name="기술자_직접노무비">'[75]내역서 '!#REF!</definedName>
    <definedName name="기술자계" localSheetId="8">'[382]산거 1(인력투입)'!$K$3</definedName>
    <definedName name="기술자계">'[383]산거 1(인력투입)'!$K$3</definedName>
    <definedName name="기술현황" localSheetId="8">[277]가중치!$H$8</definedName>
    <definedName name="기술현황">[278]가중치!$H$8</definedName>
    <definedName name="기연구개발">#REF!</definedName>
    <definedName name="기이">#REF!</definedName>
    <definedName name="기자재수량">#REF!</definedName>
    <definedName name="기자재중량">#REF!</definedName>
    <definedName name="기재">#REF!</definedName>
    <definedName name="기재1">#REF!</definedName>
    <definedName name="기재102">[399]중기사용료!$K$234</definedName>
    <definedName name="기재102.1">[399]중기사용료!$K$233</definedName>
    <definedName name="기재114">[399]중기사용료!$K$258</definedName>
    <definedName name="기재114.1">[399]중기사용료!$K$257</definedName>
    <definedName name="기재172">[399]중기사용료!$K$378</definedName>
    <definedName name="기재172.1">[399]중기사용료!$K$377</definedName>
    <definedName name="기재236">[399]중기사용료!$K$514</definedName>
    <definedName name="기재236.1">[399]중기사용료!$K$513</definedName>
    <definedName name="기재258">[399]중기사용료!$K$560</definedName>
    <definedName name="기재258.1">[399]중기사용료!$K$559</definedName>
    <definedName name="기재263">[399]중기사용료!$K$570</definedName>
    <definedName name="기재263.1">[399]중기사용료!$K$569</definedName>
    <definedName name="기재29">[399]중기사용료!$K$72</definedName>
    <definedName name="기재29.1">[399]중기사용료!$K$71</definedName>
    <definedName name="기재30">[399]중기사용료!$K$74</definedName>
    <definedName name="기재339" localSheetId="8">[400]중기사용료!$K$704</definedName>
    <definedName name="기재339">[401]중기사용료!$K$704</definedName>
    <definedName name="기재339.1" localSheetId="8">[400]중기사용료!$K$703</definedName>
    <definedName name="기재339.1">[401]중기사용료!$K$703</definedName>
    <definedName name="기재341">[399]중기사용료!$K$726</definedName>
    <definedName name="기재341.1">[399]중기사용료!$K$725</definedName>
    <definedName name="기재342">[399]중기사용료!$K$728</definedName>
    <definedName name="기재342.1">[399]중기사용료!$K$727</definedName>
    <definedName name="기재36">[399]중기사용료!$K$88</definedName>
    <definedName name="기재36.1">[399]중기사용료!$K$87</definedName>
    <definedName name="기재381">[399]중기사용료!$K$814</definedName>
    <definedName name="기재381.1">[399]중기사용료!$K$813</definedName>
    <definedName name="기재392">[399]중기사용료!$K$838</definedName>
    <definedName name="기재392.1">[399]중기사용료!$K$837</definedName>
    <definedName name="기재4">[399]중기사용료!$K$18</definedName>
    <definedName name="기재4.1">[399]중기사용료!$K$17</definedName>
    <definedName name="기재428">[399]중기사용료!$K$912</definedName>
    <definedName name="기재428.1">[399]중기사용료!$K$911</definedName>
    <definedName name="기재5">[399]중기사용료!$K$20</definedName>
    <definedName name="기재5.1">[399]중기사용료!$K$19</definedName>
    <definedName name="기재52">[399]중기사용료!$K$124</definedName>
    <definedName name="기재52.1">[399]중기사용료!$K$123</definedName>
    <definedName name="기재526">[399]중기사용료!$K$64</definedName>
    <definedName name="기재526.1">[399]중기사용료!$K$63</definedName>
    <definedName name="기재538">[399]중기사용료!$K$94</definedName>
    <definedName name="기재538.1">[399]중기사용료!$K$93</definedName>
    <definedName name="기재57" localSheetId="8">[400]중기사용료!$K$134</definedName>
    <definedName name="기재57">[401]중기사용료!$K$134</definedName>
    <definedName name="기재57.1">[399]중기사용료!$K$137</definedName>
    <definedName name="기재71">[399]중기사용료!$K$170</definedName>
    <definedName name="기재71.1">[399]중기사용료!$K$169</definedName>
    <definedName name="기재75">[399]중기사용료!$K$178</definedName>
    <definedName name="기재75.1">[399]중기사용료!$K$177</definedName>
    <definedName name="기재77">[399]중기사용료!$K$184</definedName>
    <definedName name="기재77.1">[399]중기사용료!$K$183</definedName>
    <definedName name="기재80">[399]중기사용료!$K$190</definedName>
    <definedName name="기재80.1">[399]중기사용료!$K$189</definedName>
    <definedName name="기재81">[399]중기사용료!$K$192</definedName>
    <definedName name="기재81.1">[399]중기사용료!$K$191</definedName>
    <definedName name="기재82">[399]중기사용료!$K$194</definedName>
    <definedName name="기재82.1">[399]중기사용료!$K$193</definedName>
    <definedName name="기조" localSheetId="8">#REF!</definedName>
    <definedName name="기조">#REF!</definedName>
    <definedName name="기존VOR철거">#REF!</definedName>
    <definedName name="기존경비" localSheetId="8">#REF!</definedName>
    <definedName name="기존경비">#REF!</definedName>
    <definedName name="기존관보호공집계" localSheetId="8">[415]우배수!$E$24:$E$85</definedName>
    <definedName name="기존관보호공집계">[416]우배수!$E$24:$E$85</definedName>
    <definedName name="기존구경">#REF!</definedName>
    <definedName name="기존노무" localSheetId="8">#REF!</definedName>
    <definedName name="기존노무">#REF!</definedName>
    <definedName name="기존시스템" localSheetId="8">[277]난이도!$H$9</definedName>
    <definedName name="기존시스템">[278]난이도!$H$9</definedName>
    <definedName name="기존연결관종">#REF!</definedName>
    <definedName name="기존재료" localSheetId="8">#REF!</definedName>
    <definedName name="기존재료">#REF!</definedName>
    <definedName name="기종계수" localSheetId="8">#REF!</definedName>
    <definedName name="기종계수">#REF!</definedName>
    <definedName name="기종별보정계수" localSheetId="8">#REF!</definedName>
    <definedName name="기종별보정계수">#REF!</definedName>
    <definedName name="기준" localSheetId="8">[417]data!$B$2:$B$10</definedName>
    <definedName name="기준">[418]data!$B$2:$B$10</definedName>
    <definedName name="기준금액" localSheetId="8">'[298]05산출내역서'!#REF!</definedName>
    <definedName name="기준금액">'[296]05산출내역서'!#REF!</definedName>
    <definedName name="기준면적" localSheetId="8">[419]data!$B$2:$B$7</definedName>
    <definedName name="기준면적">[420]data!$B$2:$B$7</definedName>
    <definedName name="기준면적1" localSheetId="8">[420]data!$B$2:$B$7</definedName>
    <definedName name="기준면적1">[421]data!$B$2:$B$7</definedName>
    <definedName name="기준점" localSheetId="8">BlankMacro1</definedName>
    <definedName name="기준점">BlankMacro1</definedName>
    <definedName name="기준품보정" localSheetId="8">[314]설계기준!#REF!</definedName>
    <definedName name="기준품보정">[312]설계기준!#REF!</definedName>
    <definedName name="기초">#REF!</definedName>
    <definedName name="기초교직">9</definedName>
    <definedName name="기초교축">9</definedName>
    <definedName name="기초구하기">#REF!</definedName>
    <definedName name="기초금액" localSheetId="8">[421]금액결정!$E$4</definedName>
    <definedName name="기초금액">[422]금액결정!$E$4</definedName>
    <definedName name="기초길이">#REF!</definedName>
    <definedName name="기초단가">[423]기초일위!$G:$M</definedName>
    <definedName name="기초단가1">[423]기초일위!$B:$G</definedName>
    <definedName name="기초대가">[424]총괄내역서!$A$3:$N$20</definedName>
    <definedName name="기초데이타">#REF!</definedName>
    <definedName name="기초말뚝">[291]시설물!#REF!</definedName>
    <definedName name="기초액">#REF!</definedName>
    <definedName name="기초인건비" localSheetId="8">#REF!</definedName>
    <definedName name="기초인건비">#REF!</definedName>
    <definedName name="기초처리경비" localSheetId="8">[275]기초처리공사비!$L$18</definedName>
    <definedName name="기초처리경비">[276]기초처리공사비!$L$18</definedName>
    <definedName name="기초처리노무비" localSheetId="8">[275]기초처리공사비!$H$18</definedName>
    <definedName name="기초처리노무비">[276]기초처리공사비!$H$18</definedName>
    <definedName name="기초처리재료비" localSheetId="8">[275]기초처리공사비!$J$18</definedName>
    <definedName name="기초처리재료비">[276]기초처리공사비!$J$18</definedName>
    <definedName name="기초콘">#REF!</definedName>
    <definedName name="기초폭">#REF!</definedName>
    <definedName name="기초폭300">[48]대로근거!#REF!</definedName>
    <definedName name="기초폭350">[48]대로근거!#REF!</definedName>
    <definedName name="기초폭교직">9</definedName>
    <definedName name="기초폭교축">9</definedName>
    <definedName name="기초피복">0.1</definedName>
    <definedName name="기층t" localSheetId="8">[421]접속도로1!$AN$1</definedName>
    <definedName name="기층t">[425]접속도로1!$AN$1</definedName>
    <definedName name="기층포설" localSheetId="8">[341]단가!$C$83</definedName>
    <definedName name="기층포설">[345]단가!$C$83</definedName>
    <definedName name="기타" localSheetId="8">[353]직접인건비!#REF!</definedName>
    <definedName name="기타">[320]직접인건비!#REF!</definedName>
    <definedName name="기타1">#REF!</definedName>
    <definedName name="기타2">#REF!</definedName>
    <definedName name="기타경" localSheetId="8">#REF!</definedName>
    <definedName name="기타경">#REF!</definedName>
    <definedName name="기타경비" localSheetId="8">[285]내역서!#REF!</definedName>
    <definedName name="기타경비">#REF!</definedName>
    <definedName name="기타경비_산식">#REF!</definedName>
    <definedName name="기타경비2" localSheetId="8" hidden="1">{#N/A,#N/A,TRUE,"토적및재료집계";#N/A,#N/A,TRUE,"토적및재료집계";#N/A,#N/A,TRUE,"단위량"}</definedName>
    <definedName name="기타경비2" hidden="1">{#N/A,#N/A,TRUE,"토적및재료집계";#N/A,#N/A,TRUE,"토적및재료집계";#N/A,#N/A,TRUE,"단위량"}</definedName>
    <definedName name="기타경비건축">#REF!</definedName>
    <definedName name="기타경비요율" localSheetId="8">#REF!</definedName>
    <definedName name="기타경비요율">#REF!</definedName>
    <definedName name="기타경비요율_변경" localSheetId="8">#REF!</definedName>
    <definedName name="기타경비요율_변경">#REF!</definedName>
    <definedName name="기타경비율" localSheetId="8">#REF!</definedName>
    <definedName name="기타경비율">#REF!</definedName>
    <definedName name="기타경비조경">#REF!</definedName>
    <definedName name="기타경비토목">#REF!</definedName>
    <definedName name="기타경비표">#REF!</definedName>
    <definedName name="기타구조일수" localSheetId="8">#REF!</definedName>
    <definedName name="기타구조일수">#REF!</definedName>
    <definedName name="기타자재" localSheetId="8">'&lt;별표 5&gt;손배료'!기타자재</definedName>
    <definedName name="기타자재">[0]!기타자재</definedName>
    <definedName name="기타정위치작업일수" localSheetId="8">#REF!</definedName>
    <definedName name="기타정위치작업일수">#REF!</definedName>
    <definedName name="기타조사연장" localSheetId="8">#REF!</definedName>
    <definedName name="기타조사연장">#REF!</definedName>
    <definedName name="기타탐사연장" localSheetId="8">#REF!</definedName>
    <definedName name="기타탐사연장">#REF!</definedName>
    <definedName name="기후경비" localSheetId="8">#REF!</definedName>
    <definedName name="기후경비">#REF!</definedName>
    <definedName name="기후노무" localSheetId="8">#REF!</definedName>
    <definedName name="기후노무">#REF!</definedName>
    <definedName name="기후및" localSheetId="8">'[382]일위대가 1'!$L$87</definedName>
    <definedName name="기후및">'[383]일위대가 1'!$L$87</definedName>
    <definedName name="기후및기" localSheetId="8">'[298]08인건비 산거'!#REF!</definedName>
    <definedName name="기후및기">'[296]08인건비 산거'!#REF!</definedName>
    <definedName name="기후재료" localSheetId="8">#REF!</definedName>
    <definedName name="기후재료">#REF!</definedName>
    <definedName name="긴급전화" localSheetId="8" hidden="1">{#N/A,#N/A,TRUE,"토적및재료집계";#N/A,#N/A,TRUE,"토적및재료집계";#N/A,#N/A,TRUE,"단위량"}</definedName>
    <definedName name="긴급전화" hidden="1">{#N/A,#N/A,TRUE,"토적및재료집계";#N/A,#N/A,TRUE,"토적및재료집계";#N/A,#N/A,TRUE,"단위량"}</definedName>
    <definedName name="길">[426]WORK!$A$22:$BE$381</definedName>
    <definedName name="길내기" localSheetId="8">'[202]2000.11월설계내역'!$A$78:$A$102</definedName>
    <definedName name="길내기">'[114]2000.11월설계내역'!$A$78:$A$102</definedName>
    <definedName name="길이">[427]관급!#REF!</definedName>
    <definedName name="김" localSheetId="8" hidden="1">{"'제10장(표)'!$A$5:$L$10"}</definedName>
    <definedName name="김" hidden="1">{"'제10장(표)'!$A$5:$L$10"}</definedName>
    <definedName name="김1" localSheetId="8" hidden="1">{"'Firr(선)'!$AS$1:$AY$62","'Firr(사)'!$AS$1:$AY$62","'Firr(회)'!$AS$1:$AY$62","'Firr(선)'!$L$1:$V$62","'Firr(사)'!$L$1:$V$62","'Firr(회)'!$L$1:$V$62"}</definedName>
    <definedName name="김1" hidden="1">{"'Firr(선)'!$AS$1:$AY$62","'Firr(사)'!$AS$1:$AY$62","'Firr(회)'!$AS$1:$AY$62","'Firr(선)'!$L$1:$V$62","'Firr(사)'!$L$1:$V$62","'Firr(회)'!$L$1:$V$62"}</definedName>
    <definedName name="김2" localSheetId="8" hidden="1">{#N/A,#N/A,FALSE,"혼합골재"}</definedName>
    <definedName name="김2" hidden="1">{#N/A,#N/A,FALSE,"혼합골재"}</definedName>
    <definedName name="김3" localSheetId="8" hidden="1">{#N/A,#N/A,FALSE,"조골재"}</definedName>
    <definedName name="김3" hidden="1">{#N/A,#N/A,FALSE,"조골재"}</definedName>
    <definedName name="김경수" localSheetId="8" hidden="1">{#N/A,#N/A,FALSE,"골재소요량";#N/A,#N/A,FALSE,"골재소요량"}</definedName>
    <definedName name="김경수" hidden="1">{#N/A,#N/A,FALSE,"골재소요량";#N/A,#N/A,FALSE,"골재소요량"}</definedName>
    <definedName name="김경수1" localSheetId="8" hidden="1">{#N/A,#N/A,FALSE,"골재소요량";#N/A,#N/A,FALSE,"골재소요량"}</definedName>
    <definedName name="김경수1" hidden="1">{#N/A,#N/A,FALSE,"골재소요량";#N/A,#N/A,FALSE,"골재소요량"}</definedName>
    <definedName name="김경수1111" localSheetId="8" hidden="1">{#N/A,#N/A,FALSE,"조골재"}</definedName>
    <definedName name="김경수1111" hidden="1">{#N/A,#N/A,FALSE,"조골재"}</definedName>
    <definedName name="김경수3" localSheetId="8" hidden="1">{#N/A,#N/A,FALSE,"단가표지"}</definedName>
    <definedName name="김경수3" hidden="1">{#N/A,#N/A,FALSE,"단가표지"}</definedName>
    <definedName name="김경수5" localSheetId="8" hidden="1">{#N/A,#N/A,FALSE,"골재소요량";#N/A,#N/A,FALSE,"골재소요량"}</definedName>
    <definedName name="김경수5" hidden="1">{#N/A,#N/A,FALSE,"골재소요량";#N/A,#N/A,FALSE,"골재소요량"}</definedName>
    <definedName name="김길">#REF!</definedName>
    <definedName name="김대흥" localSheetId="8">'&lt;별표 5&gt;손배료'!김대흥</definedName>
    <definedName name="김대흥">[0]!김대흥</definedName>
    <definedName name="김민희">#REF!</definedName>
    <definedName name="김상원" localSheetId="8" hidden="1">{#N/A,#N/A,FALSE,"골재소요량";#N/A,#N/A,FALSE,"골재소요량"}</definedName>
    <definedName name="김상원" hidden="1">{#N/A,#N/A,FALSE,"골재소요량";#N/A,#N/A,FALSE,"골재소요량"}</definedName>
    <definedName name="김성혁">#REF!,#REF!,#REF!,#REF!,#REF!,#REF!,#REF!,#REF!,#REF!,#REF!,#REF!,#REF!,#REF!,#REF!</definedName>
    <definedName name="김양석">#REF!,#REF!,#REF!,#REF!,#REF!,#REF!,#REF!,#REF!,#REF!,#REF!,#REF!,#REF!,#REF!,#REF!,#REF!,#REF!,#REF!,#REF!,#REF!</definedName>
    <definedName name="김원">[428]관급!#REF!</definedName>
    <definedName name="김원길">[428]관급!#REF!</definedName>
    <definedName name="김정훈" localSheetId="8" hidden="1">{"'제10장(표)'!$A$5:$L$10"}</definedName>
    <definedName name="김정훈" hidden="1">{"'제10장(표)'!$A$5:$L$10"}</definedName>
    <definedName name="김종현" localSheetId="8">#REF!</definedName>
    <definedName name="김종현">#REF!</definedName>
    <definedName name="김치원" localSheetId="8">BlankMacro1</definedName>
    <definedName name="김치원">BlankMacro1</definedName>
    <definedName name="김태빈">[429]관급!#REF!</definedName>
    <definedName name="김학민">[430]현장관리비!$F$12:$H$127,[430]현장관리비!$J$12:$L$127</definedName>
    <definedName name="김형석" localSheetId="8" hidden="1">{#N/A,#N/A,FALSE,"단가표지"}</definedName>
    <definedName name="김형석" hidden="1">{#N/A,#N/A,FALSE,"단가표지"}</definedName>
    <definedName name="깊이">#REF!</definedName>
    <definedName name="깍기경" localSheetId="8">[377]계수시트!$B$88</definedName>
    <definedName name="깍기경">[378]계수시트!$B$88</definedName>
    <definedName name="깍기노" localSheetId="8">[377]계수시트!$B$86</definedName>
    <definedName name="깍기노">[378]계수시트!$B$86</definedName>
    <definedName name="깍기재" localSheetId="8">[377]계수시트!$B$87</definedName>
    <definedName name="깍기재">[378]계수시트!$B$87</definedName>
    <definedName name="깨기">#REF!</definedName>
    <definedName name="깨기총괄.">#REF!</definedName>
    <definedName name="껍대기">[431]토목!$A$2:$M$1916</definedName>
    <definedName name="꽃복숭아R3" localSheetId="8">[271]데이타!$E$58</definedName>
    <definedName name="꽃복숭아R3">[272]수목데이타!$E$58</definedName>
    <definedName name="꽃복숭아R4" localSheetId="8">[271]데이타!$E$59</definedName>
    <definedName name="꽃복숭아R4">[272]수목데이타!$E$59</definedName>
    <definedName name="꽃복숭아R5" localSheetId="8">[271]데이타!$E$60</definedName>
    <definedName name="꽃복숭아R5">[272]수목데이타!$E$60</definedName>
    <definedName name="꽃사과" localSheetId="8">[175]단가!$A$130</definedName>
    <definedName name="꽃사과">[176]단가!$A$130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 localSheetId="8">[271]데이타!$E$64</definedName>
    <definedName name="꽃사과R10">[272]수목데이타!$E$64</definedName>
    <definedName name="꽃사과R4" localSheetId="8">[271]데이타!$E$61</definedName>
    <definedName name="꽃사과R4">[272]수목데이타!$E$61</definedName>
    <definedName name="꽃사과R6" localSheetId="8">[271]데이타!$E$62</definedName>
    <definedName name="꽃사과R6">[272]수목데이타!$E$62</definedName>
    <definedName name="꽃사과R8" localSheetId="8">[271]데이타!$E$63</definedName>
    <definedName name="꽃사과R8">[272]수목데이타!$E$63</definedName>
    <definedName name="꽃아그배R10" localSheetId="8">[271]데이타!$E$68</definedName>
    <definedName name="꽃아그배R10">[272]수목데이타!$E$68</definedName>
    <definedName name="꽃아그배R4" localSheetId="8">[271]데이타!$E$65</definedName>
    <definedName name="꽃아그배R4">[272]수목데이타!$E$65</definedName>
    <definedName name="꽃아그배R6" localSheetId="8">[271]데이타!$E$66</definedName>
    <definedName name="꽃아그배R6">[272]수목데이타!$E$66</definedName>
    <definedName name="꽃아그배R8" localSheetId="8">[271]데이타!$E$67</definedName>
    <definedName name="꽃아그배R8">[272]수목데이타!$E$67</definedName>
    <definedName name="꽃창포">#REF!</definedName>
    <definedName name="꽃향유">#REF!</definedName>
    <definedName name="꽝꽝0304" localSheetId="8">[271]데이타!$E$54</definedName>
    <definedName name="꽝꽝0304">[272]수목데이타!$E$54</definedName>
    <definedName name="꽝꽝0406" localSheetId="8">[271]데이타!$E$55</definedName>
    <definedName name="꽝꽝0406">[272]수목데이타!$E$55</definedName>
    <definedName name="꽝꽝0508" localSheetId="8">[271]데이타!$E$56</definedName>
    <definedName name="꽝꽝0508">[272]수목데이타!$E$56</definedName>
    <definedName name="꽝꽝0610" localSheetId="8">[271]데이타!$E$57</definedName>
    <definedName name="꽝꽝0610">[272]수목데이타!$E$57</definedName>
    <definedName name="ㄳ" localSheetId="8" hidden="1">{#N/A,#N/A,FALSE,"단가표지"}</definedName>
    <definedName name="ㄳ" hidden="1">{#N/A,#N/A,FALSE,"단가표지"}</definedName>
    <definedName name="ㄳㄱ" localSheetId="8" hidden="1">{"'용역비'!$A$4:$C$8"}</definedName>
    <definedName name="ㄳㄱ" hidden="1">{"'용역비'!$A$4:$C$8"}</definedName>
    <definedName name="ㄳㄳㄳㄳ" localSheetId="8" hidden="1">{"'용역비'!$A$4:$C$8"}</definedName>
    <definedName name="ㄳㄳㄳㄳ" hidden="1">{"'용역비'!$A$4:$C$8"}</definedName>
    <definedName name="ㄳㅅ" hidden="1">#REF!</definedName>
    <definedName name="ㄴ" localSheetId="8">BlankMacro1</definedName>
    <definedName name="ㄴ">BlankMacro1</definedName>
    <definedName name="ㄴ1">#REF!</definedName>
    <definedName name="ㄴ2">#REF!</definedName>
    <definedName name="ㄴ31" localSheetId="8">#REF!</definedName>
    <definedName name="ㄴ31">#REF!</definedName>
    <definedName name="ㄴㄱㄹ" hidden="1">#REF!</definedName>
    <definedName name="ㄴㄴ" localSheetId="8">#REF!</definedName>
    <definedName name="ㄴㄴ">#REF!</definedName>
    <definedName name="ㄴㄴㄴ" localSheetId="8" hidden="1">#REF!</definedName>
    <definedName name="ㄴㄴㄴ" hidden="1">#REF!</definedName>
    <definedName name="ㄴㄴㄴㄴ" localSheetId="8" hidden="1">#REF!</definedName>
    <definedName name="ㄴㄴㄴㄴ" hidden="1">#REF!</definedName>
    <definedName name="ㄴㄴㄴㄴㄴ" localSheetId="8" hidden="1">#REF!</definedName>
    <definedName name="ㄴㄴㄴㄴㄴ" hidden="1">#REF!</definedName>
    <definedName name="ㄴㄴㄴㄴㄴ1">#REF!</definedName>
    <definedName name="ㄴㄴㄴㄴㄴㄴ">BlankMacro1</definedName>
    <definedName name="ㄴㄴㅀㅇㅇㅀ" localSheetId="8" hidden="1">{#N/A,#N/A,FALSE,"부대1"}</definedName>
    <definedName name="ㄴㄴㅀㅇㅇㅀ" hidden="1">{#N/A,#N/A,FALSE,"부대1"}</definedName>
    <definedName name="ㄴㄴㅇ" localSheetId="8">'&lt;별표 5&gt;손배료'!ㄴㄴㅇ</definedName>
    <definedName name="ㄴㄴㅇ">#REF!</definedName>
    <definedName name="ㄴㄴㅇㅁ" localSheetId="8">#REF!</definedName>
    <definedName name="ㄴㄴㅇㅁ">#REF!</definedName>
    <definedName name="ㄴ뉴뉴뉴">[264]노임!$B$6</definedName>
    <definedName name="ㄴㄷㅂㄷㄴㅂㅈ">#REF!</definedName>
    <definedName name="ㄴㄷㅈㄹㅊㅇㅊㅁ">[432]직접인건비!#REF!</definedName>
    <definedName name="ㄴㄷㅎㅎ">#REF!</definedName>
    <definedName name="ㄴㄹㄴ" localSheetId="8" hidden="1">{#N/A,#N/A,FALSE,"단가표지"}</definedName>
    <definedName name="ㄴㄹㄴ" hidden="1">{#N/A,#N/A,FALSE,"단가표지"}</definedName>
    <definedName name="ㄴㄹㄴㄹ" localSheetId="8">'[433]3지구단위'!#REF!</definedName>
    <definedName name="ㄴㄹㄴㄹ">'[434]3지구단위'!#REF!</definedName>
    <definedName name="ㄴㄹㅇ" localSheetId="8" hidden="1">{#N/A,#N/A,FALSE,"포장2"}</definedName>
    <definedName name="ㄴㄹㅇ" hidden="1">{#N/A,#N/A,FALSE,"포장2"}</definedName>
    <definedName name="ㄴㄹㅇㅎㄴㄷㄱ">#REF!</definedName>
    <definedName name="ㄴㄻㄴㅇ" localSheetId="8" hidden="1">{#N/A,#N/A,FALSE,"조골재"}</definedName>
    <definedName name="ㄴㄻㄴㅇ" hidden="1">{#N/A,#N/A,FALSE,"조골재"}</definedName>
    <definedName name="ㄴㄻㄷㅈㄱㅁㅈ">[432]직접인건비!#REF!</definedName>
    <definedName name="ㄴㅁ" hidden="1">#REF!</definedName>
    <definedName name="ㄴㅁㄹㄴㅁㅇㄴㅇㅁㄹㄴ" localSheetId="8" hidden="1">{#N/A,#N/A,FALSE,"단가표지"}</definedName>
    <definedName name="ㄴㅁㄹㄴㅁㅇㄴㅇㅁㄹㄴ" hidden="1">{#N/A,#N/A,FALSE,"단가표지"}</definedName>
    <definedName name="ㄴㅁㄹㅇ" localSheetId="8">[172]DATE!$D$24:$D$85</definedName>
    <definedName name="ㄴㅁㄹㅇ">[435]DATE!$D$24:$D$85</definedName>
    <definedName name="ㄴㅁㄹㅈㄹ" hidden="1">#REF!</definedName>
    <definedName name="ㄴㅁㅇㄴㅁㅇ" localSheetId="8" hidden="1">{#N/A,#N/A,FALSE,"배수1"}</definedName>
    <definedName name="ㄴㅁㅇㄴㅁㅇ" hidden="1">{#N/A,#N/A,FALSE,"배수1"}</definedName>
    <definedName name="ㄴㅁㅊ">#REF!</definedName>
    <definedName name="ㄴㅅㅎㅇㅎㄹㅇ" localSheetId="8" hidden="1">{#N/A,#N/A,FALSE,"배수2"}</definedName>
    <definedName name="ㄴㅅㅎㅇㅎㄹㅇ" hidden="1">{#N/A,#N/A,FALSE,"배수2"}</definedName>
    <definedName name="ㄴㅇ" localSheetId="8">#REF!</definedName>
    <definedName name="ㄴㅇ">#REF!</definedName>
    <definedName name="ㄴㅇㄴㅁㄹㄴㅇㅎㅎㅎ">[432]직접경비!#REF!</definedName>
    <definedName name="ㄴㅇㄴㅁㄻㄻㅁㄴㄹ">[432]직접인건비!#REF!</definedName>
    <definedName name="ㄴㅇㄴㅁㅇㄴㅁㄴㅇ">[432]직접인건비!#REF!</definedName>
    <definedName name="ㄴㅇㄴㅇ" localSheetId="8">'&lt;별표 5&gt;손배료'!ㄴㅇㄴㅇ</definedName>
    <definedName name="ㄴㅇㄴㅇ">[0]!ㄴㅇㄴㅇ</definedName>
    <definedName name="ㄴㅇㄴㅇㄴ">[116]기초단가!$B$12</definedName>
    <definedName name="ㄴㅇㄹ" localSheetId="8">'&lt;별표 5&gt;손배료'!ㄴㅇㄹ</definedName>
    <definedName name="ㄴㅇㄹ">[0]!ㄴㅇㄹ</definedName>
    <definedName name="ㄴㅇㄹㅇㄴㄹㅇㄴㄹ" localSheetId="8" hidden="1">{"'용역비'!$A$4:$C$8"}</definedName>
    <definedName name="ㄴㅇㄹㅇㄴㄹㅇㄴㄹ" hidden="1">{"'용역비'!$A$4:$C$8"}</definedName>
    <definedName name="ㄴㅇㄻㄴ" localSheetId="8">'&lt;별표 5&gt;손배료'!ㄴㅇㄻㄴ</definedName>
    <definedName name="ㄴㅇㄻㄴ">[0]!ㄴㅇㄻㄴ</definedName>
    <definedName name="ㄴㅇㄻㄴㅇㄹ" localSheetId="8" hidden="1">{"'용역비'!$A$4:$C$8"}</definedName>
    <definedName name="ㄴㅇㄻㄴㅇㄹ" hidden="1">{"'용역비'!$A$4:$C$8"}</definedName>
    <definedName name="나" localSheetId="8" hidden="1">{"SJ - 기본 보기",#N/A,FALSE,"공사별 외주견적"}</definedName>
    <definedName name="나">#REF!</definedName>
    <definedName name="나.">#REF!</definedName>
    <definedName name="나.주거공단완충녹지시설물공">[265]공구원가계산!#REF!</definedName>
    <definedName name="나_1" localSheetId="8" hidden="1">{"SJ - 기본 보기",#N/A,FALSE,"공사별 외주견적"}</definedName>
    <definedName name="나_1" hidden="1">{"SJ - 기본 보기",#N/A,FALSE,"공사별 외주견적"}</definedName>
    <definedName name="나2" localSheetId="8">#REF!</definedName>
    <definedName name="나2">#REF!</definedName>
    <definedName name="나3" localSheetId="8">#REF!</definedName>
    <definedName name="나3">#REF!</definedName>
    <definedName name="나4" localSheetId="8">#REF!</definedName>
    <definedName name="나4">#REF!</definedName>
    <definedName name="나5" localSheetId="8">#REF!</definedName>
    <definedName name="나5">#REF!</definedName>
    <definedName name="나6" localSheetId="8">#REF!</definedName>
    <definedName name="나6">#REF!</definedName>
    <definedName name="나나나나나나나나나나나나나나난난">[173]내역서!#REF!</definedName>
    <definedName name="나나나난나나나ㅏ나나나나나나나나나나">[173]내역서!#REF!</definedName>
    <definedName name="나다" localSheetId="8" hidden="1">{"'을'!$A$1:$Z$93"}</definedName>
    <definedName name="나다" hidden="1">{"'을'!$A$1:$Z$93"}</definedName>
    <definedName name="나라" localSheetId="8" hidden="1">{"'제10장(표)'!$A$5:$L$10"}</definedName>
    <definedName name="나라" hidden="1">{"'제10장(표)'!$A$5:$L$10"}</definedName>
    <definedName name="나랑" localSheetId="8"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나랑"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나무">#REF!</definedName>
    <definedName name="나틈터널" localSheetId="8">'[202]2000.11월설계내역'!$A$209:$A$250</definedName>
    <definedName name="나틈터널">'[114]2000.11월설계내역'!$A$209:$A$250</definedName>
    <definedName name="나ㅏㅓㄹ"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방" localSheetId="8" hidden="1">{"'산출근거'!$B$4:$D$8"}</definedName>
    <definedName name="낙방" hidden="1">{"'산출근거'!$B$4:$D$8"}</definedName>
    <definedName name="낙상홍1004" localSheetId="8">[271]데이타!$E$76</definedName>
    <definedName name="낙상홍1004">[272]수목데이타!$E$76</definedName>
    <definedName name="낙상홍1506" localSheetId="8">[271]데이타!$E$77</definedName>
    <definedName name="낙상홍1506">[272]수목데이타!$E$77</definedName>
    <definedName name="낙상홍1808" localSheetId="8">[271]데이타!$E$78</definedName>
    <definedName name="낙상홍1808">[272]수목데이타!$E$78</definedName>
    <definedName name="낙상홍2010" localSheetId="8">[271]데이타!$E$79</definedName>
    <definedName name="낙상홍2010">[272]수목데이타!$E$79</definedName>
    <definedName name="낙상홍2515" localSheetId="8">[271]데이타!$E$80</definedName>
    <definedName name="낙상홍2515">[272]수목데이타!$E$80</definedName>
    <definedName name="낙석방지책단위수량1" localSheetId="8" hidden="1">{"'산출근거'!$B$4:$D$8"}</definedName>
    <definedName name="낙석방지책단위수량1" hidden="1">{"'산출근거'!$B$4:$D$8"}</definedName>
    <definedName name="낙우송6노무">#REF!</definedName>
    <definedName name="낙우송6재료">#REF!</definedName>
    <definedName name="낙우송8노무">#REF!</definedName>
    <definedName name="낙우송8재료">#REF!</definedName>
    <definedName name="낙우송R10" localSheetId="8">[271]데이타!$E$84</definedName>
    <definedName name="낙우송R10">[272]수목데이타!$E$84</definedName>
    <definedName name="낙우송R12" localSheetId="8">[271]데이타!$E$85</definedName>
    <definedName name="낙우송R12">[272]수목데이타!$E$85</definedName>
    <definedName name="낙우송R5" localSheetId="8">[271]데이타!$E$81</definedName>
    <definedName name="낙우송R5">[272]수목데이타!$E$81</definedName>
    <definedName name="낙우송R6" localSheetId="8">[271]데이타!$E$82</definedName>
    <definedName name="낙우송R6">[272]수목데이타!$E$82</definedName>
    <definedName name="낙우송R8" localSheetId="8">[271]데이타!$E$83</definedName>
    <definedName name="낙우송R8">[272]수목데이타!$E$83</definedName>
    <definedName name="낙찰" localSheetId="8">#REF!</definedName>
    <definedName name="낙찰">#REF!</definedName>
    <definedName name="낙찰가">#N/A</definedName>
    <definedName name="낙찰고산" localSheetId="8">[435]산수배수!$A$140:$M$140</definedName>
    <definedName name="낙찰고산">[415]산수배수!$A$140:$M$140</definedName>
    <definedName name="낙찰내촌" localSheetId="8">[435]산수배수!$A$140:$M$140</definedName>
    <definedName name="낙찰내촌">[415]산수배수!$A$140:$M$140</definedName>
    <definedName name="낙찰율" localSheetId="8">#REF!</definedName>
    <definedName name="낙찰율">#REF!</definedName>
    <definedName name="낙찰총괄" localSheetId="8">[435]산수배수!$A$140:$M$140</definedName>
    <definedName name="낙찰총괄">[415]산수배수!$A$140:$M$140</definedName>
    <definedName name="낙하물방지">[134]진주방향!$AS$440</definedName>
    <definedName name="낙하물방지.">[134]마산방향!$AS$453</definedName>
    <definedName name="낙하물방지공">#REF!</definedName>
    <definedName name="난_경" localSheetId="8">[374]수량산출!#REF!</definedName>
    <definedName name="난_경">[375]수량산출!#REF!</definedName>
    <definedName name="난_수" localSheetId="8">[310]수량산출!$R$39</definedName>
    <definedName name="난_수">[294]수량산출!$R$39</definedName>
    <definedName name="난간">#REF!</definedName>
    <definedName name="난간2" localSheetId="8" hidden="1">{"'산출근거'!$B$4:$D$8"}</definedName>
    <definedName name="난간2" hidden="1">{"'산출근거'!$B$4:$D$8"}</definedName>
    <definedName name="난방구조일수" localSheetId="8">#REF!</definedName>
    <definedName name="난방구조일수">#REF!</definedName>
    <definedName name="난방정위치작업일수" localSheetId="8">#REF!</definedName>
    <definedName name="난방정위치작업일수">#REF!</definedName>
    <definedName name="난방조사연장" localSheetId="8">#REF!</definedName>
    <definedName name="난방조사연장">#REF!</definedName>
    <definedName name="난방탐사연장" localSheetId="8">#REF!</definedName>
    <definedName name="난방탐사연장">#REF!</definedName>
    <definedName name="난이도곱" localSheetId="8">[277]난이도!$H$14</definedName>
    <definedName name="난이도곱">[278]난이도!$H$14</definedName>
    <definedName name="날짜">[366]설계산출표지!$B$8</definedName>
    <definedName name="남">#REF!</definedName>
    <definedName name="남계보상" localSheetId="8">[292]남계제!$E$15</definedName>
    <definedName name="남계보상">[293]남계제!$E$15</definedName>
    <definedName name="남계시설" localSheetId="8">[292]남계제!$E$10</definedName>
    <definedName name="남계시설">[293]남계제!$E$10</definedName>
    <definedName name="남계요보상" localSheetId="8">[292]남계제!$M$15</definedName>
    <definedName name="남계요보상">[293]남계제!$M$15</definedName>
    <definedName name="남계요시설" localSheetId="8">[292]남계제!$M$10</definedName>
    <definedName name="남계요시설">[293]남계제!$M$10</definedName>
    <definedName name="남계요축제" localSheetId="8">[292]남계제!$L$11</definedName>
    <definedName name="남계요축제">[293]남계제!$L$11</definedName>
    <definedName name="남계축제" localSheetId="8">[292]남계제!$D$11</definedName>
    <definedName name="남계축제">[293]남계제!$D$11</definedName>
    <definedName name="남남" hidden="1">#REF!</definedName>
    <definedName name="남봉보상" localSheetId="8">[292]남봉제!$E$15</definedName>
    <definedName name="남봉보상">[293]남봉제!$E$15</definedName>
    <definedName name="남봉시설" localSheetId="8">[292]남봉제!$E$10</definedName>
    <definedName name="남봉시설">[293]남봉제!$E$10</definedName>
    <definedName name="남봉요보상" localSheetId="8">[292]남봉제!$M$15</definedName>
    <definedName name="남봉요보상">[293]남봉제!$M$15</definedName>
    <definedName name="남봉요시설" localSheetId="8">[292]남봉제!$M$10</definedName>
    <definedName name="남봉요시설">[293]남봉제!$M$10</definedName>
    <definedName name="남봉요축제" localSheetId="8">[292]남봉제!$L$11</definedName>
    <definedName name="남봉요축제">[293]남봉제!$L$11</definedName>
    <definedName name="남봉축제" localSheetId="8">[292]남봉제!$D$11</definedName>
    <definedName name="남봉축제">[293]남봉제!$D$11</definedName>
    <definedName name="남북공유" localSheetId="8">'[298]08인건비 산거'!#REF!</definedName>
    <definedName name="남북공유">'[296]08인건비 산거'!#REF!</definedName>
    <definedName name="남산1호">#REF!</definedName>
    <definedName name="남산2호">#REF!</definedName>
    <definedName name="남윤" localSheetId="8" hidden="1">{"'용역비'!$A$4:$C$8"}</definedName>
    <definedName name="남윤" hidden="1">{"'용역비'!$A$4:$C$8"}</definedName>
    <definedName name="남천H1.2">#REF!</definedName>
    <definedName name="내">[436]내역서!#REF!</definedName>
    <definedName name="내공H">#REF!</definedName>
    <definedName name="내공V">#REF!</definedName>
    <definedName name="내공넓이">#REF!</definedName>
    <definedName name="내공높이">#REF!</definedName>
    <definedName name="내구공감율" localSheetId="8">[437]공사요율!#REF!</definedName>
    <definedName name="내구공감율">[438]공사요율!#REF!</definedName>
    <definedName name="내구금보상" localSheetId="8">[292]내구제!$K$15</definedName>
    <definedName name="내구금보상">[293]내구제!$K$15</definedName>
    <definedName name="내구금시설" localSheetId="8">[292]내구제!$K$10</definedName>
    <definedName name="내구금시설">[293]내구제!$K$10</definedName>
    <definedName name="내구금축제" localSheetId="8">[292]내구제!$J$11</definedName>
    <definedName name="내구금축제">[293]내구제!$J$11</definedName>
    <definedName name="내구기본율" localSheetId="8">[437]공사요율!#REF!</definedName>
    <definedName name="내구기본율">[438]공사요율!#REF!</definedName>
    <definedName name="내구보상" localSheetId="8">[292]내구제!$E$15</definedName>
    <definedName name="내구보상">[293]내구제!$E$15</definedName>
    <definedName name="내구사업율" localSheetId="8">[437]공사요율!#REF!</definedName>
    <definedName name="내구사업율">[438]공사요율!#REF!</definedName>
    <definedName name="내구세부율" localSheetId="8">[437]공사요율!#REF!</definedName>
    <definedName name="내구세부율">[438]공사요율!#REF!</definedName>
    <definedName name="내구시설" localSheetId="8">[292]내구제!$E$10</definedName>
    <definedName name="내구시설">[293]내구제!$E$10</definedName>
    <definedName name="내구요보상" localSheetId="8">[292]내구제!$M$15</definedName>
    <definedName name="내구요보상">[293]내구제!$M$15</definedName>
    <definedName name="내구요시설" localSheetId="8">[292]내구제!$M$10</definedName>
    <definedName name="내구요시설">[293]내구제!$M$10</definedName>
    <definedName name="내구요축제" localSheetId="8">[292]내구제!$L$11</definedName>
    <definedName name="내구요축제">[293]내구제!$L$11</definedName>
    <definedName name="내구축제" localSheetId="8">[292]내구제!$D$11</definedName>
    <definedName name="내구축제">[293]내구제!$D$11</definedName>
    <definedName name="내륙노무" localSheetId="8">#REF!</definedName>
    <definedName name="내륙노무">#REF!</definedName>
    <definedName name="내륙재료" localSheetId="8">#REF!</definedName>
    <definedName name="내륙재료">#REF!</definedName>
    <definedName name="내륙주운" localSheetId="8">[382]설계내역서!$G$31</definedName>
    <definedName name="내륙주운">[383]설계내역서!$G$31</definedName>
    <definedName name="내맘">#REF!</definedName>
    <definedName name="내민식">[439]비탈면보호공수량산출!#REF!</definedName>
    <definedName name="내벽">#REF!</definedName>
    <definedName name="내벽2">'[440]ⴭⴭⴭⴭⴭ'!#REF!</definedName>
    <definedName name="내부반송">[245]무산소조!#REF!</definedName>
    <definedName name="내선전공" localSheetId="8">'[441]96노임기준'!$A$67</definedName>
    <definedName name="내선전공">#REF!</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역" localSheetId="8" hidden="1">{#N/A,#N/A,FALSE,"신청통보";#N/A,#N/A,FALSE,"기성확인서";#N/A,#N/A,FALSE,"기성내역서"}</definedName>
    <definedName name="내역" hidden="1">{#N/A,#N/A,FALSE,"신청통보";#N/A,#N/A,FALSE,"기성확인서";#N/A,#N/A,FALSE,"기성내역서"}</definedName>
    <definedName name="내역00년">#REF!</definedName>
    <definedName name="내역1" localSheetId="8">#REF!</definedName>
    <definedName name="내역1">#REF!</definedName>
    <definedName name="내역2">#REF!</definedName>
    <definedName name="내역단가" localSheetId="8">[337]Sheet1!$D$14:$D$19</definedName>
    <definedName name="내역단가">[337]Sheet1!$D$14:$D$19</definedName>
    <definedName name="내역서" localSheetId="8">#REF!</definedName>
    <definedName name="내역서">#REF!</definedName>
    <definedName name="내역서1">#REF!</definedName>
    <definedName name="내역서갑지">[398]내역서!#REF!</definedName>
    <definedName name="내역서을지" localSheetId="8">#REF!</definedName>
    <definedName name="내역서을지">'[442]총 괄 표'!#REF!</definedName>
    <definedName name="내역적용">#REF!</definedName>
    <definedName name="내역총괄">'[443]내역서(기계)'!$A$359</definedName>
    <definedName name="내장"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전">#REF!</definedName>
    <definedName name="내진">#REF!</definedName>
    <definedName name="낵역4">#REF!</definedName>
    <definedName name="낷">#REF!</definedName>
    <definedName name="낷2">#REF!</definedName>
    <definedName name="너너너" localSheetId="8">'&lt;별표 5&gt;손배료'!너너너</definedName>
    <definedName name="너너너">[0]!너너너</definedName>
    <definedName name="넝마" localSheetId="8">[322]자재단가!$D$60</definedName>
    <definedName name="넝마">[323]자재단가!$D$60</definedName>
    <definedName name="넣러" localSheetId="8" hidden="1">{#N/A,#N/A,FALSE,"표지목차"}</definedName>
    <definedName name="넣러" hidden="1">{#N/A,#N/A,FALSE,"표지목차"}</definedName>
    <definedName name="년도별공사">#REF!</definedName>
    <definedName name="년도총괄표" localSheetId="8">BlankMacro1</definedName>
    <definedName name="년도총괄표">BlankMacro1</definedName>
    <definedName name="년월">[444]개요!$F$5</definedName>
    <definedName name="노" localSheetId="8">#REF!</definedName>
    <definedName name="노">[445]내역서!#REF!</definedName>
    <definedName name="노__무__비">[176]시설물일위!#REF!</definedName>
    <definedName name="노112" localSheetId="8">[400]적용노임!$C$117</definedName>
    <definedName name="노112">[401]적용노임!$C$117</definedName>
    <definedName name="노112_1" localSheetId="8">[400]적용노임!$D$117</definedName>
    <definedName name="노112_1">[401]적용노임!$D$117</definedName>
    <definedName name="노117">[399]적용노임!$C$124</definedName>
    <definedName name="노117_1">[399]적용노임!$D$124</definedName>
    <definedName name="노39">[399]적용노임!$C$46</definedName>
    <definedName name="노39_1">[399]적용노임!$D$46</definedName>
    <definedName name="노4" localSheetId="8">[400]적용노임!$C$7</definedName>
    <definedName name="노4">[401]적용노임!$C$7</definedName>
    <definedName name="노4_1" localSheetId="8">[400]적용노임!$D$7</definedName>
    <definedName name="노4_1">[401]적용노임!$D$7</definedName>
    <definedName name="노40" localSheetId="8">[400]적용노임!$C$45</definedName>
    <definedName name="노40">[401]적용노임!$C$45</definedName>
    <definedName name="노40_1" localSheetId="8">[400]적용노임!$D$45</definedName>
    <definedName name="노40_1">[401]적용노임!$D$45</definedName>
    <definedName name="노80">[399]적용노임!$C$87</definedName>
    <definedName name="노80_1">[399]적용노임!$D$87</definedName>
    <definedName name="노83">[399]적용노임!$C$90</definedName>
    <definedName name="노83_1">[399]적용노임!$D$90</definedName>
    <definedName name="노84" localSheetId="8">[400]적용노임!$C$89</definedName>
    <definedName name="노84">[401]적용노임!$C$89</definedName>
    <definedName name="노84_1" localSheetId="8">[400]적용노임!$D$89</definedName>
    <definedName name="노84_1">[401]적용노임!$D$89</definedName>
    <definedName name="노99">[399]적용노임!$C$106</definedName>
    <definedName name="노99_1">[399]적용노임!$D$106</definedName>
    <definedName name="노곡1호">#REF!</definedName>
    <definedName name="노곡2호">#REF!</definedName>
    <definedName name="노곡3호">#REF!</definedName>
    <definedName name="노곡4호">#REF!</definedName>
    <definedName name="노금">#REF!</definedName>
    <definedName name="노노" localSheetId="8">'&lt;별표 5&gt;손배료'!노노</definedName>
    <definedName name="노노">[0]!노노</definedName>
    <definedName name="노노노" localSheetId="8">'&lt;별표 5&gt;손배료'!노노노</definedName>
    <definedName name="노노노">[0]!노노노</definedName>
    <definedName name="노단">#REF!</definedName>
    <definedName name="노단가" localSheetId="8">#REF!</definedName>
    <definedName name="노단가">#REF!</definedName>
    <definedName name="노르웨이R12" localSheetId="8">[271]데이타!$E$90</definedName>
    <definedName name="노르웨이R12">[272]수목데이타!$E$90</definedName>
    <definedName name="노르웨이R15" localSheetId="8">[271]데이타!$E$91</definedName>
    <definedName name="노르웨이R15">[272]수목데이타!$E$91</definedName>
    <definedName name="노르웨이R4" localSheetId="8">[271]데이타!$E$86</definedName>
    <definedName name="노르웨이R4">[272]수목데이타!$E$86</definedName>
    <definedName name="노르웨이R5" localSheetId="8">[271]데이타!$E$87</definedName>
    <definedName name="노르웨이R5">[272]수목데이타!$E$87</definedName>
    <definedName name="노르웨이R6" localSheetId="8">[271]데이타!$E$88</definedName>
    <definedName name="노르웨이R6">[272]수목데이타!$E$88</definedName>
    <definedName name="노르웨이R8" localSheetId="8">[271]데이타!$E$89</definedName>
    <definedName name="노르웨이R8">[272]수목데이타!$E$89</definedName>
    <definedName name="노무" localSheetId="8">#REF!</definedName>
    <definedName name="노무">#REF!</definedName>
    <definedName name="노무단가" localSheetId="8">#REF!</definedName>
    <definedName name="노무단가">#REF!</definedName>
    <definedName name="노무비" localSheetId="8">[285]내역서!#REF!</definedName>
    <definedName name="노무비">#REF!</definedName>
    <definedName name="勞務費">#REF!</definedName>
    <definedName name="노무비_기초도면" localSheetId="8">[329]기초도면제작!$F$14</definedName>
    <definedName name="노무비_기초도면">[330]기초도면제작!$F$14</definedName>
    <definedName name="노무비_현지조사2" localSheetId="8">[446]주출입구조사!#REF!</definedName>
    <definedName name="노무비_현지조사2">[330]주출입구조사!#REF!</definedName>
    <definedName name="노무비1">[447]수목표준대가!$J:$J</definedName>
    <definedName name="노무비계" localSheetId="8">[448]원가계산서!$H$4</definedName>
    <definedName name="노무비계">[448]원가계산서!$H$4</definedName>
    <definedName name="노무비금액" localSheetId="8">[285]내역서!#REF!</definedName>
    <definedName name="노무비금액">#REF!</definedName>
    <definedName name="노무비단가" localSheetId="8">[285]내역서!#REF!</definedName>
    <definedName name="노무비단가">#REF!</definedName>
    <definedName name="노무비보정">'[449]EQ-R1'!#REF!</definedName>
    <definedName name="노무비소계">#REF!</definedName>
    <definedName name="노무비합">#REF!</definedName>
    <definedName name="노반경">#REF!</definedName>
    <definedName name="노반노무">#REF!</definedName>
    <definedName name="노반재료">#REF!</definedName>
    <definedName name="노부비">#REF!</definedName>
    <definedName name="노산3교집계표">#REF!</definedName>
    <definedName name="노상공제1">#REF!</definedName>
    <definedName name="노원문화"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8">[450]노임단가!$B$1:$C$131</definedName>
    <definedName name="노임">#REF!</definedName>
    <definedName name="노임1">BlankMacro1</definedName>
    <definedName name="노임2">BlankMacro1</definedName>
    <definedName name="노임3">BlankMacro1</definedName>
    <definedName name="노임단">[162]노임단!$1:$1048576</definedName>
    <definedName name="노임단가" localSheetId="8" hidden="1">{"SJ - 기본 보기",#N/A,FALSE,"공사별 외주견적"}</definedName>
    <definedName name="노임단가">[451]노임단가!$B$4:$D$196</definedName>
    <definedName name="노임단가_1" localSheetId="8" hidden="1">{"SJ - 기본 보기",#N/A,FALSE,"공사별 외주견적"}</definedName>
    <definedName name="노임단가_1" hidden="1">{"SJ - 기본 보기",#N/A,FALSE,"공사별 외주견적"}</definedName>
    <definedName name="노임단가1" localSheetId="8">'[452]6. 직접경비'!#REF!</definedName>
    <definedName name="노임단가1">'[453]6. 직접경비'!#REF!</definedName>
    <definedName name="노임단가2">[454]노임단가!$D$56</definedName>
    <definedName name="노임단가수정완료">[238]!노임단가수정완료</definedName>
    <definedName name="노임전기">'[455]7단가'!$B$15:$L$19</definedName>
    <definedName name="노임품명">#REF!</definedName>
    <definedName name="노즐공001">#REF!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지">[456]경산!#REF!</definedName>
    <definedName name="노체공제1">#REF!</definedName>
    <definedName name="노체높이1">#REF!</definedName>
    <definedName name="노출형" localSheetId="8">[165]DATA!$E$50:$F$59</definedName>
    <definedName name="노출형">[166]DATA!$E$50:$F$59</definedName>
    <definedName name="녹막이경">[313]관급자재대!#REF!</definedName>
    <definedName name="녹막이노">[313]관급자재대!#REF!</definedName>
    <definedName name="녹막이재">[313]관급자재대!#REF!</definedName>
    <definedName name="녹지노">#REF!</definedName>
    <definedName name="녹지재">#REF!</definedName>
    <definedName name="농경지비율" localSheetId="8">#REF!</definedName>
    <definedName name="농경지비율">#REF!</definedName>
    <definedName name="농로">#REF!</definedName>
    <definedName name="농림">#REF!</definedName>
    <definedName name="농원1호">#REF!</definedName>
    <definedName name="농원2호">#REF!</definedName>
    <definedName name="높">#REF!</definedName>
    <definedName name="높이" localSheetId="8">'[62]DATA 입력란'!$G$5</definedName>
    <definedName name="높이">#REF!</definedName>
    <definedName name="높이1">#REF!</definedName>
    <definedName name="높이2">#REF!</definedName>
    <definedName name="높이300">[48]대로근거!#REF!</definedName>
    <definedName name="높이350">[48]대로근거!#REF!</definedName>
    <definedName name="높이우수">[457]터파기및재료!#REF!</definedName>
    <definedName name="놓ㄹ노" localSheetId="8" hidden="1">{#N/A,#N/A,FALSE,"골재소요량";#N/A,#N/A,FALSE,"골재소요량"}</definedName>
    <definedName name="놓ㄹ노" hidden="1">{#N/A,#N/A,FALSE,"골재소요량";#N/A,#N/A,FALSE,"골재소요량"}</definedName>
    <definedName name="뇌관">#REF!</definedName>
    <definedName name="누계기성">#REF!</definedName>
    <definedName name="누누누" localSheetId="8">'&lt;별표 5&gt;손배료'!누누누</definedName>
    <definedName name="누누누">[0]!누누누</definedName>
    <definedName name="누산수량이동">#REF!</definedName>
    <definedName name="눈오는날" localSheetId="8">'[97]횡배수관재료-'!$A$1:$J$23</definedName>
    <definedName name="눈오는날">'[98]횡배수관재료-'!$A$1:$J$23</definedName>
    <definedName name="눈주목" localSheetId="8">[175]단가!$A$134</definedName>
    <definedName name="눈주목">[176]단가!$A$134</definedName>
    <definedName name="눈주목H0.5">#REF!</definedName>
    <definedName name="눈향" localSheetId="8">[299]단가!$A$135</definedName>
    <definedName name="눈향">[300]단가!$A$135</definedName>
    <definedName name="눈향L06" localSheetId="8">[271]데이타!$E$92</definedName>
    <definedName name="눈향L06">[272]수목데이타!$E$92</definedName>
    <definedName name="눈향L08" localSheetId="8">[271]데이타!$E$93</definedName>
    <definedName name="눈향L08">[272]수목데이타!$E$93</definedName>
    <definedName name="눈향L10" localSheetId="8">[271]데이타!$E$94</definedName>
    <definedName name="눈향L10">[272]수목데이타!$E$94</definedName>
    <definedName name="눈향L14" localSheetId="8">[271]데이타!$E$95</definedName>
    <definedName name="눈향L14">[272]수목데이타!$E$95</definedName>
    <definedName name="눈향L20" localSheetId="8">[271]데이타!$E$96</definedName>
    <definedName name="눈향L20">[272]수목데이타!$E$96</definedName>
    <definedName name="느릅" localSheetId="8">[175]단가!$A$103</definedName>
    <definedName name="느릅">[176]단가!$A$103</definedName>
    <definedName name="느릅R10" localSheetId="8">[271]데이타!$E$100</definedName>
    <definedName name="느릅R10">[272]수목데이타!$E$100</definedName>
    <definedName name="느릅R4" localSheetId="8">[271]데이타!$E$97</definedName>
    <definedName name="느릅R4">[272]수목데이타!$E$97</definedName>
    <definedName name="느릅R5" localSheetId="8">[271]데이타!$E$98</definedName>
    <definedName name="느릅R5">[272]수목데이타!$E$98</definedName>
    <definedName name="느릅R8" localSheetId="8">[271]데이타!$E$99</definedName>
    <definedName name="느릅R8">[272]수목데이타!$E$99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 localSheetId="8">[175]단가!$A$106</definedName>
    <definedName name="느티10">[176]단가!$A$106</definedName>
    <definedName name="느티15" localSheetId="8">[175]단가!$A$105</definedName>
    <definedName name="느티15">[176]단가!$A$105</definedName>
    <definedName name="느티20" localSheetId="8">[175]단가!$A$104</definedName>
    <definedName name="느티20">[176]단가!$A$104</definedName>
    <definedName name="느티8" localSheetId="8">[175]단가!$A$107</definedName>
    <definedName name="느티8">[176]단가!$A$107</definedName>
    <definedName name="느티R10" localSheetId="8">[271]데이타!$E$104</definedName>
    <definedName name="느티R10">[272]수목데이타!$E$104</definedName>
    <definedName name="느티R12" localSheetId="8">[271]데이타!$E$105</definedName>
    <definedName name="느티R12">[272]수목데이타!$E$105</definedName>
    <definedName name="느티R15" localSheetId="8">[271]데이타!$E$106</definedName>
    <definedName name="느티R15">[272]수목데이타!$E$106</definedName>
    <definedName name="느티R18" localSheetId="8">[271]데이타!$E$107</definedName>
    <definedName name="느티R18">[272]수목데이타!$E$107</definedName>
    <definedName name="느티R20" localSheetId="8">[271]데이타!$E$108</definedName>
    <definedName name="느티R20">[272]수목데이타!$E$108</definedName>
    <definedName name="느티R25" localSheetId="8">[271]데이타!$E$109</definedName>
    <definedName name="느티R25">[272]수목데이타!$E$109</definedName>
    <definedName name="느티R30" localSheetId="8">[271]데이타!$E$110</definedName>
    <definedName name="느티R30">[272]수목데이타!$E$110</definedName>
    <definedName name="느티R5" localSheetId="8">[271]데이타!$E$101</definedName>
    <definedName name="느티R5">[272]수목데이타!$E$101</definedName>
    <definedName name="느티R6" localSheetId="8">[271]데이타!$E$102</definedName>
    <definedName name="느티R6">[272]수목데이타!$E$102</definedName>
    <definedName name="느티R8" localSheetId="8">[271]데이타!$E$103</definedName>
    <definedName name="느티R8">[272]수목데이타!$E$103</definedName>
    <definedName name="느티나무">#REF!</definedName>
    <definedName name="느티나무H4.0xR12">#REF!</definedName>
    <definedName name="느티나무H4.5xR20">#REF!</definedName>
    <definedName name="느티나무H4.5xR25">#REF!</definedName>
    <definedName name="능소화R2" localSheetId="8">[271]데이타!$E$111</definedName>
    <definedName name="능소화R2">[272]수목데이타!$E$111</definedName>
    <definedName name="능소화R4" localSheetId="8">[271]데이타!$E$112</definedName>
    <definedName name="능소화R4">[272]수목데이타!$E$112</definedName>
    <definedName name="능소화R6" localSheetId="8">[271]데이타!$E$113</definedName>
    <definedName name="능소화R6">[272]수목데이타!$E$113</definedName>
    <definedName name="능형망철거">[22]!능형망철거</definedName>
    <definedName name="능형망철거1">[22]!능형망철거1</definedName>
    <definedName name="ㄶ" localSheetId="8">#REF!</definedName>
    <definedName name="ㄶ">#REF!</definedName>
    <definedName name="ㄶㅇㅀㄴㅇ" localSheetId="8" hidden="1">{#N/A,#N/A,FALSE,"표지목차"}</definedName>
    <definedName name="ㄶㅇㅀㄴㅇ" hidden="1">{#N/A,#N/A,FALSE,"표지목차"}</definedName>
    <definedName name="ㄷ" localSheetId="8" hidden="1">{#N/A,#N/A,TRUE,"토적및재료집계";#N/A,#N/A,TRUE,"토적및재료집계";#N/A,#N/A,TRUE,"단위량"}</definedName>
    <definedName name="ㄷ" hidden="1">{#N/A,#N/A,TRUE,"토적및재료집계";#N/A,#N/A,TRUE,"토적및재료집계";#N/A,#N/A,TRUE,"단위량"}</definedName>
    <definedName name="ㄷ1">#REF!</definedName>
    <definedName name="ㄷ100x50x5x7.5t_단중">#REF!</definedName>
    <definedName name="ㄷ125x65x6x8t_단중">#REF!</definedName>
    <definedName name="ㄷ2">#REF!</definedName>
    <definedName name="ㄷ29">'[458]횡배수관집현황(2공구)'!#REF!</definedName>
    <definedName name="ㄷ32" localSheetId="8">#REF!</definedName>
    <definedName name="ㄷ32">#REF!</definedName>
    <definedName name="ㄷ41">[459]하부철근수량!#REF!</definedName>
    <definedName name="ㄷ5">#REF!</definedName>
    <definedName name="ㄷ59">#REF!</definedName>
    <definedName name="ㄷ6ㅓ" localSheetId="8" hidden="1">{"'용역비'!$A$4:$C$8"}</definedName>
    <definedName name="ㄷ6ㅓ" hidden="1">{"'용역비'!$A$4:$C$8"}</definedName>
    <definedName name="ㄷ718">#REF!</definedName>
    <definedName name="ㄷ75x40x5x7t_단중">#REF!</definedName>
    <definedName name="ㄷㄱ" localSheetId="8" hidden="1">{#N/A,#N/A,FALSE,"단가표지"}</definedName>
    <definedName name="ㄷㄱ" hidden="1">{#N/A,#N/A,FALSE,"단가표지"}</definedName>
    <definedName name="ㄷㄱㄱㅎㄹ유" localSheetId="8" hidden="1">{#N/A,#N/A,FALSE,"속도"}</definedName>
    <definedName name="ㄷㄱㄱㅎㄹ유" hidden="1">{#N/A,#N/A,FALSE,"속도"}</definedName>
    <definedName name="ㄷㄱㄷ" localSheetId="8" hidden="1">{#N/A,#N/A,FALSE,"전력간선"}</definedName>
    <definedName name="ㄷㄱㄷ" hidden="1">{#N/A,#N/A,FALSE,"전력간선"}</definedName>
    <definedName name="ㄷㄱㄷㄱ">[22]!BlankMacro1</definedName>
    <definedName name="ㄷㄱㄷㄱㄷ">[460]직접인건비!#REF!</definedName>
    <definedName name="ㄷㄱㄷㄱㄷㄱ" localSheetId="8" hidden="1">{"'용역비'!$A$4:$C$8"}</definedName>
    <definedName name="ㄷㄱㄷㄱㄷㄱ" hidden="1">{"'용역비'!$A$4:$C$8"}</definedName>
    <definedName name="ㄷㄳㅅㄷㄱ" localSheetId="8" hidden="1">{#N/A,#N/A,FALSE,"2~8번"}</definedName>
    <definedName name="ㄷㄳㅅㄷㄱ" hidden="1">{#N/A,#N/A,FALSE,"2~8번"}</definedName>
    <definedName name="ㄷㄴㅂㅈㄵㅂㄷㄴㄷ">#REF!</definedName>
    <definedName name="ㄷㄷ" localSheetId="8" hidden="1">#REF!</definedName>
    <definedName name="ㄷㄷ">[461]공사비!$M:$M</definedName>
    <definedName name="ㄷㄷㄱㄱ" localSheetId="8" hidden="1">{"'용역비'!$A$4:$C$8"}</definedName>
    <definedName name="ㄷㄷㄱㄱ" hidden="1">{"'용역비'!$A$4:$C$8"}</definedName>
    <definedName name="ㄷㄷㄷ" localSheetId="8" hidden="1">{#N/A,#N/A,FALSE,"운반시간"}</definedName>
    <definedName name="ㄷㄷㄷ">[460]직접경비!#REF!</definedName>
    <definedName name="ㄷㄷㄷㄷ">[460]직접인건비!#REF!</definedName>
    <definedName name="ㄷㄷㄷㄷㄷㄷ" localSheetId="8" hidden="1">{#N/A,#N/A,FALSE,"배수2"}</definedName>
    <definedName name="ㄷㄷㄷㄷㄷㄷ" hidden="1">{#N/A,#N/A,FALSE,"배수2"}</definedName>
    <definedName name="ㄷㄷㄷㄷㅅㅅㅅㅅ" localSheetId="8">#REF!</definedName>
    <definedName name="ㄷㄷㄷㄷㅅㅅㅅㅅ">#REF!</definedName>
    <definedName name="ㄷㄷㄷㄹㄷㅁ">#REF!</definedName>
    <definedName name="ㄷㄷㅈㅌㄷ">#REF!</definedName>
    <definedName name="ㄷㄹㄹㄷㅈㄹㄷ">'[462]4지구단위'!#REF!</definedName>
    <definedName name="ㄷㄹㅇ">#REF!</definedName>
    <definedName name="ㄷㅅ"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어ㅏㅓㅚ" localSheetId="8">'&lt;별표 5&gt;손배료'!ㄷ어ㅏㅓㅚ</definedName>
    <definedName name="ㄷ어ㅏㅓㅚ">[0]!ㄷ어ㅏㅓㅚ</definedName>
    <definedName name="ㄷㅈ" localSheetId="8" hidden="1">{"'을'!$A$1:$Z$93"}</definedName>
    <definedName name="ㄷㅈ" hidden="1">{"'을'!$A$1:$Z$93"}</definedName>
    <definedName name="ㄷㅈㄱㄷㅈ" localSheetId="8" hidden="1">{#N/A,#N/A,FALSE,"혼합골재"}</definedName>
    <definedName name="ㄷㅈㄱㄷㅈ" hidden="1">{#N/A,#N/A,FALSE,"혼합골재"}</definedName>
    <definedName name="ㄷㅈㄷㅈㄷㅈ">#REF!</definedName>
    <definedName name="ㄷㅈㄷㅈㄷㅈㄷㅈ">[116]기초단가!$B$35</definedName>
    <definedName name="ㄷㅈㅂ">[463]직접인건비!#REF!</definedName>
    <definedName name="ㄷㅈㅂㄱㅈㅂㄷㄱ" localSheetId="8" hidden="1">{#N/A,#N/A,FALSE,"골재소요량";#N/A,#N/A,FALSE,"골재소요량"}</definedName>
    <definedName name="ㄷㅈㅂㄱㅈㅂㄷㄱ" hidden="1">{#N/A,#N/A,FALSE,"골재소요량";#N/A,#N/A,FALSE,"골재소요량"}</definedName>
    <definedName name="ㄷㅈㅇ">[463]직접인건비!#REF!</definedName>
    <definedName name="ㄷㅈㅈ">[463]직접인건비!#REF!</definedName>
    <definedName name="ㄷㅈㅈㄷㄷㅈㄷ">#REF!</definedName>
    <definedName name="ㄷㅌ">[463]직접인건비!#REF!</definedName>
    <definedName name="ㄷㅌㅌㄷㅈ">#REF!</definedName>
    <definedName name="ㄷㅌㅌㅈㅂㅌ">[116]기초단가!$B$27</definedName>
    <definedName name="ㄷㅍㅂ" localSheetId="8" hidden="1">{"'용역비'!$A$4:$C$8"}</definedName>
    <definedName name="ㄷㅍㅂ" hidden="1">{"'용역비'!$A$4:$C$8"}</definedName>
    <definedName name="ㄷㅍㅎ로ㅗ">[460]직접인건비!#REF!</definedName>
    <definedName name="ㄷㅎ" localSheetId="8">#REF!</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ㄷㅈ">#REF!</definedName>
    <definedName name="ㄷㅎㄹㅇ" hidden="1">#REF!</definedName>
    <definedName name="ㄷㅎㅈㄷㅎㅈ">#REF!</definedName>
    <definedName name="다" localSheetId="8">#REF!</definedName>
    <definedName name="다">#REF!</definedName>
    <definedName name="다.">#REF!</definedName>
    <definedName name="다2" localSheetId="8">#REF!</definedName>
    <definedName name="다2">#REF!</definedName>
    <definedName name="다3" localSheetId="8">#REF!</definedName>
    <definedName name="다3">#REF!</definedName>
    <definedName name="다4" localSheetId="8">#REF!</definedName>
    <definedName name="다4">#REF!</definedName>
    <definedName name="다5" localSheetId="8">#REF!</definedName>
    <definedName name="다5">#REF!</definedName>
    <definedName name="다6" localSheetId="8">#REF!</definedName>
    <definedName name="다6">#REF!</definedName>
    <definedName name="다나와" localSheetId="8" hidden="1">{#N/A,#N/A,TRUE,"토적및재료집계";#N/A,#N/A,TRUE,"토적및재료집계";#N/A,#N/A,TRUE,"단위량"}</definedName>
    <definedName name="다나와" hidden="1">{#N/A,#N/A,TRUE,"토적및재료집계";#N/A,#N/A,TRUE,"토적및재료집계";#N/A,#N/A,TRUE,"단위량"}</definedName>
    <definedName name="다다다" localSheetId="8">'&lt;별표 5&gt;손배료'!다다다</definedName>
    <definedName name="다다다">[0]!다다다</definedName>
    <definedName name="다이나마이트">#REF!</definedName>
    <definedName name="다이너마이트2">'[327]2.재료비'!#REF!</definedName>
    <definedName name="다짐1경비">[176]시설물일위!#REF!</definedName>
    <definedName name="다짐1노무비">[176]시설물일위!#REF!</definedName>
    <definedName name="다짐1재료비">[176]시설물일위!#REF!</definedName>
    <definedName name="다짐경비">[176]시설물일위!#REF!</definedName>
    <definedName name="다짐계수">0.875</definedName>
    <definedName name="다짐노무비">[176]시설물일위!#REF!</definedName>
    <definedName name="닥타일주철관100">#REF!</definedName>
    <definedName name="닥타일주철관150">#REF!</definedName>
    <definedName name="닥타일주철관200">#REF!</definedName>
    <definedName name="닥타일주철관300">#REF!</definedName>
    <definedName name="닥타일주철관400">#REF!</definedName>
    <definedName name="닥타일주철관500">#REF!</definedName>
    <definedName name="닥타일주철관600">#REF!</definedName>
    <definedName name="닥타일주철관700">#REF!</definedName>
    <definedName name="닥타일주철관80">#REF!</definedName>
    <definedName name="닥타일주철관800">#REF!</definedName>
    <definedName name="닥트공001">#REF!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단">#REF!</definedName>
    <definedName name="단____가">#REF!</definedName>
    <definedName name="단_가">#REF!</definedName>
    <definedName name="단_가2">#REF!</definedName>
    <definedName name="단_가3">#REF!</definedName>
    <definedName name="단_가4">#REF!</definedName>
    <definedName name="단_가5">#REF!</definedName>
    <definedName name="단_가6">#REF!</definedName>
    <definedName name="단가" localSheetId="8">#REF!</definedName>
    <definedName name="단가">#REF!</definedName>
    <definedName name="단가_1">#REF!</definedName>
    <definedName name="단가1" localSheetId="8">[464]단가!$B$2:$I$520</definedName>
    <definedName name="단가1">[465]단가!$B$2:$I$520</definedName>
    <definedName name="단가2">#REF!,#REF!</definedName>
    <definedName name="단가2차">BlankMacro1</definedName>
    <definedName name="단가검토">#REF!</definedName>
    <definedName name="단가다">#REF!</definedName>
    <definedName name="단가대상표">#REF!</definedName>
    <definedName name="단가대상표1">#REF!</definedName>
    <definedName name="단가비교">#REF!</definedName>
    <definedName name="단가비교표" localSheetId="8">#REF!,#REF!</definedName>
    <definedName name="단가비교표">#REF!,#REF!</definedName>
    <definedName name="단가비교표1">#REF!,#REF!</definedName>
    <definedName name="단가산출">#REF!</definedName>
    <definedName name="단가산출근">[466]물가시세표!$H$2</definedName>
    <definedName name="단가산출서">#REF!</definedName>
    <definedName name="단가산출참고">#REF!</definedName>
    <definedName name="단가산출표">'[457]06 일위대가목록'!#REF!</definedName>
    <definedName name="단가일람" localSheetId="8">[467]단가일람!$A$3:$K$112</definedName>
    <definedName name="단가일람">[468]단가일람!$A$3:$K$112</definedName>
    <definedName name="단가임">#REF!</definedName>
    <definedName name="단가적용표">#REF!</definedName>
    <definedName name="단가조건영역">#REF!</definedName>
    <definedName name="단가조건표">#REF!</definedName>
    <definedName name="단가조사">[467]단가조사!$A$1:$G$379</definedName>
    <definedName name="단가조사서">'[469]Y-WORK'!$D$19:$D$19,'[469]Y-WORK'!$F$19:$BD$19</definedName>
    <definedName name="단가조사자료"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집계">#REF!</definedName>
    <definedName name="단가테이블" localSheetId="8">'[367]기계경비(시간당)'!$C$1:$F$58</definedName>
    <definedName name="단가테이블">'[369]기계경비(시간당)'!$C$1:$F$58</definedName>
    <definedName name="단가표">#REF!</definedName>
    <definedName name="단가합" localSheetId="8">#REF!</definedName>
    <definedName name="단가합">#REF!</definedName>
    <definedName name="단가합계">BlankMacro1</definedName>
    <definedName name="단계1">'[46]광양 3기 유입수'!$D$18:$AC$22</definedName>
    <definedName name="단계2">'[46]광양 3기 유입수'!#REF!</definedName>
    <definedName name="단계3">'[46]광양 3기 유입수'!#REF!</definedName>
    <definedName name="단관M" localSheetId="8">[214]DATE!$H$24:$H$85</definedName>
    <definedName name="단관M">[215]DATE!$H$24:$H$85</definedName>
    <definedName name="단기차입이자율">'[225]Data&amp;Result'!$G$17</definedName>
    <definedName name="단락">[470]DATA1!$A$2:$L$98</definedName>
    <definedName name="단면2모">#REF!</definedName>
    <definedName name="단면2모멘트">#REF!</definedName>
    <definedName name="단면계수">#REF!</definedName>
    <definedName name="단빔플랜지" localSheetId="8">#REF!</definedName>
    <definedName name="단빔플랜지">#REF!</definedName>
    <definedName name="단수">#REF!</definedName>
    <definedName name="단순인력" localSheetId="8">#REF!</definedName>
    <definedName name="단순인력">#REF!</definedName>
    <definedName name="단위" localSheetId="8">[470]단가!$C$66:$D$77</definedName>
    <definedName name="단위">[471]단가!$C$66:$D$77</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#REF!</definedName>
    <definedName name="단위수량1" localSheetId="8">#REF!</definedName>
    <definedName name="단위수량1">#REF!</definedName>
    <definedName name="단위수량2" localSheetId="8">#REF!</definedName>
    <definedName name="단위수량2">#REF!</definedName>
    <definedName name="단위수량목차">BlankMacro1</definedName>
    <definedName name="단위중량">#REF!</definedName>
    <definedName name="단중입력">[472]!단중입력</definedName>
    <definedName name="달래강돌">13326</definedName>
    <definedName name="담수경비" localSheetId="8">#REF!</definedName>
    <definedName name="담수경비">#REF!</definedName>
    <definedName name="담수노무" localSheetId="8">#REF!</definedName>
    <definedName name="담수노무">#REF!</definedName>
    <definedName name="담수어" localSheetId="8">'[382]일위대가 1'!$L$243</definedName>
    <definedName name="담수어">'[383]일위대가 1'!$L$243</definedName>
    <definedName name="담수재료" localSheetId="8">#REF!</definedName>
    <definedName name="담수재료">#REF!</definedName>
    <definedName name="담쟁이L03" localSheetId="8">[271]데이타!$E$114</definedName>
    <definedName name="담쟁이L03">[272]수목데이타!$E$114</definedName>
    <definedName name="당사">#REF!</definedName>
    <definedName name="대" hidden="1">#REF!</definedName>
    <definedName name="대___장___공">[317]노임단가!#REF!</definedName>
    <definedName name="대2" localSheetId="8" hidden="1">{"'을'!$A$1:$Z$93"}</definedName>
    <definedName name="대2" hidden="1">{"'을'!$A$1:$Z$93"}</definedName>
    <definedName name="대가" localSheetId="8">#REF!,#REF!</definedName>
    <definedName name="대가">#REF!,#REF!</definedName>
    <definedName name="대가2" localSheetId="8" hidden="1">{"'단계별시설공사비'!$A$3:$K$51"}</definedName>
    <definedName name="대가2" hidden="1">{"'단계별시설공사비'!$A$3:$K$51"}</definedName>
    <definedName name="대가3" localSheetId="8" hidden="1">{"'을'!$A$1:$Z$93"}</definedName>
    <definedName name="대가3" hidden="1">{"'을'!$A$1:$Z$93"}</definedName>
    <definedName name="대가4" localSheetId="8" hidden="1">{"'을'!$A$1:$Z$93"}</definedName>
    <definedName name="대가4" hidden="1">{"'을'!$A$1:$Z$93"}</definedName>
    <definedName name="대가수정" localSheetId="8" hidden="1">{"'을'!$A$1:$Z$93"}</definedName>
    <definedName name="대가수정" hidden="1">{"'을'!$A$1:$Z$93"}</definedName>
    <definedName name="대각교철근집계표" localSheetId="8">#REF!</definedName>
    <definedName name="대각교철근집계표">#REF!</definedName>
    <definedName name="대구경천공"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localSheetId="8">[473]인쇄안해도됨!$D$2:$D$23</definedName>
    <definedName name="대기">#REF!</definedName>
    <definedName name="대기영역">#REF!</definedName>
    <definedName name="대기질" localSheetId="8">[308]직접경비호표!#REF!</definedName>
    <definedName name="대기질">[356]내역서!#REF!</definedName>
    <definedName name="대기질측정">[356]내역서!#REF!</definedName>
    <definedName name="대기질측정지점수">#REF!</definedName>
    <definedName name="대나무" localSheetId="8">[309]식재일위대가!#REF!</definedName>
    <definedName name="대나무">[474]식재일위대가!#REF!</definedName>
    <definedName name="대나무지주목">[291]식재출력용!#REF!</definedName>
    <definedName name="대동설계계산서">#REF!</definedName>
    <definedName name="대리월급">[333]급여조견표!$I$15</definedName>
    <definedName name="대비표2" localSheetId="8" hidden="1">{#N/A,#N/A,FALSE,"증감대비표";#N/A,#N/A,FALSE,"결의서";#N/A,#N/A,FALSE,"내역서";#N/A,#N/A,FALSE,"도급예상"}</definedName>
    <definedName name="대비표2" hidden="1">{#N/A,#N/A,FALSE,"증감대비표";#N/A,#N/A,FALSE,"결의서";#N/A,#N/A,FALSE,"내역서";#N/A,#N/A,FALSE,"도급예상"}</definedName>
    <definedName name="대상" localSheetId="8" hidden="1">{"'제10장(표)'!$A$5:$L$10"}</definedName>
    <definedName name="대상" hidden="1">{"'제10장(표)'!$A$5:$L$10"}</definedName>
    <definedName name="대상설정" localSheetId="8">'[308]직접인건비호표(항목60%)'!#REF!</definedName>
    <definedName name="대상설정">#REF!</definedName>
    <definedName name="대상표">#REF!</definedName>
    <definedName name="대성보상" localSheetId="8">[292]대성제!$E$15</definedName>
    <definedName name="대성보상">[293]대성제!$E$15</definedName>
    <definedName name="대성시설" localSheetId="8">[292]대성제!$E$10</definedName>
    <definedName name="대성시설">[293]대성제!$E$10</definedName>
    <definedName name="대성요보상" localSheetId="8">[292]대성제!$M$15</definedName>
    <definedName name="대성요보상">[293]대성제!$M$15</definedName>
    <definedName name="대성요시설" localSheetId="8">[292]대성제!$M$10</definedName>
    <definedName name="대성요시설">[293]대성제!$M$10</definedName>
    <definedName name="대성요축제" localSheetId="8">[292]대성제!$L$11</definedName>
    <definedName name="대성요축제">[293]대성제!$L$11</definedName>
    <definedName name="대성축제" localSheetId="8">[292]대성제!$D$11</definedName>
    <definedName name="대성축제">[293]대성제!$D$11</definedName>
    <definedName name="대송교" localSheetId="8">#REF!</definedName>
    <definedName name="대송교">#REF!</definedName>
    <definedName name="대안설정" localSheetId="8">[353]직접인건비!#REF!</definedName>
    <definedName name="대안설정">[320]직접인건비!#REF!</definedName>
    <definedName name="대야단가" hidden="1">#REF!</definedName>
    <definedName name="대왕참R10" localSheetId="8">[271]데이타!$E$118</definedName>
    <definedName name="대왕참R10">[272]수목데이타!$E$118</definedName>
    <definedName name="대왕참R4" localSheetId="8">[271]데이타!$E$115</definedName>
    <definedName name="대왕참R4">[272]수목데이타!$E$115</definedName>
    <definedName name="대왕참R6" localSheetId="8">[271]데이타!$E$116</definedName>
    <definedName name="대왕참R6">[272]수목데이타!$E$116</definedName>
    <definedName name="대왕참R8" localSheetId="8">[271]데이타!$E$117</definedName>
    <definedName name="대왕참R8">[272]수목데이타!$E$117</definedName>
    <definedName name="대운반비" hidden="1">#REF!</definedName>
    <definedName name="대촌금보상" localSheetId="8">[292]대촌제!$K$15</definedName>
    <definedName name="대촌금보상">[293]대촌제!$K$15</definedName>
    <definedName name="대촌금시설" localSheetId="8">[292]대촌제!$K$10</definedName>
    <definedName name="대촌금시설">[293]대촌제!$K$10</definedName>
    <definedName name="대촌금축제" localSheetId="8">[292]대촌제!$J$11</definedName>
    <definedName name="대촌금축제">[293]대촌제!$J$11</definedName>
    <definedName name="대촌보상" localSheetId="8">[292]대촌제!$E$15</definedName>
    <definedName name="대촌보상">[293]대촌제!$E$15</definedName>
    <definedName name="대촌시설" localSheetId="8">[292]대촌제!$E$10</definedName>
    <definedName name="대촌시설">[293]대촌제!$E$10</definedName>
    <definedName name="대촌요보상" localSheetId="8">[292]대촌제!$M$15</definedName>
    <definedName name="대촌요보상">[293]대촌제!$M$15</definedName>
    <definedName name="대촌요시설" localSheetId="8">[292]대촌제!$M$10</definedName>
    <definedName name="대촌요시설">[293]대촌제!$M$10</definedName>
    <definedName name="대촌요축제" localSheetId="8">[292]대촌제!$L$11</definedName>
    <definedName name="대촌요축제">[293]대촌제!$L$11</definedName>
    <definedName name="대촌축제" localSheetId="8">[292]대촌제!$D$11</definedName>
    <definedName name="대촌축제">[293]대촌제!$D$11</definedName>
    <definedName name="대추" localSheetId="8">[175]단가!$A$108</definedName>
    <definedName name="대추">[176]단가!$A$108</definedName>
    <definedName name="대추R10" localSheetId="8">[271]데이타!$E$123</definedName>
    <definedName name="대추R10">[272]수목데이타!$E$123</definedName>
    <definedName name="대추R4" localSheetId="8">[271]데이타!$E$119</definedName>
    <definedName name="대추R4">[272]수목데이타!$E$119</definedName>
    <definedName name="대추R5" localSheetId="8">[271]데이타!$E$120</definedName>
    <definedName name="대추R5">[272]수목데이타!$E$120</definedName>
    <definedName name="대추R6" localSheetId="8">[271]데이타!$E$121</definedName>
    <definedName name="대추R6">[272]수목데이타!$E$121</definedName>
    <definedName name="대추R8" localSheetId="8">[271]데이타!$E$122</definedName>
    <definedName name="대추R8">[272]수목데이타!$E$122</definedName>
    <definedName name="대코드">#REF!</definedName>
    <definedName name="대학" localSheetId="8">BlankMacro1</definedName>
    <definedName name="대학">BlankMacro1</definedName>
    <definedName name="대한" localSheetId="8" hidden="1">{"'제10장(표)'!$A$5:$L$10"}</definedName>
    <definedName name="대한" hidden="1">{"'제10장(표)'!$A$5:$L$10"}</definedName>
    <definedName name="대형브레이커0.2" localSheetId="8">[392]기계가격!#REF!</definedName>
    <definedName name="대형브레이커0.2">[393]기계가격!#REF!</definedName>
    <definedName name="대형브레이커0.4" localSheetId="8">[392]기계가격!#REF!</definedName>
    <definedName name="대형브레이커0.4">[393]기계가격!#REF!</definedName>
    <definedName name="대형브레이커0.7" localSheetId="8">[392]기계가격!#REF!</definedName>
    <definedName name="대형브레이커0.7">[393]기계가격!#REF!</definedName>
    <definedName name="대흥" localSheetId="8">'&lt;별표 5&gt;손배료'!대흥</definedName>
    <definedName name="대흥">[0]!대흥</definedName>
    <definedName name="댈타5" localSheetId="8">#REF!</definedName>
    <definedName name="댈타5">#REF!</definedName>
    <definedName name="더"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다" localSheetId="8">#REF!</definedName>
    <definedName name="더다">#REF!</definedName>
    <definedName name="더닫" localSheetId="8">#REF!</definedName>
    <definedName name="더닫">#REF!</definedName>
    <definedName name="더더더" localSheetId="8">#REF!</definedName>
    <definedName name="더더더">#REF!</definedName>
    <definedName name="더워" localSheetId="8" hidden="1">{"'제10장(표)'!$A$5:$L$10"}</definedName>
    <definedName name="더워" hidden="1">{"'제10장(표)'!$A$5:$L$10"}</definedName>
    <definedName name="더하기" localSheetId="8">[214]DATE!$J$24:$J$85</definedName>
    <definedName name="더하기">[215]DATE!$J$24:$J$85</definedName>
    <definedName name="덕_트_공">#N/A</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덕트공">#REF!</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덤프트럭10.5" localSheetId="8">[392]기계가격!#REF!</definedName>
    <definedName name="덤프트럭10.5">[393]기계가격!#REF!</definedName>
    <definedName name="덤프트럭15" localSheetId="8">[392]기계가격!#REF!</definedName>
    <definedName name="덤프트럭15">[393]기계가격!#REF!</definedName>
    <definedName name="덤프트럭대기시간">#REF!</definedName>
    <definedName name="덤프트럭속도">#REF!</definedName>
    <definedName name="덤프트럭적하시간">#REF!</definedName>
    <definedName name="덧씌우기">#REF!</definedName>
    <definedName name="덩굴장미" localSheetId="8">[299]단가!$A$148</definedName>
    <definedName name="덩굴장미">[300]단가!$A$148</definedName>
    <definedName name="덩굴장미3" localSheetId="8">[271]데이타!$E$128</definedName>
    <definedName name="덩굴장미3">[272]수목데이타!$E$128</definedName>
    <definedName name="덩굴장미4" localSheetId="8">[271]데이타!$E$129</definedName>
    <definedName name="덩굴장미4">[272]수목데이타!$E$129</definedName>
    <definedName name="덩굴장미5" localSheetId="8">[271]데이타!$E$130</definedName>
    <definedName name="덩굴장미5">[272]수목데이타!$E$130</definedName>
    <definedName name="데크기초">#REF!</definedName>
    <definedName name="뎡유">#REF!</definedName>
    <definedName name="도" localSheetId="8">'[475]노임단가 및 기계경비'!#REF!</definedName>
    <definedName name="도">'[476]노임단가 및 기계경비'!#REF!</definedName>
    <definedName name="도_1">#REF!</definedName>
    <definedName name="도_장_공">#REF!</definedName>
    <definedName name="도근점">#REF!</definedName>
    <definedName name="도급">[477]기자재비!#REF!</definedName>
    <definedName name="도급가">#REF!</definedName>
    <definedName name="도급공사">#REF!</definedName>
    <definedName name="도급공사비" localSheetId="8">#REF!</definedName>
    <definedName name="도급공사비">'[478]2공구산출내역'!#REF!</definedName>
    <definedName name="도급내역111" localSheetId="8" hidden="1">{#N/A,#N/A,FALSE,"결의서";#N/A,#N/A,FALSE,"내역서";#N/A,#N/A,FALSE,"비목별예상공사";#N/A,#N/A,FALSE,"도급예상";#N/A,#N/A,FALSE,"산출내역"}</definedName>
    <definedName name="도급내역111" hidden="1">{#N/A,#N/A,FALSE,"결의서";#N/A,#N/A,FALSE,"내역서";#N/A,#N/A,FALSE,"비목별예상공사";#N/A,#N/A,FALSE,"도급예상";#N/A,#N/A,FALSE,"산출내역"}</definedName>
    <definedName name="도급내역2" localSheetId="8" hidden="1">{#N/A,#N/A,FALSE,"증감대비표";#N/A,#N/A,FALSE,"결의서";#N/A,#N/A,FALSE,"내역서";#N/A,#N/A,FALSE,"도급예상"}</definedName>
    <definedName name="도급내역2" hidden="1">{#N/A,#N/A,FALSE,"증감대비표";#N/A,#N/A,FALSE,"결의서";#N/A,#N/A,FALSE,"내역서";#N/A,#N/A,FALSE,"도급예상"}</definedName>
    <definedName name="도급단가">#REF!</definedName>
    <definedName name="도급대비" localSheetId="8" hidden="1">{#N/A,#N/A,FALSE,"신청통보";#N/A,#N/A,FALSE,"기성확인서";#N/A,#N/A,FALSE,"기성내역서"}</definedName>
    <definedName name="도급대비" hidden="1">{#N/A,#N/A,FALSE,"신청통보";#N/A,#N/A,FALSE,"기성확인서";#N/A,#N/A,FALSE,"기성내역서"}</definedName>
    <definedName name="도급대비2" localSheetId="8" hidden="1">{#N/A,#N/A,FALSE,"신청통보";#N/A,#N/A,FALSE,"기성확인서";#N/A,#N/A,FALSE,"기성내역서"}</definedName>
    <definedName name="도급대비2" hidden="1">{#N/A,#N/A,FALSE,"신청통보";#N/A,#N/A,FALSE,"기성확인서";#N/A,#N/A,FALSE,"기성내역서"}</definedName>
    <definedName name="도급대비표" localSheetId="8" hidden="1">{#N/A,#N/A,FALSE,"결의서";#N/A,#N/A,FALSE,"내역서";#N/A,#N/A,FALSE,"도급예상";#N/A,#N/A,FALSE,"시방서"}</definedName>
    <definedName name="도급대비표" hidden="1">{#N/A,#N/A,FALSE,"결의서";#N/A,#N/A,FALSE,"내역서";#N/A,#N/A,FALSE,"도급예상";#N/A,#N/A,FALSE,"시방서"}</definedName>
    <definedName name="도급대비표1" localSheetId="8" hidden="1">{#N/A,#N/A,FALSE,"결의서";#N/A,#N/A,FALSE,"내역서";#N/A,#N/A,FALSE,"도급예상";#N/A,#N/A,FALSE,"시방서"}</definedName>
    <definedName name="도급대비표1" hidden="1">{#N/A,#N/A,FALSE,"결의서";#N/A,#N/A,FALSE,"내역서";#N/A,#N/A,FALSE,"도급예상";#N/A,#N/A,FALSE,"시방서"}</definedName>
    <definedName name="도급대비표3" localSheetId="8" hidden="1">{#N/A,#N/A,FALSE,"증감대비표";#N/A,#N/A,FALSE,"결의서";#N/A,#N/A,FALSE,"내역서";#N/A,#N/A,FALSE,"도급예상"}</definedName>
    <definedName name="도급대비표3" hidden="1">{#N/A,#N/A,FALSE,"증감대비표";#N/A,#N/A,FALSE,"결의서";#N/A,#N/A,FALSE,"내역서";#N/A,#N/A,FALSE,"도급예상"}</definedName>
    <definedName name="도급반영확인서" localSheetId="8" hidden="1">{#N/A,#N/A,FALSE,"신청통보";#N/A,#N/A,FALSE,"기성확인서";#N/A,#N/A,FALSE,"기성내역서"}</definedName>
    <definedName name="도급반영확인서" hidden="1">{#N/A,#N/A,FALSE,"신청통보";#N/A,#N/A,FALSE,"기성확인서";#N/A,#N/A,FALSE,"기성내역서"}</definedName>
    <definedName name="도급분경비" localSheetId="8">#REF!</definedName>
    <definedName name="도급분경비">#REF!</definedName>
    <definedName name="도급액">#REF!</definedName>
    <definedName name="도급예산내역서총괄표공구손료">[366]도급예산내역서총괄표!$G$21</definedName>
    <definedName name="도급예산내역서총괄표공비">[366]도급예산내역서총괄표!$H$21</definedName>
    <definedName name="도급예산내역서총괄표재료비">[366]도급예산내역서총괄표!$F$21</definedName>
    <definedName name="도급예산액">#REF!</definedName>
    <definedName name="도급예상1" localSheetId="8" hidden="1">{#N/A,#N/A,FALSE,"결의서";#N/A,#N/A,FALSE,"내역서";#N/A,#N/A,FALSE,"도급예상";#N/A,#N/A,FALSE,"시방서"}</definedName>
    <definedName name="도급예상1" hidden="1">{#N/A,#N/A,FALSE,"결의서";#N/A,#N/A,FALSE,"내역서";#N/A,#N/A,FALSE,"도급예상";#N/A,#N/A,FALSE,"시방서"}</definedName>
    <definedName name="도급예상액">#REF!</definedName>
    <definedName name="도급예정액">#REF!</definedName>
    <definedName name="도급재료비" localSheetId="8">#REF!</definedName>
    <definedName name="도급재료비">#REF!</definedName>
    <definedName name="도급표" localSheetId="8" hidden="1">{#N/A,#N/A,FALSE,"신청통보";#N/A,#N/A,FALSE,"기성확인서";#N/A,#N/A,FALSE,"기성내역서"}</definedName>
    <definedName name="도급표" hidden="1">{#N/A,#N/A,FALSE,"신청통보";#N/A,#N/A,FALSE,"기성확인서";#N/A,#N/A,FALSE,"기성내역서"}</definedName>
    <definedName name="도급확인서" localSheetId="8" hidden="1">{#N/A,#N/A,FALSE,"신청통보";#N/A,#N/A,FALSE,"기성확인서";#N/A,#N/A,FALSE,"기성내역서"}</definedName>
    <definedName name="도급확인서" hidden="1">{#N/A,#N/A,FALSE,"신청통보";#N/A,#N/A,FALSE,"기성확인서";#N/A,#N/A,FALSE,"기성내역서"}</definedName>
    <definedName name="도덕금보상" localSheetId="8">[292]도덕제!$K$15</definedName>
    <definedName name="도덕금보상">[293]도덕제!$K$15</definedName>
    <definedName name="도덕금시설" localSheetId="8">[292]도덕제!$K$10</definedName>
    <definedName name="도덕금시설">[293]도덕제!$K$10</definedName>
    <definedName name="도덕금축제" localSheetId="8">[292]도덕제!$J$11</definedName>
    <definedName name="도덕금축제">[293]도덕제!$J$11</definedName>
    <definedName name="도덕기보상" localSheetId="8">[292]도덕제!$I$15</definedName>
    <definedName name="도덕기보상">[293]도덕제!$I$15</definedName>
    <definedName name="도덕기시설" localSheetId="8">[292]도덕제!$I$10</definedName>
    <definedName name="도덕기시설">[293]도덕제!$I$10</definedName>
    <definedName name="도덕기축제" localSheetId="8">[292]도덕제!$H$11</definedName>
    <definedName name="도덕기축제">[293]도덕제!$H$11</definedName>
    <definedName name="도덕보상" localSheetId="8">[292]도덕제!$E$15</definedName>
    <definedName name="도덕보상">[293]도덕제!$E$15</definedName>
    <definedName name="도덕시설" localSheetId="8">[292]도덕제!$E$10</definedName>
    <definedName name="도덕시설">[293]도덕제!$E$10</definedName>
    <definedName name="도덕요보상" localSheetId="8">[292]도덕제!$M$15</definedName>
    <definedName name="도덕요보상">[293]도덕제!$M$15</definedName>
    <definedName name="도덕요시설" localSheetId="8">[292]도덕제!$M$10</definedName>
    <definedName name="도덕요시설">[293]도덕제!$M$10</definedName>
    <definedName name="도덕요축제" localSheetId="8">[292]도덕제!$L$11</definedName>
    <definedName name="도덕요축제">[293]도덕제!$L$11</definedName>
    <definedName name="도덕축제" localSheetId="8">[292]도덕제!$D$11</definedName>
    <definedName name="도덕축제">[293]도덕제!$D$11</definedName>
    <definedName name="도로SW" localSheetId="8">#REF!</definedName>
    <definedName name="도로SW">#REF!</definedName>
    <definedName name="도로경계석120_120">#REF!</definedName>
    <definedName name="도로경계석150_150">#REF!</definedName>
    <definedName name="도로구조경비" localSheetId="8">[267]도로구조공사비!$L$52</definedName>
    <definedName name="도로구조경비">[268]도로구조공사비!$L$52</definedName>
    <definedName name="도로구조노무비" localSheetId="8">[267]도로구조공사비!$H$52</definedName>
    <definedName name="도로구조노무비">[268]도로구조공사비!$H$52</definedName>
    <definedName name="도로구조재료비" localSheetId="8">[267]도로구조공사비!$J$52</definedName>
    <definedName name="도로구조재료비">[268]도로구조공사비!$J$52</definedName>
    <definedName name="도로반사경현황">[411]데리네이타현황!$A$4,[411]데리네이타현황!$A$2,[411]데리네이타현황!$A$1,[411]데리네이타현황!$A$279,[411]데리네이타현황!$A:$A</definedName>
    <definedName name="도로범용수정" localSheetId="8">#REF!</definedName>
    <definedName name="도로범용수정">#REF!</definedName>
    <definedName name="도로소프트" localSheetId="8">#REF!</definedName>
    <definedName name="도로소프트">#REF!</definedName>
    <definedName name="도로스텝당인건비" localSheetId="8">#REF!</definedName>
    <definedName name="도로스텝당인건비">#REF!</definedName>
    <definedName name="도로연장" localSheetId="8">#REF!</definedName>
    <definedName name="도로연장">#REF!</definedName>
    <definedName name="도로작업연장" localSheetId="8">#REF!</definedName>
    <definedName name="도로작업연장">#REF!</definedName>
    <definedName name="도로정위치연장" localSheetId="8">#REF!</definedName>
    <definedName name="도로정위치연장">#REF!</definedName>
    <definedName name="도로지형계수" localSheetId="8">#REF!</definedName>
    <definedName name="도로지형계수">#REF!</definedName>
    <definedName name="도로토공경비" localSheetId="8">[267]도로토공공사비!$L$20</definedName>
    <definedName name="도로토공경비">[268]도로토공공사비!$L$20</definedName>
    <definedName name="도로토공노무비" localSheetId="8">[267]도로토공공사비!$H$20</definedName>
    <definedName name="도로토공노무비">[268]도로토공공사비!$H$20</definedName>
    <definedName name="도로토공재료비" localSheetId="8">[267]도로토공공사비!$J$20</definedName>
    <definedName name="도로토공재료비">[268]도로토공공사비!$J$20</definedName>
    <definedName name="도로표지2" localSheetId="8" hidden="1">{#N/A,#N/A,FALSE,"전력간선"}</definedName>
    <definedName name="도로표지2" hidden="1">{#N/A,#N/A,FALSE,"전력간선"}</definedName>
    <definedName name="도로표지용페인트가열형백색">#REF!</definedName>
    <definedName name="도로표지용페인트가열형황색">#REF!</definedName>
    <definedName name="도로표지용페인트상온형백색">#REF!</definedName>
    <definedName name="도로표지용페인트상온형황색">#REF!</definedName>
    <definedName name="도로표지판" localSheetId="8">'&lt;별표 5&gt;손배료'!도로표지판</definedName>
    <definedName name="도로표지판">[0]!도로표지판</definedName>
    <definedName name="도면">#REF!</definedName>
    <definedName name="도면가격" localSheetId="8">#REF!</definedName>
    <definedName name="도면가격">#REF!</definedName>
    <definedName name="도면가격2" localSheetId="8">#REF!</definedName>
    <definedName name="도면가격2">#REF!</definedName>
    <definedName name="도면수" localSheetId="8">#REF!</definedName>
    <definedName name="도면수">#REF!</definedName>
    <definedName name="도면편집작업량" localSheetId="8">#REF!</definedName>
    <definedName name="도면편집작업량">#REF!</definedName>
    <definedName name="도면편집지형계수" localSheetId="8">#REF!</definedName>
    <definedName name="도면편집지형계수">#REF!</definedName>
    <definedName name="도면편집지형증감계수" localSheetId="8">#REF!</definedName>
    <definedName name="도면편집지형증감계수">#REF!</definedName>
    <definedName name="도면편집축척별시간당작업량" localSheetId="8">#REF!</definedName>
    <definedName name="도면편집축척별시간당작업량">#REF!</definedName>
    <definedName name="도면편집축척시간작업량">#REF!</definedName>
    <definedName name="도목수">#REF!</definedName>
    <definedName name="도배공">#REF!</definedName>
    <definedName name="도배공001">#REF!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사"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수로" localSheetId="8">'&lt;별표 5&gt;손배료'!도수로</definedName>
    <definedName name="도수로">[0]!도수로</definedName>
    <definedName name="도시3급" localSheetId="8">#REF!</definedName>
    <definedName name="도시3급">#REF!</definedName>
    <definedName name="도시경비" localSheetId="8">'[394]일위대가 2'!#REF!</definedName>
    <definedName name="도시경비">'[394]일위대가 2'!#REF!</definedName>
    <definedName name="도시노무" localSheetId="8">'[394]일위대가 2'!#REF!</definedName>
    <definedName name="도시노무">'[394]일위대가 2'!#REF!</definedName>
    <definedName name="도시유" localSheetId="8">'[394]일위대가 2'!#REF!</definedName>
    <definedName name="도시유">'[394]일위대가 2'!#REF!</definedName>
    <definedName name="도시작업계수" localSheetId="8">#REF!</definedName>
    <definedName name="도시작업계수">#REF!</definedName>
    <definedName name="도시재료" localSheetId="8">'[394]일위대가 2'!#REF!</definedName>
    <definedName name="도시재료">'[394]일위대가 2'!#REF!</definedName>
    <definedName name="도시적용1" localSheetId="8">#REF!</definedName>
    <definedName name="도시적용1">#REF!</definedName>
    <definedName name="도시적용2" localSheetId="8">#REF!</definedName>
    <definedName name="도시적용2">#REF!</definedName>
    <definedName name="도시적용3" localSheetId="8">#REF!</definedName>
    <definedName name="도시적용3">#REF!</definedName>
    <definedName name="도시적용4" localSheetId="8">#REF!</definedName>
    <definedName name="도시적용4">#REF!</definedName>
    <definedName name="도시적용5" localSheetId="8">#REF!</definedName>
    <definedName name="도시적용5">#REF!</definedName>
    <definedName name="도엽당단가" localSheetId="8">'[479]1000 DB구축 부표'!$C$7</definedName>
    <definedName name="도엽당단가">'[480]1000 DB구축 부표'!$C$7</definedName>
    <definedName name="도엽수">#REF!</definedName>
    <definedName name="도장2">[481]Sheet3!#REF!</definedName>
    <definedName name="도장경비">#REF!</definedName>
    <definedName name="도장공" localSheetId="8">[322]노임단가!$B$10</definedName>
    <definedName name="도장공">[323]노임단가!$B$10</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장공사">#REF!</definedName>
    <definedName name="도장공사비" localSheetId="8">[341]관접합및부설!#REF!</definedName>
    <definedName name="도장공사비">[345]관접합및부설!#REF!</definedName>
    <definedName name="도장노무">#REF!</definedName>
    <definedName name="도장수량2">[481]Sheet3!#REF!</definedName>
    <definedName name="도장재료">#REF!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도표"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고급" localSheetId="8">#REF!</definedName>
    <definedName name="도화고급">#REF!</definedName>
    <definedName name="도화기상각" localSheetId="8">[149]심사계산!$I$90</definedName>
    <definedName name="도화기상각">[150]심사계산!$I$90</definedName>
    <definedName name="도화기정비" localSheetId="8">[149]심사계산!$I$93</definedName>
    <definedName name="도화기정비">[150]심사계산!$I$93</definedName>
    <definedName name="도화선">#REF!</definedName>
    <definedName name="도화중급" localSheetId="8">#REF!</definedName>
    <definedName name="도화중급">#REF!</definedName>
    <definedName name="도화증감계수" localSheetId="8">#REF!</definedName>
    <definedName name="도화증감계수">#REF!</definedName>
    <definedName name="도화지형증감계수" localSheetId="8">#REF!</definedName>
    <definedName name="도화지형증감계수">#REF!</definedName>
    <definedName name="도화초급" localSheetId="8">#REF!</definedName>
    <definedName name="도화초급">#REF!</definedName>
    <definedName name="도화축척별작업량" localSheetId="8">#REF!</definedName>
    <definedName name="도화축척별작업량">#REF!</definedName>
    <definedName name="독립형E">#REF!</definedName>
    <definedName name="독수리" hidden="1">#REF!</definedName>
    <definedName name="독일가문비1206" localSheetId="8">[271]데이타!$E$131</definedName>
    <definedName name="독일가문비1206">[272]수목데이타!$E$131</definedName>
    <definedName name="독일가문비1508" localSheetId="8">[271]데이타!$E$132</definedName>
    <definedName name="독일가문비1508">[272]수목데이타!$E$132</definedName>
    <definedName name="독일가문비2010" localSheetId="8">[271]데이타!$E$133</definedName>
    <definedName name="독일가문비2010">[272]수목데이타!$E$133</definedName>
    <definedName name="독일가문비2512" localSheetId="8">[271]데이타!$E$134</definedName>
    <definedName name="독일가문비2512">[272]수목데이타!$E$134</definedName>
    <definedName name="독일가문비3015" localSheetId="8">[271]데이타!$E$135</definedName>
    <definedName name="독일가문비3015">[272]수목데이타!$E$135</definedName>
    <definedName name="독일가문비3518" localSheetId="8">[271]데이타!$E$136</definedName>
    <definedName name="독일가문비3518">[272]수목데이타!$E$136</definedName>
    <definedName name="돈나무0504" localSheetId="8">[271]데이타!$E$137</definedName>
    <definedName name="돈나무0504">[272]수목데이타!$E$137</definedName>
    <definedName name="돈나무0805" localSheetId="8">[271]데이타!$E$138</definedName>
    <definedName name="돈나무0805">[272]수목데이타!$E$138</definedName>
    <definedName name="돈나무1007" localSheetId="8">[271]데이타!$E$139</definedName>
    <definedName name="돈나무1007">[272]수목데이타!$E$139</definedName>
    <definedName name="돈나무1210" localSheetId="8">[271]데이타!$E$140</definedName>
    <definedName name="돈나무1210">[272]수목데이타!$E$140</definedName>
    <definedName name="돌관작업비">[397]기준액!#REF!</definedName>
    <definedName name="돌단풍">#REF!</definedName>
    <definedName name="돌망태뚜껑10">#REF!</definedName>
    <definedName name="돌망태뚜껑8">#REF!</definedName>
    <definedName name="돌망태몸통10">#REF!</definedName>
    <definedName name="돌망태몸통8">#REF!</definedName>
    <definedName name="돌붙임재료집계" localSheetId="8">#REF!</definedName>
    <definedName name="돌붙임재료집계">#REF!</definedName>
    <definedName name="돌아가_교통">[380]!돌아가_교통</definedName>
    <definedName name="돌아가기">[380]!돌아가기</definedName>
    <definedName name="동_발_공__터_널">#REF!</definedName>
    <definedName name="동계보상" localSheetId="8">[292]동계제!$E$15</definedName>
    <definedName name="동계보상">[293]동계제!$E$15</definedName>
    <definedName name="동계시설" localSheetId="8">[292]동계제!$E$10</definedName>
    <definedName name="동계시설">[293]동계제!$E$10</definedName>
    <definedName name="동계요보상" localSheetId="8">[292]동계제!$M$15</definedName>
    <definedName name="동계요보상">[293]동계제!$M$15</definedName>
    <definedName name="동계요시설" localSheetId="8">[292]동계제!$M$10</definedName>
    <definedName name="동계요시설">[293]동계제!$M$10</definedName>
    <definedName name="동계요축제" localSheetId="8">[292]동계제!$L$11</definedName>
    <definedName name="동계요축제">[293]동계제!$L$11</definedName>
    <definedName name="동계축제" localSheetId="8">[292]동계제!$D$11</definedName>
    <definedName name="동계축제">[293]동계제!$D$11</definedName>
    <definedName name="동구연숩" localSheetId="8" hidden="1">{#N/A,#N/A,FALSE,"전력간선"}</definedName>
    <definedName name="동구연숩" hidden="1">{#N/A,#N/A,FALSE,"전력간선"}</definedName>
    <definedName name="동바리">#REF!</definedName>
    <definedName name="동바리공">#REF!</definedName>
    <definedName name="동바리목재">'[482]용산1(해보)'!#REF!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방층">#REF!</definedName>
    <definedName name="동백1002" localSheetId="8">[271]데이타!$E$141</definedName>
    <definedName name="동백1002">[272]수목데이타!$E$141</definedName>
    <definedName name="동백1204" localSheetId="8">[271]데이타!$E$142</definedName>
    <definedName name="동백1204">[272]수목데이타!$E$142</definedName>
    <definedName name="동백1506" localSheetId="8">[271]데이타!$E$143</definedName>
    <definedName name="동백1506">[272]수목데이타!$E$143</definedName>
    <definedName name="동백1808" localSheetId="8">[271]데이타!$E$144</definedName>
    <definedName name="동백1808">[272]수목데이타!$E$144</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백나무H2.0">#REF!</definedName>
    <definedName name="동복보상" localSheetId="8">[292]동복제!$E$15</definedName>
    <definedName name="동복보상">[293]동복제!$E$15</definedName>
    <definedName name="동복시설" localSheetId="8">[292]동복제!$E$10</definedName>
    <definedName name="동복시설">[293]동복제!$E$10</definedName>
    <definedName name="동복요보상" localSheetId="8">[292]동복제!$M$15</definedName>
    <definedName name="동복요보상">[293]동복제!$M$15</definedName>
    <definedName name="동복요시설" localSheetId="8">[292]동복제!$M$10</definedName>
    <definedName name="동복요시설">[293]동복제!$M$10</definedName>
    <definedName name="동복요축제" localSheetId="8">[292]동복제!$L$11</definedName>
    <definedName name="동복요축제">[293]동복제!$L$11</definedName>
    <definedName name="동복축제" localSheetId="8">[292]동복제!$D$11</definedName>
    <definedName name="동복축제">[293]동복제!$D$11</definedName>
    <definedName name="동상">#REF!</definedName>
    <definedName name="동상1">#REF!</definedName>
    <definedName name="동상2">#REF!</definedName>
    <definedName name="동식물" localSheetId="8">[353]직접인건비!#REF!</definedName>
    <definedName name="동식물">[320]직접인건비!#REF!</definedName>
    <definedName name="동식물상">[356]내역서!#REF!</definedName>
    <definedName name="동식물수" localSheetId="8">[353]직접인건비!#REF!</definedName>
    <definedName name="동식물수">[320]직접인건비!#REF!</definedName>
    <definedName name="동원">#REF!</definedName>
    <definedName name="동원1">#REF!</definedName>
    <definedName name="동원인원">#REF!</definedName>
    <definedName name="동원인원금회">#REF!</definedName>
    <definedName name="동적">'[321]분전반계산서(석관)'!$O$30</definedName>
    <definedName name="동화" localSheetId="8" hidden="1">{"'관경확장'!$A$79:$M$98","'관경확장'!$A$54:$M$78"}</definedName>
    <definedName name="동화" hidden="1">{"'관경확장'!$A$79:$M$98","'관경확장'!$A$54:$M$78"}</definedName>
    <definedName name="되">#REF!</definedName>
    <definedName name="되다짐경비">[176]시설물일위!#REF!</definedName>
    <definedName name="되메우기" localSheetId="8">[483]토공수량산출!$AI$7</definedName>
    <definedName name="되메우기">#REF!</definedName>
    <definedName name="되메우기1">#REF!</definedName>
    <definedName name="되메우기경">#REF!</definedName>
    <definedName name="되메우기노">#REF!</definedName>
    <definedName name="되메우기다짐경비">[176]시설물일위!#REF!</definedName>
    <definedName name="되메우기다짐노무비">[176]시설물일위!#REF!</definedName>
    <definedName name="되메우기다짐재료비">[176]시설물일위!#REF!</definedName>
    <definedName name="되메우기재">#REF!</definedName>
    <definedName name="되메인경">#REF!</definedName>
    <definedName name="되메인노">#REF!</definedName>
    <definedName name="되메인재">#REF!</definedName>
    <definedName name="두겁노">#REF!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두께">[376]원가계산서!#REF!</definedName>
    <definedName name="두부">#REF!</definedName>
    <definedName name="두월금보상">[342]두월제!$K$15</definedName>
    <definedName name="두월금시설">[342]두월제!$K$10</definedName>
    <definedName name="두월금축제">[342]두월제!$J$11</definedName>
    <definedName name="두월기보상">[342]두월제!$I$15</definedName>
    <definedName name="두월기시설">[342]두월제!$I$10</definedName>
    <definedName name="두월기축제">[342]두월제!$H$11</definedName>
    <definedName name="두월보상">[342]두월제!$E$15</definedName>
    <definedName name="두월시설">[342]두월제!$E$10</definedName>
    <definedName name="두월요보상">[342]두월제!$M$15</definedName>
    <definedName name="두월요시설">[342]두월제!$M$10</definedName>
    <definedName name="두월요축제">[342]두월제!$L$11</definedName>
    <definedName name="두월축제">[342]두월제!$D$11</definedName>
    <definedName name="둘" localSheetId="8" hidden="1">{"'제10장(표)'!$A$5:$L$10"}</definedName>
    <definedName name="둘" hidden="1">{"'제10장(표)'!$A$5:$L$10"}</definedName>
    <definedName name="뒷채움1">#REF!</definedName>
    <definedName name="드라이브파이프" localSheetId="8">[334]기초단가!$B$29</definedName>
    <definedName name="드라이브파이프">[335]기초단가!$B$29</definedName>
    <definedName name="드라이브파이프슈" localSheetId="8">[334]기초단가!$B$28</definedName>
    <definedName name="드라이브파이프슈">[335]기초단가!$B$28</definedName>
    <definedName name="드라이브파이프헤드" localSheetId="8">[334]기초단가!$B$27</definedName>
    <definedName name="드라이브파이프헤드">[335]기초단가!$B$27</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등R2" localSheetId="8">[271]데이타!$E$156</definedName>
    <definedName name="등R2">[272]수목데이타!$E$156</definedName>
    <definedName name="등R4" localSheetId="8">[271]데이타!$E$157</definedName>
    <definedName name="등R4">[272]수목데이타!$E$157</definedName>
    <definedName name="등R6" localSheetId="8">[271]데이타!$E$158</definedName>
    <definedName name="등R6">[272]수목데이타!$E$158</definedName>
    <definedName name="등R8" localSheetId="8">[271]데이타!$E$159</definedName>
    <definedName name="등R8">[272]수목데이타!$E$159</definedName>
    <definedName name="등가거리">'[484]전선 및 전선관'!$A$1:$F$3</definedName>
    <definedName name="등가도움">[380]!등가도움</definedName>
    <definedName name="등락단가" localSheetId="8">[337]Sheet1!$E$14:$E$19</definedName>
    <definedName name="등락단가">[337]Sheet1!$E$14:$E$19</definedName>
    <definedName name="등락율" localSheetId="8">[337]Sheet1!$F$14:$F$19</definedName>
    <definedName name="등락율">[337]Sheet1!$F$14:$F$19</definedName>
    <definedName name="등락폭" localSheetId="8">[337]Sheet1!$G$14:$G$19</definedName>
    <definedName name="등락폭">[337]Sheet1!$G$14:$G$19</definedName>
    <definedName name="등락폭______수식적용" localSheetId="8">[337]Sheet1!$G$14:$G$19</definedName>
    <definedName name="등락폭______수식적용">[337]Sheet1!$G$14:$G$19</definedName>
    <definedName name="등록_시작">[179]!등록_시작</definedName>
    <definedName name="등록_취소">[179]!등록_취소</definedName>
    <definedName name="디자">[485]설계기준!#REF!</definedName>
    <definedName name="ㄸㄱ구믇592458247" hidden="1">[486]중기비!#REF!</definedName>
    <definedName name="땅깍기발파암리퍼병행">#REF!</definedName>
    <definedName name="땅깍기발파암크로울러">#REF!</definedName>
    <definedName name="땅깍기발파암편절암">#REF!</definedName>
    <definedName name="땅깍기백호우">#REF!</definedName>
    <definedName name="때죽" localSheetId="8">[175]단가!$A$109</definedName>
    <definedName name="때죽">[176]단가!$A$109</definedName>
    <definedName name="때죽R10" localSheetId="8">[271]데이타!$E$127</definedName>
    <definedName name="때죽R10">[272]수목데이타!$E$127</definedName>
    <definedName name="때죽R4" localSheetId="8">[271]데이타!$E$124</definedName>
    <definedName name="때죽R4">[272]수목데이타!$E$124</definedName>
    <definedName name="때죽R6" localSheetId="8">[271]데이타!$E$125</definedName>
    <definedName name="때죽R6">[272]수목데이타!$E$125</definedName>
    <definedName name="때죽R8" localSheetId="8">[271]데이타!$E$126</definedName>
    <definedName name="때죽R8">[272]수목데이타!$E$126</definedName>
    <definedName name="때죽나무H3.0">#REF!</definedName>
    <definedName name="띠장규격">#REF!</definedName>
    <definedName name="띠장설치">[181]가시설수량!$AE$52</definedName>
    <definedName name="띠장연결개소">[181]가시설수량!$AE$79</definedName>
    <definedName name="ㄹ" localSheetId="8" hidden="1">{"SJ - 기본 보기",#N/A,FALSE,"공사별 외주견적"}</definedName>
    <definedName name="ㄹ">#REF!</definedName>
    <definedName name="ㄹ_1" localSheetId="8" hidden="1">{"SJ - 기본 보기",#N/A,FALSE,"공사별 외주견적"}</definedName>
    <definedName name="ㄹ_1" hidden="1">{"SJ - 기본 보기",#N/A,FALSE,"공사별 외주견적"}</definedName>
    <definedName name="ㄹ1">#REF!</definedName>
    <definedName name="ㄹ116">[487]가로등내역서!#REF!</definedName>
    <definedName name="ㄹ2">#REF!</definedName>
    <definedName name="ㄹ221">#REF!</definedName>
    <definedName name="ㄹ390">[488]내역서!$F$933</definedName>
    <definedName name="ㄹ62">#REF!</definedName>
    <definedName name="ㄹㄴㅇㄻㄴ" localSheetId="8" hidden="1">{#N/A,#N/A,FALSE,"단가표지"}</definedName>
    <definedName name="ㄹㄴㅇㄻㄴ" hidden="1">{#N/A,#N/A,FALSE,"단가표지"}</definedName>
    <definedName name="ㄹㄴ웋" localSheetId="8" hidden="1">{#N/A,#N/A,FALSE,"운반시간"}</definedName>
    <definedName name="ㄹㄴ웋" hidden="1">{#N/A,#N/A,FALSE,"운반시간"}</definedName>
    <definedName name="ㄹㄷ"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ㄹㄷㄾㄷㅈㄾㄷ">'[462]4지구단위'!#REF!</definedName>
    <definedName name="ㄹㄷㄾㅅㅌㅅㅌㅅㅅ">[145]노임단가!$C$80</definedName>
    <definedName name="ㄹㄷㅈ" localSheetId="8" hidden="1">{#N/A,#N/A,FALSE,"단가표지"}</definedName>
    <definedName name="ㄹㄷㅈ" hidden="1">{#N/A,#N/A,FALSE,"단가표지"}</definedName>
    <definedName name="ㄹㄷㅈㄹㄷㅈㄹ">[463]직접인건비!#REF!</definedName>
    <definedName name="ㄹㄷㅈㄹㄷㅈㄾㄷㄾㅂ">'[462]4지구단위'!#REF!</definedName>
    <definedName name="ㄹㄹ" localSheetId="8">'&lt;별표 5&gt;손배료'!ㄹㄹ</definedName>
    <definedName name="ㄹㄹ" hidden="1">{#N/A,#N/A,FALSE,"구조1"}</definedName>
    <definedName name="ㄹㄹㄹ" localSheetId="8" hidden="1">#REF!</definedName>
    <definedName name="ㄹㄹㄹ">#REF!</definedName>
    <definedName name="ㄹㄹㄹㄹ">#REF!</definedName>
    <definedName name="ㄹㄹㄹㄹㄹ"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#REF!</definedName>
    <definedName name="ㄹㄹㄹㄹㄹㄹㄹㄹ">'[489]옥외 전력간선공사'!$B$3:$Q$13</definedName>
    <definedName name="ㄹㄹㄹㄹㄹㄹㄹㄹㄹㄹㄹ">#REF!</definedName>
    <definedName name="ㄹㄹㄹㄹㄹㄹㄹㄹㄹㄹㄹㄹㄹㄹㄹ">#REF!</definedName>
    <definedName name="ㄹㄹ라라라라라라라라라라ㅏㄹ라라라랄ㄹㄹㄹㄹㄹㄹㄹㄹㄹㄹㄹㄹㄹㄹㄹㄹㄹㄹㄹㄹㄹㄹ">[173]내역서!#REF!</definedName>
    <definedName name="ㄹㄹㅇㄴㄴ"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#REF!</definedName>
    <definedName name="ㄹㅇㄴ"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localSheetId="8" hidden="1">{"'산출근거'!$B$4:$D$8"}</definedName>
    <definedName name="ㄹㅇㄴㄹ" hidden="1">{"'산출근거'!$B$4:$D$8"}</definedName>
    <definedName name="ㄹㅇㄴㄹㄴㅁㅎㅎ">[432]직접인건비!#REF!</definedName>
    <definedName name="ㄹㅇㄶ" hidden="1">#REF!</definedName>
    <definedName name="ㄹㅇㄶ옿" hidden="1">'[490]N賃率-職'!$I$5:$I$30</definedName>
    <definedName name="ㄹㅇㄹ" localSheetId="8" hidden="1">{#N/A,#N/A,FALSE,"혼합골재"}</definedName>
    <definedName name="ㄹㅇㄹ" hidden="1">{#N/A,#N/A,FALSE,"혼합골재"}</definedName>
    <definedName name="ㄹㅇㄹㄷㄹㅇㄴㄹㄹㄴㅇ">[432]직접인건비!#REF!</definedName>
    <definedName name="ㄹㅇㄹㅇ" hidden="1">#REF!</definedName>
    <definedName name="ㄹㅇㅁㄴ" hidden="1">#REF!</definedName>
    <definedName name="ㄹㅇㅇㅎㅇ">[22]!BlankMacro1</definedName>
    <definedName name="ㄹㅇㅎㄴㅇ" localSheetId="8" hidden="1">{#N/A,#N/A,FALSE,"조골재"}</definedName>
    <definedName name="ㄹㅇㅎㄴㅇ" hidden="1">{#N/A,#N/A,FALSE,"조골재"}</definedName>
    <definedName name="ㄹㅇㅎㄹㅇㅎ" localSheetId="8">'&lt;별표 5&gt;손배료'!ㄹㅇㅎㄹㅇㅎ</definedName>
    <definedName name="ㄹㅇㅎㄹㅇㅎ">[0]!ㄹㅇㅎㄹㅇㅎ</definedName>
    <definedName name="ㄹㅇㅎㅇㅀ" localSheetId="8" hidden="1">{#N/A,#N/A,FALSE,"부대2"}</definedName>
    <definedName name="ㄹㅇㅎㅇㅀ" hidden="1">{#N/A,#N/A,FALSE,"부대2"}</definedName>
    <definedName name="ㄹㅈㄷㅈㄷ">#REF!</definedName>
    <definedName name="ㄹ허ㅗ" localSheetId="8" hidden="1">{#N/A,#N/A,FALSE,"이정표"}</definedName>
    <definedName name="ㄹ허ㅗ" hidden="1">{#N/A,#N/A,FALSE,"이정표"}</definedName>
    <definedName name="ㄹ호" hidden="1">#REF!</definedName>
    <definedName name="ㄹ홓ㄹ" localSheetId="8" hidden="1">{#N/A,#N/A,FALSE,"조골재"}</definedName>
    <definedName name="ㄹ홓ㄹ" hidden="1">{#N/A,#N/A,FALSE,"조골재"}</definedName>
    <definedName name="라" localSheetId="8">#REF!</definedName>
    <definedName name="라">#REF!</definedName>
    <definedName name="라2" localSheetId="8">#REF!</definedName>
    <definedName name="라2">#REF!</definedName>
    <definedName name="라3" localSheetId="8">#REF!</definedName>
    <definedName name="라3">#REF!</definedName>
    <definedName name="라4" localSheetId="8">#REF!</definedName>
    <definedName name="라4">#REF!</definedName>
    <definedName name="라5" localSheetId="8">#REF!</definedName>
    <definedName name="라5">#REF!</definedName>
    <definedName name="라6" localSheetId="8">#REF!</definedName>
    <definedName name="라6">#REF!</definedName>
    <definedName name="라라라" localSheetId="8">'&lt;별표 5&gt;손배료'!라라라</definedName>
    <definedName name="라라라">[0]!라라라</definedName>
    <definedName name="라라랄라라라라ㅏ랄라라라라라랄ㄹ">[173]내역서!#REF!</definedName>
    <definedName name="라인마커경비" localSheetId="8">[491]수량집계!$G$29</definedName>
    <definedName name="라인마커경비">[492]수량집계!$G$29</definedName>
    <definedName name="라인마커노무비" localSheetId="8">[491]수량집계!$F$29</definedName>
    <definedName name="라인마커노무비">[492]수량집계!$F$29</definedName>
    <definedName name="라인마커단가" localSheetId="8">[491]수량집계!$D$29</definedName>
    <definedName name="라인마커단가">[492]수량집계!$D$29</definedName>
    <definedName name="라인마커재료비" localSheetId="8">[491]수량집계!$E$29</definedName>
    <definedName name="라인마커재료비">[492]수량집계!$E$29</definedName>
    <definedName name="라ㅓㅇ"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랑" localSheetId="8">#REF!</definedName>
    <definedName name="랑">#REF!</definedName>
    <definedName name="램머Q간재" localSheetId="8">[367]램머!$D$20</definedName>
    <definedName name="램머Q간재">[369]램머!$D$20</definedName>
    <definedName name="램머Q간재10" localSheetId="8">[367]램머!$F$20</definedName>
    <definedName name="램머Q간재10">[369]램머!$F$20</definedName>
    <definedName name="램머Q간재야간" localSheetId="8">[367]램머!$J$20</definedName>
    <definedName name="램머Q간재야간">[369]램머!$J$20</definedName>
    <definedName name="램머Q노무" localSheetId="8">[367]램머!$D$21</definedName>
    <definedName name="램머Q노무">[369]램머!$D$21</definedName>
    <definedName name="램머Q노무10" localSheetId="8">[367]램머!$F$21</definedName>
    <definedName name="램머Q노무10">[369]램머!$F$21</definedName>
    <definedName name="램머Q노무야간" localSheetId="8">[367]램머!$J$21</definedName>
    <definedName name="램머Q노무야간">[369]램머!$J$21</definedName>
    <definedName name="램머Q손료" localSheetId="8">[367]램머!$D$22</definedName>
    <definedName name="램머Q손료">[369]램머!$D$22</definedName>
    <definedName name="램머Q손료10" localSheetId="8">[367]램머!$F$22</definedName>
    <definedName name="램머Q손료10">[369]램머!$F$22</definedName>
    <definedName name="램머Q손료야간" localSheetId="8">[367]램머!$J$22</definedName>
    <definedName name="램머Q손료야간">[369]램머!$J$22</definedName>
    <definedName name="램머간재" localSheetId="8">'[367]기계경비(시간당)'!$H$170</definedName>
    <definedName name="램머간재">'[369]기계경비(시간당)'!$H$170</definedName>
    <definedName name="램머경">#REF!</definedName>
    <definedName name="램머경비">[176]시설물일위!#REF!</definedName>
    <definedName name="램머노무" localSheetId="8">'[367]기계경비(시간당)'!$H$166</definedName>
    <definedName name="램머노무">'[369]기계경비(시간당)'!$H$166</definedName>
    <definedName name="램머노무비">[176]시설물일위!#REF!</definedName>
    <definedName name="램머노무야간" localSheetId="8">'[367]기계경비(시간당)'!$H$167</definedName>
    <definedName name="램머노무야간">'[369]기계경비(시간당)'!$H$167</definedName>
    <definedName name="램머손료" localSheetId="8">'[367]기계경비(시간당)'!$H$165</definedName>
    <definedName name="램머손료">'[369]기계경비(시간당)'!$H$165</definedName>
    <definedName name="램머재료">#REF!</definedName>
    <definedName name="램머재료비">[176]시설물일위!#REF!</definedName>
    <definedName name="램프">[491]단가조사!#REF!</definedName>
    <definedName name="램프A">[381]Sheet1!#REF!</definedName>
    <definedName name="램프B">[381]Sheet1!#REF!</definedName>
    <definedName name="램프D">[381]Sheet1!#REF!</definedName>
    <definedName name="램픙">[381]Sheet1!#REF!</definedName>
    <definedName name="러러러러러러러러러러ㅓ러러러러ㅏ라라ㅏㄹㄹㄹㄹ">[173]내역서!#REF!</definedName>
    <definedName name="러ㅏㄹ">#REF!</definedName>
    <definedName name="레">[493]수량산출!#REF!</definedName>
    <definedName name="레_무근" localSheetId="8">[310]수량산출!$R$5</definedName>
    <definedName name="레_무근">[294]수량산출!$R$5</definedName>
    <definedName name="레_무근1" localSheetId="8">[310]수량산출!$R$9</definedName>
    <definedName name="레_무근1">[294]수량산출!$R$9</definedName>
    <definedName name="레_철근" localSheetId="8">[231]수량산출!#REF!</definedName>
    <definedName name="레_철근">[294]수량산출!#REF!</definedName>
    <definedName name="레미콘">33172</definedName>
    <definedName name="레미콘135" localSheetId="8">[175]단가!$A$49</definedName>
    <definedName name="레미콘135">[176]단가!$A$49</definedName>
    <definedName name="레미콘150" localSheetId="8">[175]단가!$A$50</definedName>
    <definedName name="레미콘150">[176]단가!$A$50</definedName>
    <definedName name="레미콘180" localSheetId="8">[175]단가!$A$51</definedName>
    <definedName name="레미콘180">[176]단가!$A$51</definedName>
    <definedName name="레미콘210" localSheetId="8">[175]단가!$A$52</definedName>
    <definedName name="레미콘210">[176]단가!$A$52</definedName>
    <definedName name="레미콘251608">#REF!</definedName>
    <definedName name="레미콘251808">#REF!</definedName>
    <definedName name="레미콘2521012">#REF!</definedName>
    <definedName name="레미콘252108">#REF!</definedName>
    <definedName name="레미콘2524012">#REF!</definedName>
    <definedName name="레미콘2527012">#REF!</definedName>
    <definedName name="레미콘4013512">#REF!</definedName>
    <definedName name="레미콘401358">#REF!</definedName>
    <definedName name="레미콘401608">#REF!</definedName>
    <definedName name="레미콘401808">#REF!</definedName>
    <definedName name="레미콘4021012">#REF!</definedName>
    <definedName name="레미콘402108">#REF!</definedName>
    <definedName name="레미콘4024012">#REF!</definedName>
    <definedName name="레미콘402408">#REF!</definedName>
    <definedName name="레미콘무노">#REF!</definedName>
    <definedName name="레미콘무재">#REF!</definedName>
    <definedName name="레미콘소노">#REF!</definedName>
    <definedName name="레미콘소재">#REF!</definedName>
    <definedName name="레미콘집계" localSheetId="8">#REF!</definedName>
    <definedName name="레미콘집계">#REF!</definedName>
    <definedName name="레미콘철">#REF!</definedName>
    <definedName name="레미콘철노">#REF!</definedName>
    <definedName name="레미콘철재">#REF!</definedName>
    <definedName name="레벨" localSheetId="8">[360]지층총괄!$R$5:$R$47</definedName>
    <definedName name="레벨">[361]지층총괄!$R$5:$R$47</definedName>
    <definedName name="레이어별작업비율" localSheetId="8">#REF!</definedName>
    <definedName name="레이어별작업비율">#REF!</definedName>
    <definedName name="레이어작업비율">#REF!</definedName>
    <definedName name="렌즈">#REF!</definedName>
    <definedName name="련수">#REF!</definedName>
    <definedName name="로더담는시간">#REF!</definedName>
    <definedName name="로더작업효율">#REF!</definedName>
    <definedName name="로더타이어1.34" localSheetId="8">[392]기계가격!#REF!</definedName>
    <definedName name="로더타이어1.34">[393]기계가격!#REF!</definedName>
    <definedName name="로더타이어1.72" localSheetId="8">[392]기계가격!#REF!</definedName>
    <definedName name="로더타이어1.72">[393]기계가격!#REF!</definedName>
    <definedName name="로드머" localSheetId="8">[175]단가!$A$66</definedName>
    <definedName name="로드머">[176]단가!$A$66</definedName>
    <definedName name="로로">[494]NAI!#REF!</definedName>
    <definedName name="로로롤" localSheetId="8">'&lt;별표 5&gt;손배료'!로로롤</definedName>
    <definedName name="로로롤">[0]!로로롤</definedName>
    <definedName name="롤라경비">[176]시설물일위!#REF!</definedName>
    <definedName name="롤라노무비">[176]시설물일위!#REF!</definedName>
    <definedName name="롤라재료비">[176]시설물일위!#REF!</definedName>
    <definedName name="롤러소요다짐횟수_다짐두께">#REF!</definedName>
    <definedName name="롤러유효다짐폭_다짐속도">#REF!</definedName>
    <definedName name="롤러유효다짐폭다짐속도">#REF!</definedName>
    <definedName name="롤러작업효율">#REF!</definedName>
    <definedName name="롤로로" localSheetId="8">'&lt;별표 5&gt;손배료'!롤로로</definedName>
    <definedName name="롤로로">[0]!롤로로</definedName>
    <definedName name="롱" localSheetId="8" hidden="1">{#N/A,#N/A,FALSE,"배수2"}</definedName>
    <definedName name="롱" hidden="1">{#N/A,#N/A,FALSE,"배수2"}</definedName>
    <definedName name="롱ㅎ">#REF!</definedName>
    <definedName name="루___핑___공">[317]노임단가!#REF!</definedName>
    <definedName name="루루">#REF!</definedName>
    <definedName name="루루루">'[495]Y-WORK'!$D$19:$D$19,'[495]Y-WORK'!$F$19:$BD$19</definedName>
    <definedName name="루핑공">#REF!</definedName>
    <definedName name="류" localSheetId="8" hidden="1">{#N/A,#N/A,FALSE,"부대2"}</definedName>
    <definedName name="류" hidden="1">{#N/A,#N/A,FALSE,"부대2"}</definedName>
    <definedName name="르르르">#REF!</definedName>
    <definedName name="리___벳___공">[317]노임단가!#REF!</definedName>
    <definedName name="리벳공">#REF!</definedName>
    <definedName name="리ㅣ" localSheetId="8"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리ㅣ"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ㄻ" localSheetId="8" hidden="1">{#N/A,#N/A,FALSE,"포장2"}</definedName>
    <definedName name="ㄻ" hidden="1">{#N/A,#N/A,FALSE,"포장2"}</definedName>
    <definedName name="ㄻㄴㄹㅇㄴㅁ" localSheetId="8" hidden="1">{#N/A,#N/A,FALSE,"운반시간"}</definedName>
    <definedName name="ㄻㄴㄹㅇㄴㅁ" hidden="1">{#N/A,#N/A,FALSE,"운반시간"}</definedName>
    <definedName name="ㄻㄴㄻㄴㅇㄻㄴ" localSheetId="8" hidden="1">{#N/A,#N/A,FALSE,"표지목차"}</definedName>
    <definedName name="ㄻㄴㄻㄴㅇㄻㄴ" hidden="1">{#N/A,#N/A,FALSE,"표지목차"}</definedName>
    <definedName name="ㄻㄴㅇㄻㄴ" localSheetId="8" hidden="1">{#N/A,#N/A,FALSE,"단가표지"}</definedName>
    <definedName name="ㄻㄴㅇㄻㄴ" hidden="1">{#N/A,#N/A,FALSE,"단가표지"}</definedName>
    <definedName name="ㄻㄴㅇㄻㄴㄹ" localSheetId="8" hidden="1">{#N/A,#N/A,FALSE,"2~8번"}</definedName>
    <definedName name="ㄻㄴㅇㄻㄴㄹ" hidden="1">{#N/A,#N/A,FALSE,"2~8번"}</definedName>
    <definedName name="ㄻㄴㅇㄻㄴㄻㄴㅁㄴ" localSheetId="8" hidden="1">{#N/A,#N/A,FALSE,"단가표지"}</definedName>
    <definedName name="ㄻㄴㅇㄻㄴㄻㄴㅁㄴ" hidden="1">{#N/A,#N/A,FALSE,"단가표지"}</definedName>
    <definedName name="ㄻㄴㅇㄻㄴㅁ" localSheetId="8" hidden="1">{#N/A,#N/A,FALSE,"운반시간"}</definedName>
    <definedName name="ㄻㄴㅇㄻㄴㅁ" hidden="1">{#N/A,#N/A,FALSE,"운반시간"}</definedName>
    <definedName name="ㄻㄴㅇㄻㄴㅇ" localSheetId="8" hidden="1">{#N/A,#N/A,FALSE,"단가표지"}</definedName>
    <definedName name="ㄻㄴㅇㄻㄴㅇ" hidden="1">{#N/A,#N/A,FALSE,"단가표지"}</definedName>
    <definedName name="ㄻㄴㅇㄻㄴㅇㄻ" localSheetId="8" hidden="1">{#N/A,#N/A,FALSE,"표지목차"}</definedName>
    <definedName name="ㄻㄴㅇㄻㄴㅇㄻ" hidden="1">{#N/A,#N/A,FALSE,"표지목차"}</definedName>
    <definedName name="ㄻㄴㅇㅁㄴㅇ" localSheetId="8" hidden="1">{#N/A,#N/A,FALSE,"단가표지"}</definedName>
    <definedName name="ㄻㄴㅇㅁㄴㅇ" hidden="1">{#N/A,#N/A,FALSE,"단가표지"}</definedName>
    <definedName name="ㄻㄷ">#REF!</definedName>
    <definedName name="ㄻㅁ" localSheetId="8" hidden="1">{#N/A,#N/A,FALSE,"조골재"}</definedName>
    <definedName name="ㄻㅁ" hidden="1">{#N/A,#N/A,FALSE,"조골재"}</definedName>
    <definedName name="ㄻㅈㄷㅁㅁ">#REF!</definedName>
    <definedName name="ㄼㄷㅈ3ㄺ">#REF!</definedName>
    <definedName name="ㄼㄹㅈㄼ">[496]지구단위계획!$T$15</definedName>
    <definedName name="ㄼㅂㄹㄼ">'[497]3지구단위'!#REF!</definedName>
    <definedName name="ㄾㄷㅂㄹ">'[462]4지구단위'!#REF!</definedName>
    <definedName name="ㄾㄷㅌㄹㄼㄹ">[116]기초단가!$B$22</definedName>
    <definedName name="ㄾㄷㅌㄹㄾㄹㄷ">'[462]4지구단위'!#REF!</definedName>
    <definedName name="ㄾㄷㅌㄼㅂㅈㅌ">[116]기초단가!$B$33</definedName>
    <definedName name="ㅀ" localSheetId="8" hidden="1">{#N/A,#N/A,TRUE,"토적및재료집계";#N/A,#N/A,TRUE,"토적및재료집계";#N/A,#N/A,TRUE,"단위량"}</definedName>
    <definedName name="ㅀ" hidden="1">{#N/A,#N/A,TRUE,"토적및재료집계";#N/A,#N/A,TRUE,"토적및재료집계";#N/A,#N/A,TRUE,"단위량"}</definedName>
    <definedName name="ㅀㅀㄱ">[22]!BlankMacro1</definedName>
    <definedName name="ㅀㅀㄹ">[22]!BlankMacro1</definedName>
    <definedName name="ㅀㅇㅁ" localSheetId="8" hidden="1">{#N/A,#N/A,FALSE,"골재소요량";#N/A,#N/A,FALSE,"골재소요량"}</definedName>
    <definedName name="ㅀㅇㅁ" hidden="1">{#N/A,#N/A,FALSE,"골재소요량";#N/A,#N/A,FALSE,"골재소요량"}</definedName>
    <definedName name="ㅀㅎㅊㅌ">#REF!</definedName>
    <definedName name="ㅁ" localSheetId="8" hidden="1">#REF!</definedName>
    <definedName name="ㅁ">[498]데리네이타현황!$A$4,[498]데리네이타현황!$A$2,[498]데리네이타현황!$A$1,[498]데리네이타현황!$A$279,[498]데리네이타현황!$A:$A</definedName>
    <definedName name="ㅁ1" localSheetId="8">#REF!</definedName>
    <definedName name="ㅁ1">#REF!</definedName>
    <definedName name="ㅁ100">#REF!</definedName>
    <definedName name="ㅁ1000">#REF!</definedName>
    <definedName name="ㅁ101">[499]철거산출근거!#REF!</definedName>
    <definedName name="ㅁ1100">#REF!</definedName>
    <definedName name="ㅁ1140">#REF!</definedName>
    <definedName name="ㅁ1180">#REF!</definedName>
    <definedName name="ㅁ12">#REF!</definedName>
    <definedName name="ㅁ1382">#REF!</definedName>
    <definedName name="ㅁ170">[500]저!#REF!</definedName>
    <definedName name="ㅁ1700">#REF!</definedName>
    <definedName name="ㅁ1800">#REF!</definedName>
    <definedName name="ㅁ1882">#REF!</definedName>
    <definedName name="ㅁ191">#REF!</definedName>
    <definedName name="ㅁ2">[367]경산!#REF!</definedName>
    <definedName name="ㅁ201">[499]철거산출근거!#REF!</definedName>
    <definedName name="ㅁ2200">#REF!</definedName>
    <definedName name="ㅁ222">#REF!</definedName>
    <definedName name="ㅁ2400">#REF!</definedName>
    <definedName name="ㅁ25">[501]적용건축!$A$558</definedName>
    <definedName name="ㅁ250">#REF!</definedName>
    <definedName name="ㅁ270">#REF!</definedName>
    <definedName name="ㅁ30">#REF!</definedName>
    <definedName name="ㅁ309">#REF!</definedName>
    <definedName name="ㅁ331">#REF!</definedName>
    <definedName name="ㅁ384K5">#REF!</definedName>
    <definedName name="ㅁ442">'[502]내부예산(5101~3)'!#REF!</definedName>
    <definedName name="ㅁ450">'[503]내역서(삼호)'!#REF!</definedName>
    <definedName name="ㅁ500">[504]Baby일위대가!#REF!</definedName>
    <definedName name="ㅁ54" localSheetId="8">#REF!</definedName>
    <definedName name="ㅁ54">#REF!</definedName>
    <definedName name="ㅁ545">#REF!</definedName>
    <definedName name="ㅁ60">[174]직노!#REF!</definedName>
    <definedName name="ㅁ636">#REF!</definedName>
    <definedName name="ㅁ700">[505]건축원가!#REF!</definedName>
    <definedName name="ㅁ750">[506]건축공사실행!#REF!</definedName>
    <definedName name="ㅁ8529">[507]일반공사!#REF!</definedName>
    <definedName name="ㅁa1140">#REF!</definedName>
    <definedName name="ㅁㄱㅂ" localSheetId="8" hidden="1">{#N/A,#N/A,FALSE,"단가표지"}</definedName>
    <definedName name="ㅁㄱㅂ" hidden="1">{#N/A,#N/A,FALSE,"단가표지"}</definedName>
    <definedName name="ㅁㄴ" localSheetId="8">[508]암거날개벽재료집계!$A$1:$O$17</definedName>
    <definedName name="ㅁㄴ">#REF!</definedName>
    <definedName name="ㅁㄴㄷㅈ">[509]직접경비!#REF!</definedName>
    <definedName name="ㅁㄴㄷㅈㅊㅊ">[432]직접인건비!#REF!</definedName>
    <definedName name="ㅁㄴㄹㄴ" localSheetId="8" hidden="1">{#N/A,#N/A,FALSE,"운반시간"}</definedName>
    <definedName name="ㅁㄴㄹㄴ" hidden="1">{#N/A,#N/A,FALSE,"운반시간"}</definedName>
    <definedName name="ㅁㄴㄹㅇㄴㄹ">'[510]날개벽(시점좌측)'!#REF!</definedName>
    <definedName name="ㅁㄴㄹㅇㄴㅁ" localSheetId="8" hidden="1">{#N/A,#N/A,FALSE,"단가표지"}</definedName>
    <definedName name="ㅁㄴㄹㅇㄴㅁ" hidden="1">{#N/A,#N/A,FALSE,"단가표지"}</definedName>
    <definedName name="ㅁㄴㄹㅇㅁ" localSheetId="8" hidden="1">{#N/A,#N/A,FALSE,"단가표지"}</definedName>
    <definedName name="ㅁㄴㄹㅇㅁ" hidden="1">{#N/A,#N/A,FALSE,"단가표지"}</definedName>
    <definedName name="ㅁㄴㅇ" localSheetId="8">[509]직접인건비!#REF!</definedName>
    <definedName name="ㅁㄴㅇ" hidden="1">{#N/A,#N/A,FALSE,"배수1"}</definedName>
    <definedName name="ㅁㄴㅇㄹ" localSheetId="8">[243]Sheet1!$A$37</definedName>
    <definedName name="ㅁㄴㅇㄹ">#REF!</definedName>
    <definedName name="ㅁㄴㅇㄻㄴㅇㄹㄴㅁㅎㄴㅇㅎ" localSheetId="8" hidden="1">{"'용역비'!$A$4:$C$8"}</definedName>
    <definedName name="ㅁㄴㅇㄻㄴㅇㄹㄴㅁㅎㄴㅇㅎ" hidden="1">{"'용역비'!$A$4:$C$8"}</definedName>
    <definedName name="ㅁㄴㅇㅀ">[511]노무비단가!$B$3:$H$147</definedName>
    <definedName name="ㅁㄴㅇㅁ" localSheetId="8" hidden="1">{"'용역비'!$A$4:$C$8"}</definedName>
    <definedName name="ㅁㄴㅇㅁ" hidden="1">{"'용역비'!$A$4:$C$8"}</definedName>
    <definedName name="ㅁㄴㅇㅁㄴ">[509]직접인건비!#REF!</definedName>
    <definedName name="ㅁㄴㅇㅁㄴㅇ" hidden="1">#REF!</definedName>
    <definedName name="ㅁㄴㅇㅁㄴㅌㅇㅌ">#REF!</definedName>
    <definedName name="ㅁㄴㅇㅎㄹ호">#REF!</definedName>
    <definedName name="ㅁㄴㅌㄴ" localSheetId="8" hidden="1">{"'자리배치도'!$AG$1:$CI$28"}</definedName>
    <definedName name="ㅁㄴㅌㄴ" hidden="1">{"'자리배치도'!$AG$1:$CI$28"}</definedName>
    <definedName name="ㅁㄵㅂ">#REF!</definedName>
    <definedName name="ㅁㄷ">[460]직접인건비!#REF!</definedName>
    <definedName name="ㅁㄷㅈ">[460]직접인건비!#REF!</definedName>
    <definedName name="ㅁㄹㄴㅁ">'[510]날개벽(시점좌측)'!#REF!</definedName>
    <definedName name="ㅁㄹㄴㅁㅊ">#REF!</definedName>
    <definedName name="ㅁㄹㄴㅇ" localSheetId="8" hidden="1">{#N/A,#N/A,FALSE,"단가표지"}</definedName>
    <definedName name="ㅁㄹㄴㅇ" hidden="1">{#N/A,#N/A,FALSE,"단가표지"}</definedName>
    <definedName name="ㅁㄹㄴㅇㄻㄴㄹ" localSheetId="8" hidden="1">{#N/A,#N/A,FALSE,"골재소요량";#N/A,#N/A,FALSE,"골재소요량"}</definedName>
    <definedName name="ㅁㄹㄴㅇㄻㄴㄹ" hidden="1">{#N/A,#N/A,FALSE,"골재소요량";#N/A,#N/A,FALSE,"골재소요량"}</definedName>
    <definedName name="ㅁㄹㄴㅇㅁ" localSheetId="8" hidden="1">{#N/A,#N/A,FALSE,"표지목차"}</definedName>
    <definedName name="ㅁㄹㄴㅇㅁ" hidden="1">{#N/A,#N/A,FALSE,"표지목차"}</definedName>
    <definedName name="ㅁㄹㄷㅈㅂ">'[510]날개벽(시점좌측)'!#REF!</definedName>
    <definedName name="ㅁㄹㄹㄴㅇㄹㅇㄴㄹㄴㅇ" localSheetId="8" hidden="1">{#N/A,#N/A,FALSE,"포장1";#N/A,#N/A,FALSE,"포장1"}</definedName>
    <definedName name="ㅁㄹㄹㄴㅇㄹㅇㄴㄹㄴㅇ" hidden="1">{#N/A,#N/A,FALSE,"포장1";#N/A,#N/A,FALSE,"포장1"}</definedName>
    <definedName name="ㅁㄹㅇ">'[510]날개벽(시점좌측)'!#REF!</definedName>
    <definedName name="ㅁㄹㅇㄴ" localSheetId="8" hidden="1">{#N/A,#N/A,FALSE,"단가표지"}</definedName>
    <definedName name="ㅁㄹㅇㄴ" hidden="1">{#N/A,#N/A,FALSE,"단가표지"}</definedName>
    <definedName name="ㅁㄹㅇㅁㄴ" localSheetId="8" hidden="1">{#N/A,#N/A,FALSE,"골재소요량";#N/A,#N/A,FALSE,"골재소요량"}</definedName>
    <definedName name="ㅁㄹㅇㅁㄴ" hidden="1">{#N/A,#N/A,FALSE,"골재소요량";#N/A,#N/A,FALSE,"골재소요량"}</definedName>
    <definedName name="ㅁㄻㄴㄹ" localSheetId="8" hidden="1">{#N/A,#N/A,FALSE,"골재소요량";#N/A,#N/A,FALSE,"골재소요량"}</definedName>
    <definedName name="ㅁㄻㄴㄹ" hidden="1">{#N/A,#N/A,FALSE,"골재소요량";#N/A,#N/A,FALSE,"골재소요량"}</definedName>
    <definedName name="ㅁㄻㄹ">#REF!</definedName>
    <definedName name="ㅁㅁ" localSheetId="8" hidden="1">#REF!</definedName>
    <definedName name="ㅁㅁ">#REF!</definedName>
    <definedName name="ㅁㅁ158">#REF!</definedName>
    <definedName name="ㅁㅁ185">#REF!</definedName>
    <definedName name="ㅁㅁㅁ" localSheetId="8">[509]직접인건비!#REF!</definedName>
    <definedName name="ㅁㅁㅁ">#REF!</definedName>
    <definedName name="ㅁㅁㅁㅁ" localSheetId="8" hidden="1">{#N/A,#N/A,FALSE,"혼합골재"}</definedName>
    <definedName name="ㅁㅁㅁㅁ" hidden="1">{#N/A,#N/A,FALSE,"혼합골재"}</definedName>
    <definedName name="ㅁㅁㅁㅁㅁ" localSheetId="8">[509]직접인건비!#REF!</definedName>
    <definedName name="ㅁㅁㅁㅁㅁ" hidden="1">{"'용역비'!$A$4:$C$8"}</definedName>
    <definedName name="ㅁㅁㅁㅁㅁㅁ" hidden="1">#REF!</definedName>
    <definedName name="ㅁㅁㅁㅁㅁㅁㅁㅁㅁㅁㅁㅁㅁㅁ" localSheetId="8" hidden="1">{"'용역비'!$A$4:$C$8"}</definedName>
    <definedName name="ㅁㅁㅁㅁㅁㅁㅁㅁㅁㅁㅁㅁㅁㅁ" hidden="1">{"'용역비'!$A$4:$C$8"}</definedName>
    <definedName name="ㅁㅂㅁㅂ" localSheetId="8">#REF!</definedName>
    <definedName name="ㅁㅂㅁㅂ">#REF!</definedName>
    <definedName name="ㅁㅂㅎ">[512]!Macro13</definedName>
    <definedName name="ㅁㅅㅅㅁㄱㅈ"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 localSheetId="8">'&lt;별표 5&gt;손배료'!ㅁㅇ</definedName>
    <definedName name="ㅁㅇ">'[510]날개벽(시점좌측)'!#REF!</definedName>
    <definedName name="ㅁㅇㄴㅁㅇㅁ" localSheetId="8" hidden="1">{#N/A,#N/A,FALSE,"배수1"}</definedName>
    <definedName name="ㅁㅇㄴㅁㅇㅁ" hidden="1">{#N/A,#N/A,FALSE,"배수1"}</definedName>
    <definedName name="ㅁㅇㄹㄴㅇㅁㄹ" localSheetId="8" hidden="1">{#N/A,#N/A,FALSE,"운반시간"}</definedName>
    <definedName name="ㅁㅇㄹㄴㅇㅁㄹ" hidden="1">{#N/A,#N/A,FALSE,"운반시간"}</definedName>
    <definedName name="ㅁㅇㄻ" localSheetId="8" hidden="1">{#N/A,#N/A,FALSE,"조골재"}</definedName>
    <definedName name="ㅁㅇㄻ" hidden="1">{#N/A,#N/A,FALSE,"조골재"}</definedName>
    <definedName name="ㅁㅇㄻㄴㄹ" localSheetId="8" hidden="1">{#N/A,#N/A,FALSE,"혼합골재"}</definedName>
    <definedName name="ㅁㅇㄻㄴㄹ" hidden="1">{#N/A,#N/A,FALSE,"혼합골재"}</definedName>
    <definedName name="ㅁㅇㄻㅇ">'[513]표지 (2)'!#REF!</definedName>
    <definedName name="ㅁㅇㄻㅇㅎ" localSheetId="8" hidden="1">{#N/A,#N/A,FALSE,"조골재"}</definedName>
    <definedName name="ㅁㅇㄻㅇㅎ" hidden="1">{#N/A,#N/A,FALSE,"조골재"}</definedName>
    <definedName name="ㅁㅇㅀㅁㅇ" localSheetId="8" hidden="1">{#N/A,#N/A,FALSE,"단가표지"}</definedName>
    <definedName name="ㅁㅇㅀㅁㅇ" hidden="1">{#N/A,#N/A,FALSE,"단가표지"}</definedName>
    <definedName name="ㅁㅌㄴㅇㅌㅁㅇㅌ">#REF!</definedName>
    <definedName name="ㅁㅎㄻㅇㄻ" localSheetId="8" hidden="1">{#N/A,#N/A,FALSE,"운반시간"}</definedName>
    <definedName name="ㅁㅎㄻㅇㄻ" hidden="1">{#N/A,#N/A,FALSE,"운반시간"}</definedName>
    <definedName name="ㅁㅎㅇㅀㅁㅇ" localSheetId="8" hidden="1">{#N/A,#N/A,FALSE,"2~8번"}</definedName>
    <definedName name="ㅁㅎㅇㅀㅁㅇ" hidden="1">{#N/A,#N/A,FALSE,"2~8번"}</definedName>
    <definedName name="ㅁㅎㅇㅀㅁㅎ" localSheetId="8" hidden="1">{#N/A,#N/A,FALSE,"단가표지"}</definedName>
    <definedName name="ㅁㅎㅇㅀㅁㅎ" hidden="1">{#N/A,#N/A,FALSE,"단가표지"}</definedName>
    <definedName name="마" localSheetId="8">[507]재정비직인!$J$43</definedName>
    <definedName name="마">[514]재정비직인!$J$43</definedName>
    <definedName name="마가목" localSheetId="8">[175]단가!$A$110</definedName>
    <definedName name="마가목">[176]단가!$A$110</definedName>
    <definedName name="마가목R3" localSheetId="8">[271]데이타!$E$160</definedName>
    <definedName name="마가목R3">[272]수목데이타!$E$160</definedName>
    <definedName name="마가목R5" localSheetId="8">[271]데이타!$E$161</definedName>
    <definedName name="마가목R5">[272]수목데이타!$E$161</definedName>
    <definedName name="마가목R7" localSheetId="8">[271]데이타!$E$162</definedName>
    <definedName name="마가목R7">[272]수목데이타!$E$162</definedName>
    <definedName name="마감도급" localSheetId="8" hidden="1">{#N/A,#N/A,FALSE,"결의서";#N/A,#N/A,FALSE,"내역서";#N/A,#N/A,FALSE,"도급예상";#N/A,#N/A,FALSE,"시방서"}</definedName>
    <definedName name="마감도급" hidden="1">{#N/A,#N/A,FALSE,"결의서";#N/A,#N/A,FALSE,"내역서";#N/A,#N/A,FALSE,"도급예상";#N/A,#N/A,FALSE,"시방서"}</definedName>
    <definedName name="마감선">#REF!</definedName>
    <definedName name="마나알">BlankMacro1</definedName>
    <definedName name="마대" localSheetId="8">[175]단가!$A$65</definedName>
    <definedName name="마대">[176]단가!$A$65</definedName>
    <definedName name="마대_pp">#REF!</definedName>
    <definedName name="마마">'[495]Y-WORK'!$I$136:$I$365,'[495]Y-WORK'!$I$375:$I$400</definedName>
    <definedName name="마부_우마차포함">[317]노임단가!#REF!</definedName>
    <definedName name="마사토" localSheetId="8">[175]단가!$A$29</definedName>
    <definedName name="마사토">[176]단가!$A$29</definedName>
    <definedName name="마산">#REF!</definedName>
    <definedName name="마산교량">#REF!</definedName>
    <definedName name="마산금교량">#REF!</definedName>
    <definedName name="마산금보상">#REF!</definedName>
    <definedName name="마산금시설">#REF!</definedName>
    <definedName name="마산금축제">#REF!</definedName>
    <definedName name="마산금호안">#REF!</definedName>
    <definedName name="마산기교량">#REF!</definedName>
    <definedName name="마산기보상">#REF!</definedName>
    <definedName name="마산기시설">#REF!</definedName>
    <definedName name="마산기축제">#REF!</definedName>
    <definedName name="마산기호안">#REF!</definedName>
    <definedName name="마산동">#REF!</definedName>
    <definedName name="마산보상">#REF!</definedName>
    <definedName name="마산시설">#REF!</definedName>
    <definedName name="마산요">#REF!</definedName>
    <definedName name="마산요교량">#REF!</definedName>
    <definedName name="마산요보사">#REF!</definedName>
    <definedName name="마산요보상">#REF!</definedName>
    <definedName name="마산요시설">#REF!</definedName>
    <definedName name="마산요시설1">#REF!</definedName>
    <definedName name="마산요축제">#REF!</definedName>
    <definedName name="마산요호안">#REF!</definedName>
    <definedName name="마산축제">#REF!</definedName>
    <definedName name="마산호안">#REF!</definedName>
    <definedName name="마신설비">#REF!</definedName>
    <definedName name="마장로원가" localSheetId="8">'&lt;별표 5&gt;손배료'!마장로원가</definedName>
    <definedName name="마장로원가">[0]!마장로원가</definedName>
    <definedName name="마찰각">#REF!</definedName>
    <definedName name="마케담경">#REF!</definedName>
    <definedName name="마케담노무">#REF!</definedName>
    <definedName name="마케담재료">#REF!</definedName>
    <definedName name="만" localSheetId="8" hidden="1">{"'자리배치도'!$AG$1:$CI$28"}</definedName>
    <definedName name="만" hidden="1">{"'자리배치도'!$AG$1:$CI$28"}</definedName>
    <definedName name="만도" localSheetId="8" hidden="1">{"'제10장(표)'!$A$5:$L$10"}</definedName>
    <definedName name="만도" hidden="1">{"'제10장(표)'!$A$5:$L$10"}</definedName>
    <definedName name="만득이" localSheetId="8" hidden="1">{#N/A,#N/A,FALSE,"2~8번"}</definedName>
    <definedName name="만득이" hidden="1">{#N/A,#N/A,FALSE,"2~8번"}</definedName>
    <definedName name="말뚝길이">#REF!</definedName>
    <definedName name="말뚝두께">#REF!</definedName>
    <definedName name="말뚝박기노">[291]시설물!#REF!</definedName>
    <definedName name="말뚝박기재">[291]시설물!#REF!</definedName>
    <definedName name="말뚝열수">#REF!</definedName>
    <definedName name="말뚝직경">#REF!</definedName>
    <definedName name="말뚝행수">#REF!</definedName>
    <definedName name="말발도리1003" localSheetId="8">[271]데이타!$E$163</definedName>
    <definedName name="말발도리1003">[272]수목데이타!$E$163</definedName>
    <definedName name="말발도리1204" localSheetId="8">[271]데이타!$E$164</definedName>
    <definedName name="말발도리1204">[272]수목데이타!$E$164</definedName>
    <definedName name="말발도리1506" localSheetId="8">[271]데이타!$E$165</definedName>
    <definedName name="말발도리1506">[272]수목데이타!$E$165</definedName>
    <definedName name="망루" localSheetId="8"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월금보상">[342]망월제!$K$15</definedName>
    <definedName name="망월금시설">[342]망월제!$K$10</definedName>
    <definedName name="망월금축제">[342]망월제!$J$11</definedName>
    <definedName name="망월기보상">[342]망월제!$I$15</definedName>
    <definedName name="망월기시설">[342]망월제!$I$10</definedName>
    <definedName name="망월기축제">[342]망월제!$H$11</definedName>
    <definedName name="망월보상" localSheetId="8">[292]망월제!$E$15</definedName>
    <definedName name="망월보상">[293]망월제!$E$15</definedName>
    <definedName name="망월시설" localSheetId="8">[292]망월제!$E$10</definedName>
    <definedName name="망월시설">[293]망월제!$E$10</definedName>
    <definedName name="망월요보상" localSheetId="8">[292]망월제!$M$15</definedName>
    <definedName name="망월요보상">[293]망월제!$M$15</definedName>
    <definedName name="망월요시설" localSheetId="8">[292]망월제!$M$10</definedName>
    <definedName name="망월요시설">[293]망월제!$M$10</definedName>
    <definedName name="망월요축제" localSheetId="8">[292]망월제!$L$11</definedName>
    <definedName name="망월요축제">[293]망월제!$L$11</definedName>
    <definedName name="망월축제" localSheetId="8">[292]망월제!$D$11</definedName>
    <definedName name="망월축제">[293]망월제!$D$11</definedName>
    <definedName name="매">'[515]총괄갑 '!#REF!</definedName>
    <definedName name="매당가격" localSheetId="8">#REF!</definedName>
    <definedName name="매당가격">#REF!</definedName>
    <definedName name="매매환율_02">[516]매매!$B$71:$N$101</definedName>
    <definedName name="매수비">#REF!</definedName>
    <definedName name="매입개방" localSheetId="8">[165]DATA!$E$6:$F$15</definedName>
    <definedName name="매입개방">[166]DATA!$E$6:$F$15</definedName>
    <definedName name="매입비">[517]공비대비!#REF!</definedName>
    <definedName name="매입형C1">#REF!</definedName>
    <definedName name="매입형C2">#REF!</definedName>
    <definedName name="매입형C3">#REF!</definedName>
    <definedName name="매자0804" localSheetId="8">[271]데이타!$E$166</definedName>
    <definedName name="매자0804">[272]수목데이타!$E$166</definedName>
    <definedName name="매자1005" localSheetId="8">[271]데이타!$E$167</definedName>
    <definedName name="매자1005">[272]수목데이타!$E$167</definedName>
    <definedName name="매크로1">#REF!</definedName>
    <definedName name="매크로11" localSheetId="8">[517]!매크로11</definedName>
    <definedName name="매크로11">[518]!매크로11</definedName>
    <definedName name="매크로2">#REF!</definedName>
    <definedName name="매크로4" localSheetId="8">[517]C.배수관공!매크로4</definedName>
    <definedName name="매크로4">[518]!매크로4</definedName>
    <definedName name="매크로5">#REF!</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 localSheetId="8">[271]데이타!$E$174</definedName>
    <definedName name="매화R10">[272]수목데이타!$E$174</definedName>
    <definedName name="매화R4" localSheetId="8">[271]데이타!$E$171</definedName>
    <definedName name="매화R4">[272]수목데이타!$E$171</definedName>
    <definedName name="매화R6" localSheetId="8">[271]데이타!$E$172</definedName>
    <definedName name="매화R6">[272]수목데이타!$E$172</definedName>
    <definedName name="매화R8" localSheetId="8">[271]데이타!$E$173</definedName>
    <definedName name="매화R8">[272]수목데이타!$E$173</definedName>
    <definedName name="맥문동" localSheetId="8">[299]단가!$A$151</definedName>
    <definedName name="맥문동">[300]단가!$A$151</definedName>
    <definedName name="맥문동1">[289]단가조사!#REF!</definedName>
    <definedName name="맨" localSheetId="8" hidden="1">{#N/A,#N/A,FALSE,"혼합골재"}</definedName>
    <definedName name="맨" hidden="1">{#N/A,#N/A,FALSE,"혼합골재"}</definedName>
    <definedName name="맨_거">[519]단위수량!$H$12</definedName>
    <definedName name="맨_두겅" localSheetId="8">[310]수량산출!$R$37</definedName>
    <definedName name="맨_두겅">[294]수량산출!$R$37</definedName>
    <definedName name="맨_벽">[519]단위수량!$H$7</definedName>
    <definedName name="맨홀">#REF!</definedName>
    <definedName name="맨홀규격" localSheetId="8">[214]단위수량!$A$3:$Q$7</definedName>
    <definedName name="맨홀규격">#REF!</definedName>
    <definedName name="맨홀펌프장" localSheetId="8">#REF!</definedName>
    <definedName name="맨홀펌프장">#REF!</definedName>
    <definedName name="맨홀펌프장_배관">#REF!</definedName>
    <definedName name="맨홀호수" localSheetId="8">#REF!</definedName>
    <definedName name="맨홀호수">#REF!</definedName>
    <definedName name="맷수" localSheetId="8">#REF!</definedName>
    <definedName name="맷수">#REF!</definedName>
    <definedName name="맹마">#REF!</definedName>
    <definedName name="머릿글">#REF!</definedName>
    <definedName name="머여">[520]개발총괄!$A$2:$M$36</definedName>
    <definedName name="머캐덤롤러10" localSheetId="8">[392]기계가격!#REF!</definedName>
    <definedName name="머캐덤롤러10">[393]기계가격!#REF!</definedName>
    <definedName name="먼득이" localSheetId="8" hidden="1">{#N/A,#N/A,FALSE,"골재소요량";#N/A,#N/A,FALSE,"골재소요량"}</definedName>
    <definedName name="먼득이" hidden="1">{#N/A,#N/A,FALSE,"골재소요량";#N/A,#N/A,FALSE,"골재소요량"}</definedName>
    <definedName name="멋진승하0">#REF!</definedName>
    <definedName name="멍멍">[509]직접인건비!#REF!</definedName>
    <definedName name="메1">'[521]교대(A1-A2)'!#REF!</definedName>
    <definedName name="메2">#REF!</definedName>
    <definedName name="메롱" localSheetId="8">'[97]계산서(직선부)'!$A$1:$J$23</definedName>
    <definedName name="메롱">'[98]계산서(직선부)'!$A$1:$J$23</definedName>
    <definedName name="메인_메뉴호출">[522]!메인_메뉴호출</definedName>
    <definedName name="메인_시작">[179]!메인_시작</definedName>
    <definedName name="메타" localSheetId="8">[175]단가!$A$111</definedName>
    <definedName name="메타">[176]단가!$A$111</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 localSheetId="8">[271]데이타!$E$179</definedName>
    <definedName name="메타B10">[272]수목데이타!$E$179</definedName>
    <definedName name="메타B12" localSheetId="8">[271]데이타!$E$180</definedName>
    <definedName name="메타B12">[272]수목데이타!$E$180</definedName>
    <definedName name="메타B15" localSheetId="8">[271]데이타!$E$181</definedName>
    <definedName name="메타B15">[272]수목데이타!$E$181</definedName>
    <definedName name="메타B18" localSheetId="8">[271]데이타!$E$182</definedName>
    <definedName name="메타B18">[272]수목데이타!$E$182</definedName>
    <definedName name="메타B4" localSheetId="8">[271]데이타!$E$175</definedName>
    <definedName name="메타B4">[272]수목데이타!$E$175</definedName>
    <definedName name="메타B5" localSheetId="8">[271]데이타!$E$176</definedName>
    <definedName name="메타B5">[272]수목데이타!$E$176</definedName>
    <definedName name="메타B6" localSheetId="8">[271]데이타!$E$177</definedName>
    <definedName name="메타B6">[272]수목데이타!$E$177</definedName>
    <definedName name="메타B8" localSheetId="8">[271]데이타!$E$178</definedName>
    <definedName name="메타B8">[272]수목데이타!$E$178</definedName>
    <definedName name="메탈크라운" localSheetId="8">[334]기초단가!$B$26</definedName>
    <definedName name="메탈크라운">[335]기초단가!$B$26</definedName>
    <definedName name="멘트">#REF!</definedName>
    <definedName name="면고르기" localSheetId="8">[290]식재출력용!$H$249</definedName>
    <definedName name="면고르기">[291]식재출력용!$H$249</definedName>
    <definedName name="면벽높이">#REF!</definedName>
    <definedName name="면벽두께">#REF!</definedName>
    <definedName name="면적" localSheetId="8">#REF!</definedName>
    <definedName name="면적">#REF!</definedName>
    <definedName name="명수" localSheetId="8">#REF!</definedName>
    <definedName name="명수">#REF!</definedName>
    <definedName name="명자0604" localSheetId="8">[271]데이타!$E$183</definedName>
    <definedName name="명자0604">[272]수목데이타!$E$183</definedName>
    <definedName name="명자0805" localSheetId="8">[271]데이타!$E$184</definedName>
    <definedName name="명자0805">[272]수목데이타!$E$184</definedName>
    <definedName name="명자1006" localSheetId="8">[271]데이타!$E$185</definedName>
    <definedName name="명자1006">[272]수목데이타!$E$185</definedName>
    <definedName name="명자1208" localSheetId="8">[271]데이타!$E$186</definedName>
    <definedName name="명자1208">[272]수목데이타!$E$186</definedName>
    <definedName name="명칭">#REF!</definedName>
    <definedName name="모감주" localSheetId="8">[175]단가!$A$124</definedName>
    <definedName name="모감주">[176]단가!$A$124</definedName>
    <definedName name="모감주R10" localSheetId="8">[271]데이타!$E$190</definedName>
    <definedName name="모감주R10">[272]수목데이타!$E$190</definedName>
    <definedName name="모감주R4" localSheetId="8">[271]데이타!$E$187</definedName>
    <definedName name="모감주R4">[272]수목데이타!$E$187</definedName>
    <definedName name="모감주R6" localSheetId="8">[271]데이타!$E$188</definedName>
    <definedName name="모감주R6">[272]수목데이타!$E$188</definedName>
    <definedName name="모감주R8" localSheetId="8">[271]데이타!$E$189</definedName>
    <definedName name="모감주R8">[272]수목데이타!$E$189</definedName>
    <definedName name="모감주나무H3.0xR10">#REF!</definedName>
    <definedName name="모과10" localSheetId="8">[175]단가!$A$129</definedName>
    <definedName name="모과10">[176]단가!$A$129</definedName>
    <definedName name="모과15" localSheetId="8">[175]단가!$A$128</definedName>
    <definedName name="모과15">[176]단가!$A$128</definedName>
    <definedName name="모과2005" localSheetId="8">[271]데이타!$E$191</definedName>
    <definedName name="모과2005">[272]수목데이타!$E$191</definedName>
    <definedName name="모과2507" localSheetId="8">[271]데이타!$E$192</definedName>
    <definedName name="모과2507">[272]수목데이타!$E$192</definedName>
    <definedName name="모과R10" localSheetId="8">[271]데이타!$E$195</definedName>
    <definedName name="모과R10">[272]수목데이타!$E$195</definedName>
    <definedName name="모과R12" localSheetId="8">[271]데이타!$E$196</definedName>
    <definedName name="모과R12">[272]수목데이타!$E$196</definedName>
    <definedName name="모과R15" localSheetId="8">[271]데이타!$E$197</definedName>
    <definedName name="모과R15">[272]수목데이타!$E$197</definedName>
    <definedName name="모과R20" localSheetId="8">[271]데이타!$E$198</definedName>
    <definedName name="모과R20">[272]수목데이타!$E$198</definedName>
    <definedName name="모과R25" localSheetId="8">[271]데이타!$E$199</definedName>
    <definedName name="모과R25">[272]수목데이타!$E$199</definedName>
    <definedName name="모과R5" localSheetId="8">[271]데이타!$E$193</definedName>
    <definedName name="모과R5">[272]수목데이타!$E$193</definedName>
    <definedName name="모과R8" localSheetId="8">[271]데이타!$E$194</definedName>
    <definedName name="모과R8">[272]수목데이타!$E$194</definedName>
    <definedName name="모과나무">#REF!</definedName>
    <definedName name="모과나무H2.5">#REF!</definedName>
    <definedName name="모과나무H3.5">#REF!</definedName>
    <definedName name="모나리자" localSheetId="8" hidden="1">{"'제10장(표)'!$A$5:$L$10"}</definedName>
    <definedName name="모나리자" hidden="1">{"'제10장(표)'!$A$5:$L$10"}</definedName>
    <definedName name="모니터">#REF!</definedName>
    <definedName name="모란5가지" localSheetId="8">[271]데이타!$E$200</definedName>
    <definedName name="모란5가지">[272]수목데이타!$E$200</definedName>
    <definedName name="모란6가지" localSheetId="8">[271]데이타!$E$201</definedName>
    <definedName name="모란6가지">[272]수목데이타!$E$201</definedName>
    <definedName name="모래" localSheetId="8">[299]단가!$A$4</definedName>
    <definedName name="모래">#REF!</definedName>
    <definedName name="모래__분사공">[317]노임단가!#REF!</definedName>
    <definedName name="모래1">#REF!</definedName>
    <definedName name="모래300">[48]대로근거!#REF!</definedName>
    <definedName name="모래350">[48]대로근거!#REF!</definedName>
    <definedName name="모래노">#REF!</definedName>
    <definedName name="모래막이노">#REF!</definedName>
    <definedName name="모래막이재">#REF!</definedName>
    <definedName name="모래사장노">#REF!</definedName>
    <definedName name="모래사장재">#REF!</definedName>
    <definedName name="모래재">#REF!</definedName>
    <definedName name="모래층산출근거"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필터층경비">#REF!</definedName>
    <definedName name="모래필터층노무비">#REF!</definedName>
    <definedName name="모래필터층재료비">#REF!</definedName>
    <definedName name="모몸">'[495]Y-WORK'!$F$21:$M$365,'[495]Y-WORK'!$F$375:$M$400</definedName>
    <definedName name="모빌유" localSheetId="8">[334]기초단가!$B$33</definedName>
    <definedName name="모빌유">[335]기초단가!$B$33</definedName>
    <definedName name="모자이크" localSheetId="8">#REF!</definedName>
    <definedName name="모자이크">#REF!</definedName>
    <definedName name="모잔" localSheetId="8" hidden="1">{"'관경확장'!$A$79:$M$98","'관경확장'!$A$54:$M$78"}</definedName>
    <definedName name="모잔" hidden="1">{"'관경확장'!$A$79:$M$98","'관경확장'!$A$54:$M$78"}</definedName>
    <definedName name="모진" localSheetId="8" hidden="1">{"'제10장(표)'!$A$5:$L$10"}</definedName>
    <definedName name="모진" hidden="1">{"'제10장(표)'!$A$5:$L$10"}</definedName>
    <definedName name="모터경">#REF!</definedName>
    <definedName name="모터그레이더3.6사리" localSheetId="8">[392]기계가격!#REF!</definedName>
    <definedName name="모터그레이더3.6사리">[393]기계가격!#REF!</definedName>
    <definedName name="모터그레이더3.6일반용" localSheetId="8">[392]기계가격!#REF!</definedName>
    <definedName name="모터그레이더3.6일반용">[393]기계가격!#REF!</definedName>
    <definedName name="모터노무비">#REF!</definedName>
    <definedName name="모터재료">#REF!</definedName>
    <definedName name="모형01">[523]직노!#REF!</definedName>
    <definedName name="목">#REF!</definedName>
    <definedName name="목____도">#REF!</definedName>
    <definedName name="목ㄱ록">BlankMacro1</definedName>
    <definedName name="목공">[524]노임!$E$7</definedName>
    <definedName name="목공경비">#REF!</definedName>
    <definedName name="목공노무">#REF!</definedName>
    <definedName name="목공사">#REF!</definedName>
    <definedName name="목공재료">#REF!</definedName>
    <definedName name="목도">#REF!</definedName>
    <definedName name="목도001">#REF!</definedName>
    <definedName name="목도002">#REF!</definedName>
    <definedName name="목도011">#REF!</definedName>
    <definedName name="목도012">#REF!</definedName>
    <definedName name="목도982">#REF!</definedName>
    <definedName name="목도991">#REF!</definedName>
    <definedName name="목도992">#REF!</definedName>
    <definedName name="목련R10" localSheetId="8">[271]데이타!$E$206</definedName>
    <definedName name="목련R10">[272]수목데이타!$E$206</definedName>
    <definedName name="목련R12" localSheetId="8">[271]데이타!$E$207</definedName>
    <definedName name="목련R12">[272]수목데이타!$E$207</definedName>
    <definedName name="목련R15" localSheetId="8">[271]데이타!$E$208</definedName>
    <definedName name="목련R15">[272]수목데이타!$E$208</definedName>
    <definedName name="목련R20" localSheetId="8">[271]데이타!$E$209</definedName>
    <definedName name="목련R20">[272]수목데이타!$E$209</definedName>
    <definedName name="목련R4" localSheetId="8">[271]데이타!$E$202</definedName>
    <definedName name="목련R4">[272]수목데이타!$E$202</definedName>
    <definedName name="목련R5" localSheetId="8">[271]데이타!$E$203</definedName>
    <definedName name="목련R5">[272]수목데이타!$E$203</definedName>
    <definedName name="목련R6" localSheetId="8">[271]데이타!$E$204</definedName>
    <definedName name="목련R6">[272]수목데이타!$E$204</definedName>
    <definedName name="목련R8" localSheetId="8">[271]데이타!$E$205</definedName>
    <definedName name="목련R8">[272]수목데이타!$E$205</definedName>
    <definedName name="목록">BlankMacro1</definedName>
    <definedName name="목록1">#REF!</definedName>
    <definedName name="목록2">#REF!</definedName>
    <definedName name="목록대상표">#REF!</definedName>
    <definedName name="목록표">BlankMacro1</definedName>
    <definedName name="목백합">#REF!</definedName>
    <definedName name="목사동보상" localSheetId="8">[292]목사동제!$E$15</definedName>
    <definedName name="목사동보상">[293]목사동제!$E$15</definedName>
    <definedName name="목사동시설" localSheetId="8">[292]목사동제!$E$10</definedName>
    <definedName name="목사동시설">[293]목사동제!$E$10</definedName>
    <definedName name="목사동요보상" localSheetId="8">[292]목사동제!$M$15</definedName>
    <definedName name="목사동요보상">[293]목사동제!$M$15</definedName>
    <definedName name="목사동요시설" localSheetId="8">[292]목사동제!$M$10</definedName>
    <definedName name="목사동요시설">[293]목사동제!$M$10</definedName>
    <definedName name="목사동요축제" localSheetId="8">[292]목사동제!$L$11</definedName>
    <definedName name="목사동요축제">[293]목사동제!$L$11</definedName>
    <definedName name="목사동축제" localSheetId="8">[292]목사동제!$D$11</definedName>
    <definedName name="목사동축제">[293]목사동제!$D$11</definedName>
    <definedName name="목서1506" localSheetId="8">[271]데이타!$E$213</definedName>
    <definedName name="목서1506">[272]수목데이타!$E$213</definedName>
    <definedName name="목서2012" localSheetId="8">[271]데이타!$E$214</definedName>
    <definedName name="목서2012">[272]수목데이타!$E$214</definedName>
    <definedName name="목서2515" localSheetId="8">[271]데이타!$E$215</definedName>
    <definedName name="목서2515">[272]수목데이타!$E$215</definedName>
    <definedName name="목수국1006" localSheetId="8">[271]데이타!$E$210</definedName>
    <definedName name="목수국1006">[272]수목데이타!$E$210</definedName>
    <definedName name="목수국1208" localSheetId="8">[271]데이타!$E$211</definedName>
    <definedName name="목수국1208">[272]수목데이타!$E$211</definedName>
    <definedName name="목수국1510" localSheetId="8">[271]데이타!$E$212</definedName>
    <definedName name="목수국1510">[272]수목데이타!$E$212</definedName>
    <definedName name="목재가공">#REF!</definedName>
    <definedName name="목조각공001">#REF!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차">'[525]일위목차(전기)'!$G:$R</definedName>
    <definedName name="목차1">[526]기계공사!#REF!</definedName>
    <definedName name="목차2">[527]기본일위!$1:$1048576</definedName>
    <definedName name="목차3">[527]기본일위!$1:$1048576</definedName>
    <definedName name="목차표">#REF!</definedName>
    <definedName name="목천금보상" localSheetId="8">[292]목천제!$K$15</definedName>
    <definedName name="목천금보상">[293]목천제!$K$15</definedName>
    <definedName name="목천금시설" localSheetId="8">[292]목천제!$K$10</definedName>
    <definedName name="목천금시설">[293]목천제!$K$10</definedName>
    <definedName name="목천금축제" localSheetId="8">[292]목천제!$J$11</definedName>
    <definedName name="목천금축제">[293]목천제!$J$11</definedName>
    <definedName name="목천보상" localSheetId="8">[292]목천제!$E$15</definedName>
    <definedName name="목천보상">[293]목천제!$E$15</definedName>
    <definedName name="목천시설" localSheetId="8">[292]목천제!$E$10</definedName>
    <definedName name="목천시설">[293]목천제!$E$10</definedName>
    <definedName name="목천요보상" localSheetId="8">[292]목천제!$M$15</definedName>
    <definedName name="목천요보상">[293]목천제!$M$15</definedName>
    <definedName name="목천요시설" localSheetId="8">[292]목천제!$M$10</definedName>
    <definedName name="목천요시설">[293]목천제!$M$10</definedName>
    <definedName name="목천요축제" localSheetId="8">[292]목천제!$L$11</definedName>
    <definedName name="목천요축제">[293]목천제!$L$11</definedName>
    <definedName name="목천축제" localSheetId="8">[292]목천제!$D$11</definedName>
    <definedName name="목천축제">[293]목천제!$D$11</definedName>
    <definedName name="몰라">[528]직노!#REF!</definedName>
    <definedName name="몰라2">BlankMacro1</definedName>
    <definedName name="몰탈1">#REF!</definedName>
    <definedName name="몰탈2">#REF!</definedName>
    <definedName name="몰탈노">#REF!</definedName>
    <definedName name="몰탈수량">[238]!몰탈수량</definedName>
    <definedName name="몰탈재">#REF!</definedName>
    <definedName name="몰탈콘크리트" localSheetId="8">#REF!</definedName>
    <definedName name="몰탈콘크리트">#REF!</definedName>
    <definedName name="못" localSheetId="8">[175]단가!$A$12</definedName>
    <definedName name="못">[280]자재단가!$D$19</definedName>
    <definedName name="못2">'[281]설계변경 (2)'!$O$14</definedName>
    <definedName name="못25">#REF!</definedName>
    <definedName name="못50">#REF!</definedName>
    <definedName name="못75">#REF!</definedName>
    <definedName name="무1" localSheetId="8">#REF!,#REF!,#REF!,#REF!,#REF!,#REF!</definedName>
    <definedName name="무1">#REF!,#REF!,#REF!,#REF!,#REF!,#REF!</definedName>
    <definedName name="무10" localSheetId="8">#REF!,#REF!,#REF!,#REF!,#REF!,#REF!,#REF!</definedName>
    <definedName name="무10">#REF!,#REF!,#REF!,#REF!,#REF!,#REF!,#REF!</definedName>
    <definedName name="무11" localSheetId="8">#REF!,#REF!,#REF!,#REF!,#REF!,#REF!,#REF!</definedName>
    <definedName name="무11">#REF!,#REF!,#REF!,#REF!,#REF!,#REF!,#REF!</definedName>
    <definedName name="무12" localSheetId="8">#REF!,#REF!,#REF!,#REF!,#REF!,#REF!,#REF!</definedName>
    <definedName name="무12">#REF!,#REF!,#REF!,#REF!,#REF!,#REF!,#REF!</definedName>
    <definedName name="무13" localSheetId="8">#REF!,#REF!,#REF!,#REF!,#REF!,#REF!,#REF!</definedName>
    <definedName name="무13">#REF!,#REF!,#REF!,#REF!,#REF!,#REF!,#REF!</definedName>
    <definedName name="무14" localSheetId="8">#REF!,#REF!,#REF!,#REF!,#REF!,#REF!,#REF!</definedName>
    <definedName name="무14">#REF!,#REF!,#REF!,#REF!,#REF!,#REF!,#REF!</definedName>
    <definedName name="무15" localSheetId="8">#REF!,#REF!,#REF!,#REF!,#REF!</definedName>
    <definedName name="무15">#REF!,#REF!,#REF!,#REF!,#REF!</definedName>
    <definedName name="무2" localSheetId="8">#REF!,#REF!,#REF!,#REF!,#REF!,#REF!,#REF!</definedName>
    <definedName name="무2">#REF!,#REF!,#REF!,#REF!,#REF!,#REF!,#REF!</definedName>
    <definedName name="무3" localSheetId="8">#REF!,#REF!,#REF!,#REF!,#REF!,#REF!,#REF!</definedName>
    <definedName name="무3">#REF!,#REF!,#REF!,#REF!,#REF!,#REF!,#REF!</definedName>
    <definedName name="무4" localSheetId="8">#REF!,#REF!,#REF!,#REF!,#REF!,#REF!,#REF!</definedName>
    <definedName name="무4">#REF!,#REF!,#REF!,#REF!,#REF!,#REF!,#REF!</definedName>
    <definedName name="무5" localSheetId="8">#REF!,#REF!,#REF!,#REF!,#REF!,#REF!,#REF!</definedName>
    <definedName name="무5">#REF!,#REF!,#REF!,#REF!,#REF!,#REF!,#REF!</definedName>
    <definedName name="무6" localSheetId="8">#REF!,#REF!,#REF!,#REF!,#REF!,#REF!,#REF!</definedName>
    <definedName name="무6">#REF!,#REF!,#REF!,#REF!,#REF!,#REF!,#REF!</definedName>
    <definedName name="무7" localSheetId="8">#REF!,#REF!,#REF!,#REF!,#REF!,#REF!,#REF!</definedName>
    <definedName name="무7">#REF!,#REF!,#REF!,#REF!,#REF!,#REF!,#REF!</definedName>
    <definedName name="무8" localSheetId="8">#REF!,#REF!,#REF!,#REF!,#REF!,#REF!,#REF!</definedName>
    <definedName name="무8">#REF!,#REF!,#REF!,#REF!,#REF!,#REF!,#REF!</definedName>
    <definedName name="무9" localSheetId="8">#REF!,#REF!,#REF!,#REF!,#REF!,#REF!,#REF!</definedName>
    <definedName name="무9">#REF!,#REF!,#REF!,#REF!,#REF!,#REF!,#REF!</definedName>
    <definedName name="무궁화" localSheetId="8">[175]단가!$A$139</definedName>
    <definedName name="무궁화">[176]단가!$A$139</definedName>
    <definedName name="무궁화1003" localSheetId="8">[271]데이타!$E$216</definedName>
    <definedName name="무궁화1003">[272]수목데이타!$E$216</definedName>
    <definedName name="무궁화1203" localSheetId="8">[271]데이타!$E$217</definedName>
    <definedName name="무궁화1203">[272]수목데이타!$E$217</definedName>
    <definedName name="무궁화1504" localSheetId="8">[271]데이타!$E$218</definedName>
    <definedName name="무궁화1504">[272]수목데이타!$E$218</definedName>
    <definedName name="무궁화1805" localSheetId="8">[271]데이타!$E$219</definedName>
    <definedName name="무궁화1805">[272]수목데이타!$E$219</definedName>
    <definedName name="무궁화2006" localSheetId="8">[271]데이타!$E$220</definedName>
    <definedName name="무궁화2006">[272]수목데이타!$E$220</definedName>
    <definedName name="무근">#REF!</definedName>
    <definedName name="무근콘경">[313]관급자재대!#REF!</definedName>
    <definedName name="무근콘노">[313]관급자재대!#REF!</definedName>
    <definedName name="무근콘재">[313]관급자재대!#REF!</definedName>
    <definedName name="무기질노">#REF!</definedName>
    <definedName name="무기질재">#REF!</definedName>
    <definedName name="무농1호">#REF!</definedName>
    <definedName name="무농2호">#REF!</definedName>
    <definedName name="무늬1">'[529]계림(함평)'!#REF!</definedName>
    <definedName name="무늬2">'[529]계림(장성)'!#REF!</definedName>
    <definedName name="무면1" localSheetId="8">#REF!,#REF!,#REF!,#REF!,#REF!,#REF!</definedName>
    <definedName name="무면1">#REF!,#REF!,#REF!,#REF!,#REF!,#REF!</definedName>
    <definedName name="무면10" localSheetId="8">#REF!,#REF!,#REF!,#REF!,#REF!,#REF!,#REF!</definedName>
    <definedName name="무면10">#REF!,#REF!,#REF!,#REF!,#REF!,#REF!,#REF!</definedName>
    <definedName name="무면11" localSheetId="8">#REF!,#REF!,#REF!,#REF!,#REF!,#REF!,#REF!</definedName>
    <definedName name="무면11">#REF!,#REF!,#REF!,#REF!,#REF!,#REF!,#REF!</definedName>
    <definedName name="무면12" localSheetId="8">#REF!,#REF!,#REF!,#REF!,#REF!,#REF!,#REF!</definedName>
    <definedName name="무면12">#REF!,#REF!,#REF!,#REF!,#REF!,#REF!,#REF!</definedName>
    <definedName name="무면13" localSheetId="8">#REF!,#REF!,#REF!,#REF!,#REF!,#REF!,#REF!</definedName>
    <definedName name="무면13">#REF!,#REF!,#REF!,#REF!,#REF!,#REF!,#REF!</definedName>
    <definedName name="무면14" localSheetId="8">#REF!,#REF!,#REF!,#REF!,#REF!,#REF!,#REF!</definedName>
    <definedName name="무면14">#REF!,#REF!,#REF!,#REF!,#REF!,#REF!,#REF!</definedName>
    <definedName name="무면15" localSheetId="8">#REF!,#REF!,#REF!,#REF!,#REF!</definedName>
    <definedName name="무면15">#REF!,#REF!,#REF!,#REF!,#REF!</definedName>
    <definedName name="무면2" localSheetId="8">#REF!,#REF!,#REF!,#REF!,#REF!,#REF!,#REF!</definedName>
    <definedName name="무면2">#REF!,#REF!,#REF!,#REF!,#REF!,#REF!,#REF!</definedName>
    <definedName name="무면3" localSheetId="8">#REF!,#REF!,#REF!,#REF!,#REF!,#REF!,#REF!</definedName>
    <definedName name="무면3">#REF!,#REF!,#REF!,#REF!,#REF!,#REF!,#REF!</definedName>
    <definedName name="무면4" localSheetId="8">#REF!,#REF!,#REF!,#REF!,#REF!,#REF!,#REF!</definedName>
    <definedName name="무면4">#REF!,#REF!,#REF!,#REF!,#REF!,#REF!,#REF!</definedName>
    <definedName name="무면5" localSheetId="8">#REF!,#REF!,#REF!,#REF!,#REF!,#REF!,#REF!</definedName>
    <definedName name="무면5">#REF!,#REF!,#REF!,#REF!,#REF!,#REF!,#REF!</definedName>
    <definedName name="무면6" localSheetId="8">#REF!,#REF!,#REF!,#REF!,#REF!,#REF!,#REF!</definedName>
    <definedName name="무면6">#REF!,#REF!,#REF!,#REF!,#REF!,#REF!,#REF!</definedName>
    <definedName name="무면7" localSheetId="8">#REF!,#REF!,#REF!,#REF!,#REF!,#REF!,#REF!</definedName>
    <definedName name="무면7">#REF!,#REF!,#REF!,#REF!,#REF!,#REF!,#REF!</definedName>
    <definedName name="무면8" localSheetId="8">#REF!,#REF!,#REF!,#REF!,#REF!,#REF!,#REF!</definedName>
    <definedName name="무면8">#REF!,#REF!,#REF!,#REF!,#REF!,#REF!,#REF!</definedName>
    <definedName name="무면9" localSheetId="8">#REF!,#REF!,#REF!,#REF!,#REF!,#REF!,#REF!</definedName>
    <definedName name="무면9">#REF!,#REF!,#REF!,#REF!,#REF!,#REF!,#REF!</definedName>
    <definedName name="무사복구">[346]일위대가!#REF!</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무수축.J">[158]진주방향!$AN$110</definedName>
    <definedName name="무수축콘크리트">#REF!</definedName>
    <definedName name="문막" localSheetId="8" hidden="1">{"'제10장(표)'!$A$5:$L$10"}</definedName>
    <definedName name="문막" hidden="1">{"'제10장(표)'!$A$5:$L$10"}</definedName>
    <definedName name="문화재" localSheetId="8">[353]직접인건비!#REF!</definedName>
    <definedName name="문화재">[320]직접인건비!#REF!</definedName>
    <definedName name="물">#REF!</definedName>
    <definedName name="물가">#REF!</definedName>
    <definedName name="물가2">#REF!</definedName>
    <definedName name="물가변동내역서"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율">'[225]Data&amp;Result'!$E$12</definedName>
    <definedName name="물경">#REF!</definedName>
    <definedName name="물관경비" localSheetId="8">#REF!</definedName>
    <definedName name="물관경비">#REF!</definedName>
    <definedName name="물관노무" localSheetId="8">#REF!</definedName>
    <definedName name="물관노무">#REF!</definedName>
    <definedName name="물관리" localSheetId="8">'[394]일위대가 1'!#REF!</definedName>
    <definedName name="물관리">'[394]일위대가 1'!#REF!</definedName>
    <definedName name="물관리실" localSheetId="8">'[298]08인건비 산거'!#REF!</definedName>
    <definedName name="물관리실">'[296]08인건비 산거'!#REF!</definedName>
    <definedName name="물관재료" localSheetId="8">#REF!</definedName>
    <definedName name="물관재료">#REF!</definedName>
    <definedName name="물노무">#REF!</definedName>
    <definedName name="물량변동비율">'[204]Data &amp; Result'!$C$40</definedName>
    <definedName name="물량집계">#REF!</definedName>
    <definedName name="물량집계1">#REF!</definedName>
    <definedName name="물수경비" localSheetId="8">#REF!</definedName>
    <definedName name="물수경비">#REF!</definedName>
    <definedName name="물수노무" localSheetId="8">#REF!</definedName>
    <definedName name="물수노무">#REF!</definedName>
    <definedName name="물수재료" localSheetId="8">#REF!</definedName>
    <definedName name="물수재료">#REF!</definedName>
    <definedName name="물수지" localSheetId="8">'[530]설계내역서(남한강)'!$D$9</definedName>
    <definedName name="물수지">'[531]설계내역서(남한강)'!$D$9</definedName>
    <definedName name="물수지분" localSheetId="8">'[298]08인건비 산거'!#REF!</definedName>
    <definedName name="물수지분">'[296]08인건비 산거'!#REF!</definedName>
    <definedName name="물수지현" localSheetId="8">[382]설계내역서!$G$29</definedName>
    <definedName name="물수지현">[383]설계내역서!$G$29</definedName>
    <definedName name="물싸리노" localSheetId="8">[290]식재!$H$190</definedName>
    <definedName name="물싸리노">[291]식재!$H$190</definedName>
    <definedName name="물싸리재" localSheetId="8">[290]식재!$F$190</definedName>
    <definedName name="물싸리재">[291]식재!$F$190</definedName>
    <definedName name="물억새노" localSheetId="8">[290]식재!$H$151</definedName>
    <definedName name="물억새노">[291]식재!$H$151</definedName>
    <definedName name="물억새재" localSheetId="8">[290]식재!$F$151</definedName>
    <definedName name="물억새재">[291]식재!$F$151</definedName>
    <definedName name="물재료">#REF!</definedName>
    <definedName name="물푸기">#REF!</definedName>
    <definedName name="물푸레R5" localSheetId="8">[271]데이타!$E$221</definedName>
    <definedName name="물푸레R5">[272]수목데이타!$E$221</definedName>
    <definedName name="물푸레R6" localSheetId="8">[271]데이타!$E$222</definedName>
    <definedName name="물푸레R6">[272]수목데이타!$E$222</definedName>
    <definedName name="물푸레R8" localSheetId="8">[271]데이타!$E$223</definedName>
    <definedName name="물푸레R8">[272]수목데이타!$E$223</definedName>
    <definedName name="뭐ㅇ야" localSheetId="8">[532]투찰가!$B$3:$J$313</definedName>
    <definedName name="뭐ㅇ야">[533]투찰가!$B$3:$J$313</definedName>
    <definedName name="뭔가?">#REF!</definedName>
    <definedName name="뮤" localSheetId="8">#REF!</definedName>
    <definedName name="뮤">#REF!</definedName>
    <definedName name="뮤2">#REF!</definedName>
    <definedName name="믐">#REF!</definedName>
    <definedName name="믐음">#REF!</definedName>
    <definedName name="미">[534]공통가설!#REF!</definedName>
    <definedName name="미_장_공">#REF!</definedName>
    <definedName name="미미">'[495]Y-WORK'!$D$19:$D$19,'[495]Y-WORK'!$F$19:$BD$19</definedName>
    <definedName name="미미미">'[535]기계경비(시간당)'!$F$133</definedName>
    <definedName name="미선0804" localSheetId="8">[271]데이타!$E$224</definedName>
    <definedName name="미선0804">[272]수목데이타!$E$224</definedName>
    <definedName name="미선1206" localSheetId="8">[271]데이타!$E$225</definedName>
    <definedName name="미선1206">[272]수목데이타!$E$225</definedName>
    <definedName name="미송" localSheetId="8">[175]단가!$A$10</definedName>
    <definedName name="미송">[176]단가!$A$10</definedName>
    <definedName name="미송원목">#REF!</definedName>
    <definedName name="미송판재" localSheetId="8">[175]단가!$A$16</definedName>
    <definedName name="미송판재">[176]단가!$A$16</definedName>
    <definedName name="미순" localSheetId="8">[97]포장재료집계표!$A$1:$L$9</definedName>
    <definedName name="미순">[98]포장재료집계표!$A$1:$L$9</definedName>
    <definedName name="미순이" localSheetId="8">[97]콘크리트측구연장!$A$1:$P$22</definedName>
    <definedName name="미순이">[98]콘크리트측구연장!$A$1:$P$22</definedName>
    <definedName name="미워요" localSheetId="8" hidden="1">{"'제10장(표)'!$A$5:$L$10"}</definedName>
    <definedName name="미워요" hidden="1">{"'제10장(표)'!$A$5:$L$10"}</definedName>
    <definedName name="미장경비">#REF!</definedName>
    <definedName name="미장공" localSheetId="8">[175]단가!$A$22</definedName>
    <definedName name="미장공">#REF!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미장공사">#REF!</definedName>
    <definedName name="미장노무">#REF!</definedName>
    <definedName name="미장재료">#REF!</definedName>
    <definedName name="민간투자비율">'[225]Data&amp;Result'!#REF!</definedName>
    <definedName name="민감도ROE">'[204]비율-종합'!$A$1</definedName>
    <definedName name="민국" localSheetId="8" hidden="1">{"'제10장(표)'!$A$5:$L$10"}</definedName>
    <definedName name="민국" hidden="1">{"'제10장(표)'!$A$5:$L$10"}</definedName>
    <definedName name="ㅂ" localSheetId="8">[536]!Macro10</definedName>
    <definedName name="ㅂ" hidden="1">{#N/A,#N/A,FALSE,"표지목차"}</definedName>
    <definedName name="ㅂㄷ"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ㄴㅂㅈㄴㄷㅈㅂㄴ">#REF!</definedName>
    <definedName name="ㅂㄷㅈㄴㄷㅈ">[463]직접인건비!#REF!</definedName>
    <definedName name="ㅂㄷㅈㅈㄷㄴ">[116]기초단가!$B$21</definedName>
    <definedName name="ㅂㄹ" localSheetId="8">#REF!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ㅈ">'[462]4지구단위'!#REF!</definedName>
    <definedName name="ㅂㄹㅈㄼㅈㄹㄷㅂㄹ">'[462]4지구단위'!#REF!</definedName>
    <definedName name="ㅂㄹㅈㅂㄹㅈㅂㄹ">'[497]3지구단위'!#REF!</definedName>
    <definedName name="ㅂㄹㅈㅈ">[463]직접인건비!#REF!</definedName>
    <definedName name="ㅂㅁㅋ" localSheetId="8" hidden="1">{"'용역비'!$A$4:$C$8"}</definedName>
    <definedName name="ㅂㅁㅋ" hidden="1">{"'용역비'!$A$4:$C$8"}</definedName>
    <definedName name="ㅂㅁㅋㅂ">#REF!</definedName>
    <definedName name="ㅂㅂ">[460]직접인건비!#REF!</definedName>
    <definedName name="ㅂㅂ1" localSheetId="8" hidden="1">{#N/A,#N/A,FALSE,"2~8번"}</definedName>
    <definedName name="ㅂㅂ1" hidden="1">{#N/A,#N/A,FALSE,"2~8번"}</definedName>
    <definedName name="ㅂㅂㅂ" localSheetId="8" hidden="1">{#N/A,#N/A,FALSE,"토공2"}</definedName>
    <definedName name="ㅂㅂㅂ" hidden="1">{#N/A,#N/A,FALSE,"토공2"}</definedName>
    <definedName name="ㅂㅂㅂㅂ" localSheetId="8" hidden="1">{#N/A,#N/A,FALSE,"조골재"}</definedName>
    <definedName name="ㅂㅂㅂㅂ" hidden="1">{"'제10장(표)'!$A$5:$L$10"}</definedName>
    <definedName name="ㅂㅂㅂㅂㅂ" localSheetId="8">#REF!</definedName>
    <definedName name="ㅂㅂㅂㅂㅂ">#REF!</definedName>
    <definedName name="ㅂㅂㅂㅂㅂㅂ" localSheetId="8" hidden="1">{"'용역비'!$A$4:$C$8"}</definedName>
    <definedName name="ㅂㅂㅂㅂㅂㅂ" hidden="1">{"'용역비'!$A$4:$C$8"}</definedName>
    <definedName name="ㅂㅂㅂㅈ">#REF!</definedName>
    <definedName name="ㅂㅂㅈㅈ">#REF!</definedName>
    <definedName name="ㅂㅅ" localSheetId="8" hidden="1">{"'을'!$A$1:$Z$93"}</definedName>
    <definedName name="ㅂㅅ" hidden="1">{"'을'!$A$1:$Z$93"}</definedName>
    <definedName name="ㅂㅇ" localSheetId="8">#REF!</definedName>
    <definedName name="ㅂㅇ">#REF!</definedName>
    <definedName name="ㅂㅇㅈㅂㄹㅈㅈ" localSheetId="8" hidden="1">{"'관경확장'!$A$79:$M$98","'관경확장'!$A$54:$M$78"}</definedName>
    <definedName name="ㅂㅇㅈㅂㄹㅈㅈ" hidden="1">{"'관경확장'!$A$79:$M$98","'관경확장'!$A$54:$M$78"}</definedName>
    <definedName name="ㅂㅈ" localSheetId="8">[537]각종단가!$F$9</definedName>
    <definedName name="ㅂㅈ">[538]각종단가!$F$9</definedName>
    <definedName name="ㅂㅈㄱㄷㅈㅂㄱㅈㄷㅂㄱ" localSheetId="8" hidden="1">{#N/A,#N/A,FALSE,"이정표"}</definedName>
    <definedName name="ㅂㅈㄱㄷㅈㅂㄱㅈㄷㅂㄱ" hidden="1">{#N/A,#N/A,FALSE,"이정표"}</definedName>
    <definedName name="ㅂㅈㄴㄷㅂㄷ">#REF!</definedName>
    <definedName name="ㅂㅈㄹㅈㅂㄺ">#REF!</definedName>
    <definedName name="ㅂㅈㄼㄹ">[463]직접경비!#REF!</definedName>
    <definedName name="ㅂㅈㅂ">[539]직접경비!#REF!</definedName>
    <definedName name="ㅂㅈㅂㅈㅂㅂ">[116]기초단가!$B$26</definedName>
    <definedName name="ㅂㅈㅇㅁㄴㅇㅁ">[432]직접인건비!#REF!</definedName>
    <definedName name="ㅂㅈㅈ" localSheetId="8">#REF!</definedName>
    <definedName name="ㅂㅈㅈ">#REF!</definedName>
    <definedName name="ㅂㅈㅈㅈㅂ">[463]직접인건비!#REF!</definedName>
    <definedName name="ㅂㅈㅌㅂㅈㄷㅈ">#REF!</definedName>
    <definedName name="ㅂㅋ" localSheetId="8" hidden="1">{"'용역비'!$A$4:$C$8"}</definedName>
    <definedName name="ㅂㅋ" hidden="1">{"'용역비'!$A$4:$C$8"}</definedName>
    <definedName name="ㅂㅌㄷㅈ">[540]현장조사!$J$51</definedName>
    <definedName name="ㅂㅌㅂㅈㅌㅌㅁㄴㅌㅇㄴ">[463]직접인건비!#REF!</definedName>
    <definedName name="ㅂㅌㅂㅌㅂㅌㅂㅌ">[463]직접인건비!#REF!</definedName>
    <definedName name="ㅂㅌㅇㅇㅌㅂㅈㅇ">#REF!</definedName>
    <definedName name="ㅂㅌㅌㄷㄹ">[463]직접인건비!#REF!</definedName>
    <definedName name="ㅂㅍ"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8">#REF!</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8">[507]재정비직인!$J$51</definedName>
    <definedName name="바">[514]재정비직인!$J$51</definedName>
    <definedName name="바닥">[376]원가계산서!#REF!</definedName>
    <definedName name="바닥몰">#REF!</definedName>
    <definedName name="바람경비" localSheetId="8">#REF!</definedName>
    <definedName name="바람경비">#REF!</definedName>
    <definedName name="바람노무" localSheetId="8">#REF!</definedName>
    <definedName name="바람노무">#REF!</definedName>
    <definedName name="바람재료" localSheetId="8">#REF!</definedName>
    <definedName name="바람재료">#REF!</definedName>
    <definedName name="바람직한" localSheetId="8">[541]산출내역서!$G$44</definedName>
    <definedName name="바람직한">[542]산출내역서!$G$44</definedName>
    <definedName name="바리" localSheetId="8">#REF!</definedName>
    <definedName name="바리">#REF!</definedName>
    <definedName name="바보" localSheetId="8">[543]일위대가목록!$A$1:$IV$2</definedName>
    <definedName name="바보">[544]집계표!#REF!</definedName>
    <definedName name="바이브레타공">[317]노임단가!#REF!</definedName>
    <definedName name="바이오">#REF!</definedName>
    <definedName name="바탕">#REF!</definedName>
    <definedName name="박">#REF!</definedName>
    <definedName name="박동준" localSheetId="8" hidden="1">{"'제10장(표)'!$A$5:$L$10"}</definedName>
    <definedName name="박동준" hidden="1">{"'제10장(표)'!$A$5:$L$10"}</definedName>
    <definedName name="박리제" localSheetId="8">[175]단가!$A$13</definedName>
    <definedName name="박리제">[280]자재단가!$D$12</definedName>
    <definedName name="박산">[545]공사비산출서!#REF!</definedName>
    <definedName name="박산지구">[545]공사비산출서!#REF!</definedName>
    <definedName name="박은하">Dlog_Show</definedName>
    <definedName name="박태기" localSheetId="8">[175]단가!$A$155</definedName>
    <definedName name="박태기">[176]단가!$A$155</definedName>
    <definedName name="박피">#REF!</definedName>
    <definedName name="박호지구">[545]공사비산출서!#REF!</definedName>
    <definedName name="반">#REF!</definedName>
    <definedName name="반사" localSheetId="8" hidden="1">{#N/A,#N/A,FALSE,"포장단가"}</definedName>
    <definedName name="반사" hidden="1">{#N/A,#N/A,FALSE,"포장단가"}</definedName>
    <definedName name="반송1012" localSheetId="8">[271]데이타!$E$148</definedName>
    <definedName name="반송1012">[272]수목데이타!$E$148</definedName>
    <definedName name="반송1215" localSheetId="8">[271]데이타!$E$149</definedName>
    <definedName name="반송1215">[272]수목데이타!$E$149</definedName>
    <definedName name="반송1518" localSheetId="8">[271]데이타!$E$150</definedName>
    <definedName name="반송1518">[272]수목데이타!$E$150</definedName>
    <definedName name="반송1520" localSheetId="8">[271]데이타!$E$151</definedName>
    <definedName name="반송1520">[272]수목데이타!$E$151</definedName>
    <definedName name="반송2022" localSheetId="8">[271]데이타!$E$152</definedName>
    <definedName name="반송2022">[272]수목데이타!$E$152</definedName>
    <definedName name="반여수량">#REF!</definedName>
    <definedName name="반중력산근" localSheetId="8">#REF!</definedName>
    <definedName name="반중력산근">#REF!</definedName>
    <definedName name="반토압도">'[62]DATA 입력란'!$D$34</definedName>
    <definedName name="반토압콘">'[62]DATA 입력란'!$D$29</definedName>
    <definedName name="발주처" localSheetId="8">#REF!</definedName>
    <definedName name="발주처">#REF!</definedName>
    <definedName name="발파암경">[546]시설물일위!#REF!</definedName>
    <definedName name="발파암노">[546]시설물일위!#REF!</definedName>
    <definedName name="발파암소할대형30cm미만">#REF!</definedName>
    <definedName name="발파암소할대형30cm이상">#REF!</definedName>
    <definedName name="발파암재">[546]시설물일위!#REF!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밧데리">#REF!</definedName>
    <definedName name="방_모" localSheetId="8">[547]수량산출!$R$164</definedName>
    <definedName name="방_모">[375]수량산출!$R$164</definedName>
    <definedName name="방류펌프">#REF!</definedName>
    <definedName name="방부각재">931007</definedName>
    <definedName name="방부대형" localSheetId="8">[546]일위대가!#REF!</definedName>
    <definedName name="방부대형">[548]일위대가!#REF!</definedName>
    <definedName name="방부원주">1064010</definedName>
    <definedName name="방부판재">1037435</definedName>
    <definedName name="방송설비">#REF!</definedName>
    <definedName name="방수1">#REF!</definedName>
    <definedName name="방수2">#REF!</definedName>
    <definedName name="방수3">#REF!</definedName>
    <definedName name="방수4">#REF!</definedName>
    <definedName name="방수경비">#REF!</definedName>
    <definedName name="방수공">#REF!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수공사">#REF!</definedName>
    <definedName name="방수노무">#REF!</definedName>
    <definedName name="방수몰탈">#REF!</definedName>
    <definedName name="방수재료">#REF!</definedName>
    <definedName name="방열기" localSheetId="8">[404]노무비단가!$B$75</definedName>
    <definedName name="방열기">[405]노무비단가!$B$75</definedName>
    <definedName name="방음벽" hidden="1">#REF!</definedName>
    <definedName name="방콘2">'[295]대창(장성)'!$AL$481</definedName>
    <definedName name="방호벽" localSheetId="8">#REF!</definedName>
    <definedName name="방호벽">#REF!</definedName>
    <definedName name="배_관_공">#REF!</definedName>
    <definedName name="배관">#REF!</definedName>
    <definedName name="배관공" localSheetId="8">'[441]96노임기준'!$A$28</definedName>
    <definedName name="배관공">#REF!</definedName>
    <definedName name="배관공001">#REF!</definedName>
    <definedName name="배관공002">#REF!</definedName>
    <definedName name="배관공011">#REF!</definedName>
    <definedName name="배관공012">#REF!</definedName>
    <definedName name="배관공2">'[281]설계변경 (2)'!$J$31</definedName>
    <definedName name="배관공982">#REF!</definedName>
    <definedName name="배관공991">#REF!</definedName>
    <definedName name="배관공992">#REF!</definedName>
    <definedName name="배관공단가" localSheetId="8">[341]관접합및부설!#REF!</definedName>
    <definedName name="배관공단가">[345]관접합및부설!#REF!</definedName>
    <definedName name="배관공수율" hidden="1">'[549]N賃率-職'!$I$5:$I$30</definedName>
    <definedName name="배관산출서">'[550]#REF'!$D$3:$D$10</definedName>
    <definedName name="배관자재">[551]Sheet1!#REF!</definedName>
    <definedName name="배관자재중량">[552]단가!$C$51:$I$60</definedName>
    <definedName name="배구관" localSheetId="8">[553]종배수관!$D$21</definedName>
    <definedName name="배구관">[554]종배수관!$D$21</definedName>
    <definedName name="배기" localSheetId="8">[404]노무비단가!$B$73</definedName>
    <definedName name="배기">[405]노무비단가!$B$73</definedName>
    <definedName name="배드민턴지주">#REF!</definedName>
    <definedName name="배롱" localSheetId="8">[175]단가!$A$132</definedName>
    <definedName name="배롱">[176]단가!$A$132</definedName>
    <definedName name="배롱나무">#REF!</definedName>
    <definedName name="배롱나무H2.5xR7">#REF!</definedName>
    <definedName name="배롱나무H3.5xR20">#REF!</definedName>
    <definedName name="배면방수">#REF!</definedName>
    <definedName name="배선전공">#REF!</definedName>
    <definedName name="배수2" localSheetId="8" hidden="1">{#N/A,#N/A,FALSE,"배수1"}</definedName>
    <definedName name="배수2" hidden="1">{#N/A,#N/A,FALSE,"배수1"}</definedName>
    <definedName name="배수경비" localSheetId="8">#REF!</definedName>
    <definedName name="배수경비">#REF!</definedName>
    <definedName name="배수공">[162]배수공!$1:$1048576</definedName>
    <definedName name="배수공수">[389]부대tu!#REF!</definedName>
    <definedName name="배수공수량집계" localSheetId="8" hidden="1">{"'산출근거'!$B$4:$D$8"}</definedName>
    <definedName name="배수공수량집계" hidden="1">{"'산출근거'!$B$4:$D$8"}</definedName>
    <definedName name="배수공표지">#REF!</definedName>
    <definedName name="배수공하">[389]부대tu!#REF!</definedName>
    <definedName name="배수관1">[555]기본일위!$1:$1048576</definedName>
    <definedName name="배수관날개벽집계">#REF!</definedName>
    <definedName name="배수관제작직관">#REF!</definedName>
    <definedName name="배수구">#REF!</definedName>
    <definedName name="배수구조물공총재" localSheetId="8">#REF!</definedName>
    <definedName name="배수구조물공총재">#REF!</definedName>
    <definedName name="배수구조물토공" localSheetId="8">#REF!</definedName>
    <definedName name="배수구조물토공">#REF!</definedName>
    <definedName name="배수깨기" localSheetId="8">'&lt;별표 5&gt;손배료'!배수깨기</definedName>
    <definedName name="배수깨기">[0]!배수깨기</definedName>
    <definedName name="배수깨기.." localSheetId="8">'&lt;별표 5&gt;손배료'!배수깨기..</definedName>
    <definedName name="배수깨기..">[0]!배수깨기..</definedName>
    <definedName name="배수노무" localSheetId="8">#REF!</definedName>
    <definedName name="배수노무">#REF!</definedName>
    <definedName name="배수재료" localSheetId="8">#REF!</definedName>
    <definedName name="배수재료">#REF!</definedName>
    <definedName name="배수토공계">#REF!</definedName>
    <definedName name="배수특성" localSheetId="8">#REF!</definedName>
    <definedName name="배수특성">#REF!</definedName>
    <definedName name="배전">#REF!</definedName>
    <definedName name="배전전공">#REF!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백02간재" localSheetId="8">'[367]기계경비(시간당)'!$H$161</definedName>
    <definedName name="백02간재">'[369]기계경비(시간당)'!$H$161</definedName>
    <definedName name="백02간재티스제외" localSheetId="8">'[367]기계경비(시간당)'!$H$162</definedName>
    <definedName name="백02간재티스제외">'[369]기계경비(시간당)'!$H$162</definedName>
    <definedName name="백02노무" localSheetId="8">'[367]기계경비(시간당)'!$H$153</definedName>
    <definedName name="백02노무">'[369]기계경비(시간당)'!$H$153</definedName>
    <definedName name="백02노무야간" localSheetId="8">'[367]기계경비(시간당)'!$H$157</definedName>
    <definedName name="백02노무야간">'[369]기계경비(시간당)'!$H$157</definedName>
    <definedName name="백02손료" localSheetId="8">'[367]기계경비(시간당)'!$H$149</definedName>
    <definedName name="백02손료">'[369]기계경비(시간당)'!$H$149</definedName>
    <definedName name="백04간재" localSheetId="8">'[367]기계경비(시간당)'!$H$145</definedName>
    <definedName name="백04간재">'[369]기계경비(시간당)'!$H$145</definedName>
    <definedName name="백04간재티스제외" localSheetId="8">'[367]기계경비(시간당)'!$H$146</definedName>
    <definedName name="백04간재티스제외">'[369]기계경비(시간당)'!$H$146</definedName>
    <definedName name="백04노무" localSheetId="8">'[367]기계경비(시간당)'!$H$137</definedName>
    <definedName name="백04노무">'[369]기계경비(시간당)'!$H$137</definedName>
    <definedName name="백04노무야간" localSheetId="8">'[367]기계경비(시간당)'!$H$141</definedName>
    <definedName name="백04노무야간">'[369]기계경비(시간당)'!$H$141</definedName>
    <definedName name="백04손료" localSheetId="8">'[367]기계경비(시간당)'!$H$133</definedName>
    <definedName name="백04손료">'[369]기계경비(시간당)'!$H$133</definedName>
    <definedName name="백07간재" localSheetId="8">'[367]기계경비(시간당)'!$H$129</definedName>
    <definedName name="백07간재">'[369]기계경비(시간당)'!$H$129</definedName>
    <definedName name="백07노무" localSheetId="8">'[367]기계경비(시간당)'!$H$121</definedName>
    <definedName name="백07노무">'[369]기계경비(시간당)'!$H$121</definedName>
    <definedName name="백07손료" localSheetId="8">'[367]기계경비(시간당)'!$H$117</definedName>
    <definedName name="백07손료">'[369]기계경비(시간당)'!$H$117</definedName>
    <definedName name="백2경">[145]기계경비!$G$2</definedName>
    <definedName name="백2노">[145]기계경비!$F$2</definedName>
    <definedName name="백2재">[145]기계경비!$E$2</definedName>
    <definedName name="백4경">[145]기계경비!$G$3</definedName>
    <definedName name="백4노">[145]기계경비!$F$3</definedName>
    <definedName name="백4재">[145]기계경비!$E$3</definedName>
    <definedName name="백목련" localSheetId="8">[175]단가!$A$112</definedName>
    <definedName name="백목련">[176]단가!$A$112</definedName>
    <definedName name="백색" localSheetId="8">[556]내역서!$O$22</definedName>
    <definedName name="백색">[557]내역서!$O$22</definedName>
    <definedName name="백색페인트">[557]예측단가간지!$D$21</definedName>
    <definedName name="백색페인트단가" localSheetId="8">[491]수량집계!$D$9</definedName>
    <definedName name="백색페인트단가">[492]수량집계!$D$9</definedName>
    <definedName name="백업제" localSheetId="8">[175]단가!$A$60</definedName>
    <definedName name="백업제">[176]단가!$A$60</definedName>
    <definedName name="백철쭉H0.3">#REF!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운반">[365]산근!#REF!</definedName>
    <definedName name="백호우작업효율">[558]백호우계수!$K$2:$L$44</definedName>
    <definedName name="밸브소켓16">#REF!</definedName>
    <definedName name="밸브소켓20">#REF!</definedName>
    <definedName name="밸브소켓25">#REF!</definedName>
    <definedName name="밸브소켓30">#REF!</definedName>
    <definedName name="밸브소켓40">#REF!</definedName>
    <definedName name="밸브소켓50">#REF!</definedName>
    <definedName name="밸브소켓65">#REF!</definedName>
    <definedName name="뱌뱌뱌">#REF!</definedName>
    <definedName name="버림콘크리트">#REF!</definedName>
    <definedName name="버림콘크리트2">[559]시점교대!$AG$69</definedName>
    <definedName name="버즘" localSheetId="8">[175]단가!$A$113</definedName>
    <definedName name="버즘">[176]단가!$A$113</definedName>
    <definedName name="버터400">#REF!</definedName>
    <definedName name="버터500">#REF!</definedName>
    <definedName name="버터600">#REF!</definedName>
    <definedName name="버팀1단">[181]단위수량!$D$10</definedName>
    <definedName name="버팀2단">[181]단위수량!$D$11</definedName>
    <definedName name="버팀간격">#REF!</definedName>
    <definedName name="버팀규격">#REF!</definedName>
    <definedName name="버팀목">[560]버팀목!$A$2:$D$90</definedName>
    <definedName name="버팀및띠장연결">[181]가시설수량!$AE$168</definedName>
    <definedName name="버팀수량">#REF!</definedName>
    <definedName name="버팀제작">[181]가시설수량!$AE$138</definedName>
    <definedName name="번들1호">#REF!</definedName>
    <definedName name="번들2호">#REF!</definedName>
    <definedName name="번들3호">#REF!</definedName>
    <definedName name="번호" localSheetId="8">'[558]Sheet1 (2)'!#REF!</definedName>
    <definedName name="번호">'[561]Sheet1 (2)'!#REF!</definedName>
    <definedName name="번호1">#REF!</definedName>
    <definedName name="번호2">#REF!</definedName>
    <definedName name="벌개제근">#REF!</definedName>
    <definedName name="벌목공011">#REF!</definedName>
    <definedName name="벌목단가산출">#REF!</definedName>
    <definedName name="벌목부">#REF!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범용기능" localSheetId="8">BlankMacro1</definedName>
    <definedName name="범용기능">BlankMacro1</definedName>
    <definedName name="범용기본" localSheetId="8">#REF!</definedName>
    <definedName name="범용기본">#REF!</definedName>
    <definedName name="범용도로" localSheetId="8">#REF!</definedName>
    <definedName name="범용도로">#REF!</definedName>
    <definedName name="범용도입" localSheetId="8">#REF!</definedName>
    <definedName name="범용도입">#REF!</definedName>
    <definedName name="범용도입비" localSheetId="8">#REF!</definedName>
    <definedName name="범용도입비">#REF!</definedName>
    <definedName name="범용상수" localSheetId="8">#REF!</definedName>
    <definedName name="범용상수">#REF!</definedName>
    <definedName name="범용스텝당인건비" localSheetId="8">#REF!</definedName>
    <definedName name="범용스텝당인건비">#REF!</definedName>
    <definedName name="범용추가" localSheetId="8">#REF!</definedName>
    <definedName name="범용추가">#REF!</definedName>
    <definedName name="범용커스터마이징" localSheetId="8">BlankMacro1</definedName>
    <definedName name="범용커스터마이징">BlankMacro1</definedName>
    <definedName name="범용하수" localSheetId="8">#REF!</definedName>
    <definedName name="범용하수">#REF!</definedName>
    <definedName name="범위">#REF!</definedName>
    <definedName name="법면보호블럭">#REF!</definedName>
    <definedName name="법월" localSheetId="8" hidden="1">{"'제10장(표)'!$A$5:$L$10"}</definedName>
    <definedName name="법월" hidden="1">{"'제10장(표)'!$A$5:$L$10"}</definedName>
    <definedName name="법인세율">'[225]Data&amp;Result'!$E$13</definedName>
    <definedName name="벨트컨베이어작업공">[317]노임단가!#REF!</definedName>
    <definedName name="벽_돌__블_럭__제_작_공">#REF!</definedName>
    <definedName name="벽돌">#REF!</definedName>
    <definedName name="벽돌_블럭_제작공011">#REF!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벽돌제작공">#REF!</definedName>
    <definedName name="벽체" localSheetId="8" hidden="1">{#N/A,#N/A,FALSE,"혼합골재"}</definedName>
    <definedName name="벽체" hidden="1">{#N/A,#N/A,FALSE,"혼합골재"}</definedName>
    <definedName name="변간접노무비" localSheetId="8">#REF!</definedName>
    <definedName name="변간접노무비">#REF!</definedName>
    <definedName name="변간접노무비율" localSheetId="8">#REF!</definedName>
    <definedName name="변간접노무비율">#REF!</definedName>
    <definedName name="변경" localSheetId="8" hidden="1">{#N/A,#N/A,FALSE,"포장단가"}</definedName>
    <definedName name="변경" hidden="1">{#N/A,#N/A,FALSE,"포장단가"}</definedName>
    <definedName name="변경개요1" localSheetId="8">#REF!</definedName>
    <definedName name="변경개요1">#REF!</definedName>
    <definedName name="변경개요2" localSheetId="8">#REF!</definedName>
    <definedName name="변경개요2">#REF!</definedName>
    <definedName name="변경개요3" localSheetId="8">#REF!</definedName>
    <definedName name="변경개요3">#REF!</definedName>
    <definedName name="변경개요4" localSheetId="8">#REF!</definedName>
    <definedName name="변경개요4">#REF!</definedName>
    <definedName name="변경공사원가" localSheetId="8">#REF!</definedName>
    <definedName name="변경공사원가">#REF!</definedName>
    <definedName name="변경비" localSheetId="8">#REF!</definedName>
    <definedName name="변경비">#REF!</definedName>
    <definedName name="변경총괄" localSheetId="8">[435]산수배수!$L$3:$L$5</definedName>
    <definedName name="변경총괄">[415]산수배수!$L$3:$L$5</definedName>
    <definedName name="변공">[509]직접인건비!#REF!</definedName>
    <definedName name="변공급가액" localSheetId="8">#REF!</definedName>
    <definedName name="변공급가액">#REF!</definedName>
    <definedName name="변기타경비" localSheetId="8">#REF!</definedName>
    <definedName name="변기타경비">#REF!</definedName>
    <definedName name="변기타경비율" localSheetId="8">#REF!</definedName>
    <definedName name="변기타경비율">#REF!</definedName>
    <definedName name="변노무비" localSheetId="8">#REF!</definedName>
    <definedName name="변노무비">#REF!</definedName>
    <definedName name="변도급액" localSheetId="8">#REF!</definedName>
    <definedName name="변도급액">#REF!</definedName>
    <definedName name="변부가가치세" localSheetId="8">#REF!</definedName>
    <definedName name="변부가가치세">#REF!</definedName>
    <definedName name="변산재보험료" localSheetId="8">#REF!</definedName>
    <definedName name="변산재보험료">#REF!</definedName>
    <definedName name="변산재보험료율" localSheetId="8">#REF!</definedName>
    <definedName name="변산재보험료율">#REF!</definedName>
    <definedName name="변수">#REF!</definedName>
    <definedName name="변순공사원가" localSheetId="8">#REF!</definedName>
    <definedName name="변순공사원가">#REF!</definedName>
    <definedName name="변안전관리비" localSheetId="8">#REF!</definedName>
    <definedName name="변안전관리비">#REF!</definedName>
    <definedName name="변안전관리비율" localSheetId="8">#REF!</definedName>
    <definedName name="변안전관리비율">#REF!</definedName>
    <definedName name="변이윤" localSheetId="8">#REF!</definedName>
    <definedName name="변이윤">#REF!</definedName>
    <definedName name="변이윤율" localSheetId="8">#REF!</definedName>
    <definedName name="변이윤율">#REF!</definedName>
    <definedName name="변이윤조정액" localSheetId="8">#REF!</definedName>
    <definedName name="변이윤조정액">#REF!</definedName>
    <definedName name="변일반관리비" localSheetId="8">#REF!</definedName>
    <definedName name="변일반관리비">#REF!</definedName>
    <definedName name="변일반관리비율" localSheetId="8">#REF!</definedName>
    <definedName name="변일반관리비율">#REF!</definedName>
    <definedName name="변재료비" localSheetId="8">#REF!</definedName>
    <definedName name="변재료비">#REF!</definedName>
    <definedName name="변전전공001">#REF!</definedName>
    <definedName name="변전전공002">#REF!</definedName>
    <definedName name="변전전공011">#REF!</definedName>
    <definedName name="변전전공012">#REF!</definedName>
    <definedName name="변전전공982">#REF!</definedName>
    <definedName name="변전전공991">#REF!</definedName>
    <definedName name="변전전공992">#REF!</definedName>
    <definedName name="별첨" localSheetId="8" hidden="1">{#N/A,#N/A,FALSE,"조골재"}</definedName>
    <definedName name="별첨" hidden="1">{#N/A,#N/A,FALSE,"조골재"}</definedName>
    <definedName name="별첨.3" localSheetId="8">BlankMacro1</definedName>
    <definedName name="별첨.3">BlankMacro1</definedName>
    <definedName name="별첨.3유관기관시스템개발내역\" localSheetId="8">BlankMacro1</definedName>
    <definedName name="별첨.3유관기관시스템개발내역\">BlankMacro1</definedName>
    <definedName name="병암보상" localSheetId="8">[292]병암제!$E$15</definedName>
    <definedName name="병암보상">[293]병암제!$E$15</definedName>
    <definedName name="병암시설" localSheetId="8">[292]병암제!$E$10</definedName>
    <definedName name="병암시설">[293]병암제!$E$10</definedName>
    <definedName name="병암요보상" localSheetId="8">[292]병암제!$M$15</definedName>
    <definedName name="병암요보상">[293]병암제!$M$15</definedName>
    <definedName name="병암요시설" localSheetId="8">[292]병암제!$M$10</definedName>
    <definedName name="병암요시설">[293]병암제!$M$10</definedName>
    <definedName name="병암축제" localSheetId="8">[292]병암제!$D$11</definedName>
    <definedName name="병암축제">[293]병암제!$D$11</definedName>
    <definedName name="병영금보상" localSheetId="8">[292]병영제!$K$15</definedName>
    <definedName name="병영금보상">[293]병영제!$K$15</definedName>
    <definedName name="병영보상" localSheetId="8">[292]병영제!$E$15</definedName>
    <definedName name="병영보상">[293]병영제!$E$15</definedName>
    <definedName name="병영시설" localSheetId="8">[292]병영제!$E$10</definedName>
    <definedName name="병영시설">[293]병영제!$E$10</definedName>
    <definedName name="병영요보상" localSheetId="8">[292]병영제!$M$15</definedName>
    <definedName name="병영요보상">[293]병영제!$M$15</definedName>
    <definedName name="병영요시설" localSheetId="8">[292]병영제!$M$10</definedName>
    <definedName name="병영요시설">[293]병영제!$M$10</definedName>
    <definedName name="병영요축제" localSheetId="8">[292]병영제!$L$11</definedName>
    <definedName name="병영요축제">[293]병영제!$L$11</definedName>
    <definedName name="병영축제" localSheetId="8">[292]병영제!$D$11</definedName>
    <definedName name="병영축제">[293]병영제!$D$11</definedName>
    <definedName name="보" localSheetId="8">#REF!</definedName>
    <definedName name="보">#REF!</definedName>
    <definedName name="보_링_공">#REF!</definedName>
    <definedName name="보_온_공">#REF!</definedName>
    <definedName name="보강지보상비">#REF!</definedName>
    <definedName name="보걸이">[181]가시설수량!$AE$39</definedName>
    <definedName name="보고경비" localSheetId="8">#REF!</definedName>
    <definedName name="보고경비">#REF!</definedName>
    <definedName name="보고노무" localSheetId="8">#REF!</definedName>
    <definedName name="보고노무">#REF!</definedName>
    <definedName name="보고서" localSheetId="8">'[394]일위대가 2'!#REF!</definedName>
    <definedName name="보고서">'[394]일위대가 2'!#REF!</definedName>
    <definedName name="보고서및" localSheetId="8">[541]산출내역서!$G$45</definedName>
    <definedName name="보고서및">[542]산출내역서!$G$45</definedName>
    <definedName name="보고서인쇄비" localSheetId="8">[353]직접인건비!#REF!</definedName>
    <definedName name="보고서인쇄비">[320]직접인건비!#REF!</definedName>
    <definedName name="보고서작" localSheetId="8">'[298]08인건비 산거'!#REF!</definedName>
    <definedName name="보고서작">'[296]08인건비 산거'!#REF!</definedName>
    <definedName name="보고재료" localSheetId="8">#REF!</definedName>
    <definedName name="보고재료">#REF!</definedName>
    <definedName name="보도노">#REF!</definedName>
    <definedName name="보도재">#REF!</definedName>
    <definedName name="보링">#REF!</definedName>
    <definedName name="보링공" localSheetId="8">[562]인건비!$D$12</definedName>
    <definedName name="보링공">#REF!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링조사NX">#REF!</definedName>
    <definedName name="보상비" localSheetId="8">[362]초기화면!$E$27</definedName>
    <definedName name="보상비">#REF!</definedName>
    <definedName name="보성토공" localSheetId="8">'&lt;별표 5&gt;손배료'!보성토공</definedName>
    <definedName name="보성토공">[0]!보성토공</definedName>
    <definedName name="보습제">#REF!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오링공" localSheetId="8">[312]일위대가!#REF!</definedName>
    <definedName name="보오링공">[316]일위대가!#REF!</definedName>
    <definedName name="보오링그라우팅"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공001">#REF!</definedName>
    <definedName name="보온공002">#REF!</definedName>
    <definedName name="보온공011">#REF!</definedName>
    <definedName name="보온공012">#REF!</definedName>
    <definedName name="보온공982">#REF!</definedName>
    <definedName name="보온공991">#REF!</definedName>
    <definedName name="보온공992">#REF!</definedName>
    <definedName name="보온철거">BlankMacro1</definedName>
    <definedName name="보완자료복사">#REF!</definedName>
    <definedName name="보인" localSheetId="8">[562]인건비!$D$11</definedName>
    <definedName name="보인">#REF!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전계수2">#REF!</definedName>
    <definedName name="보정">#REF!</definedName>
    <definedName name="보정계수">#REF!</definedName>
    <definedName name="보정계수1" localSheetId="8">#REF!</definedName>
    <definedName name="보정계수1">#REF!</definedName>
    <definedName name="보정계수2" localSheetId="8">#REF!</definedName>
    <definedName name="보정계수2">#REF!</definedName>
    <definedName name="보정계수3" localSheetId="8">#REF!</definedName>
    <definedName name="보정계수3">#REF!</definedName>
    <definedName name="보정계수4" localSheetId="8">#REF!</definedName>
    <definedName name="보정계수4">#REF!</definedName>
    <definedName name="보정계수5" localSheetId="8">#REF!</definedName>
    <definedName name="보정계수5">#REF!</definedName>
    <definedName name="보정계수a">#REF!</definedName>
    <definedName name="보정계수b">#REF!</definedName>
    <definedName name="보정계수c">#REF!</definedName>
    <definedName name="보정치" localSheetId="8">'[563]자재(원원+원대)'!$AG$2</definedName>
    <definedName name="보정치">'[564]자재(원원+원대)'!$AG$2</definedName>
    <definedName name="보조" localSheetId="8">#REF!</definedName>
    <definedName name="보조">#REF!</definedName>
    <definedName name="보조1">#REF!</definedName>
    <definedName name="보조2">#REF!</definedName>
    <definedName name="보조30경">[313]관급자재대!#REF!</definedName>
    <definedName name="보조30노">[313]관급자재대!#REF!</definedName>
    <definedName name="보조30재">[313]관급자재대!#REF!</definedName>
    <definedName name="보조금비율">[231]Sensitivity!#REF!</definedName>
    <definedName name="보조기층">#REF!</definedName>
    <definedName name="보조기층두께">0.2</definedName>
    <definedName name="보조기층ㄹ">#REF!</definedName>
    <definedName name="보조기층부설">#REF!</definedName>
    <definedName name="보조기층포설" localSheetId="8">[341]단가!$C$86</definedName>
    <definedName name="보조기층포설">[345]단가!$C$86</definedName>
    <definedName name="보조원" localSheetId="8">'[565]6.원문조성계획'!$G$33</definedName>
    <definedName name="보조원">OFFSET([566]용역단가!$B$5,[566]용역단가!$C$3,6)</definedName>
    <definedName name="보조조경">#REF!</definedName>
    <definedName name="보차도경계석" localSheetId="8">[175]단가!$A$67</definedName>
    <definedName name="보차도경계석">[176]단가!$A$67</definedName>
    <definedName name="보차도경계석205_250">#REF!</definedName>
    <definedName name="보차도경계석210_300">#REF!</definedName>
    <definedName name="보차도브럭회색6">#REF!</definedName>
    <definedName name="보차도브럭회색8">#REF!</definedName>
    <definedName name="보차도브럭흙갈색6">#REF!</definedName>
    <definedName name="보차도브럭흙갈색8">#REF!</definedName>
    <definedName name="보통">[289]단가조사!#REF!</definedName>
    <definedName name="보통선원001">#REF!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인력" localSheetId="8">#REF!</definedName>
    <definedName name="보통인력">#REF!</definedName>
    <definedName name="보통인부" localSheetId="8">#REF!</definedName>
    <definedName name="보통인부">#REF!</definedName>
    <definedName name="보통인부001">#REF!</definedName>
    <definedName name="보통인부002">#REF!</definedName>
    <definedName name="보통인부011">#REF!</definedName>
    <definedName name="보통인부012">#REF!</definedName>
    <definedName name="보통인부1">[289]단가조사!#REF!</definedName>
    <definedName name="보통인부2">'[563]노임,재료비'!$J$87</definedName>
    <definedName name="보통인부982">#REF!</definedName>
    <definedName name="보통인부991">#REF!</definedName>
    <definedName name="보통인부992">#REF!</definedName>
    <definedName name="보통인부B10" localSheetId="8">[271]식재인부!$C$24</definedName>
    <definedName name="보통인부B10">[273]식재인부!$C$24</definedName>
    <definedName name="보통인부B4이하" localSheetId="8">[271]식재인부!$C$18</definedName>
    <definedName name="보통인부B4이하">[273]식재인부!$C$18</definedName>
    <definedName name="보통인부B5" localSheetId="8">[271]식재인부!$C$19</definedName>
    <definedName name="보통인부B5">[273]식재인부!$C$19</definedName>
    <definedName name="보통인부B6" localSheetId="8">[271]식재인부!$C$20</definedName>
    <definedName name="보통인부B6">[273]식재인부!$C$20</definedName>
    <definedName name="보통인부B8" localSheetId="8">[271]식재인부!$C$22</definedName>
    <definedName name="보통인부B8">[273]식재인부!$C$22</definedName>
    <definedName name="보통인부R10" localSheetId="8">[271]식재인부!$C$54</definedName>
    <definedName name="보통인부R10">[273]식재인부!$C$54</definedName>
    <definedName name="보통인부R12" localSheetId="8">[271]식재인부!$C$56</definedName>
    <definedName name="보통인부R12">[273]식재인부!$C$56</definedName>
    <definedName name="보통인부R15" localSheetId="8">[271]식재인부!$C$59</definedName>
    <definedName name="보통인부R15">[273]식재인부!$C$59</definedName>
    <definedName name="보통인부R4이하" localSheetId="8">[271]식재인부!$C$48</definedName>
    <definedName name="보통인부R4이하">[567]식재인부!$C$48</definedName>
    <definedName name="보통인부R5" localSheetId="8">[271]식재인부!$C$49</definedName>
    <definedName name="보통인부R5">[567]식재인부!$C$49</definedName>
    <definedName name="보통인부R6" localSheetId="8">[271]식재인부!$C$50</definedName>
    <definedName name="보통인부R6">[273]식재인부!$C$50</definedName>
    <definedName name="보통인부R7" localSheetId="8">[271]식재인부!$C$51</definedName>
    <definedName name="보통인부R7">[273]식재인부!$C$51</definedName>
    <definedName name="보통인부R8" localSheetId="8">[271]식재인부!$C$52</definedName>
    <definedName name="보통인부R8">[273]식재인부!$C$52</definedName>
    <definedName name="보통인부노임">#REF!</definedName>
    <definedName name="보통인부단가" localSheetId="8">[341]관접합및부설!#REF!</definedName>
    <definedName name="보통인부단가">[345]관접합및부설!#REF!</definedName>
    <definedName name="보험" localSheetId="8">[567]입찰!$G$17</definedName>
    <definedName name="보험">[568]입찰!$G$17</definedName>
    <definedName name="보험공제비용">#REF!</definedName>
    <definedName name="보험료" localSheetId="8">#REF!</definedName>
    <definedName name="보험료">#REF!</definedName>
    <definedName name="보험료1">[569]라.공사비!$M$15</definedName>
    <definedName name="보호몰탈1">#REF!</definedName>
    <definedName name="보호몰탈2">#REF!</definedName>
    <definedName name="보호몰탈3">#REF!</definedName>
    <definedName name="보호상">#REF!</definedName>
    <definedName name="보호측">#REF!</definedName>
    <definedName name="보호하">#REF!</definedName>
    <definedName name="복사">[397]기준액!#REF!</definedName>
    <definedName name="복사1줄">#REF!</definedName>
    <definedName name="복사2줄">#REF!</definedName>
    <definedName name="복사3줄">#REF!</definedName>
    <definedName name="복토">#REF!</definedName>
    <definedName name="복통경비" localSheetId="8">[567]수원공사비!#REF!</definedName>
    <definedName name="복통경비">[570]수원공사비!#REF!</definedName>
    <definedName name="복통노무비" localSheetId="8">[567]수원공사비!#REF!</definedName>
    <definedName name="복통노무비">[570]수원공사비!#REF!</definedName>
    <definedName name="복통재료비" localSheetId="8">[567]수원공사비!#REF!</definedName>
    <definedName name="복통재료비">[570]수원공사비!#REF!</definedName>
    <definedName name="본동경비">#REF!</definedName>
    <definedName name="본동계">#REF!</definedName>
    <definedName name="본동노무">#REF!</definedName>
    <definedName name="본동재료">#REF!</definedName>
    <definedName name="본선부속" localSheetId="8">'[202]2000.11월설계내역'!$A$35:$A$64</definedName>
    <definedName name="본선부속">'[114]2000.11월설계내역'!$A$35:$A$64</definedName>
    <definedName name="본선연장" localSheetId="8">#REF!</definedName>
    <definedName name="본선연장">#REF!</definedName>
    <definedName name="본선포장" localSheetId="8">#REF!</definedName>
    <definedName name="본선포장">#REF!</definedName>
    <definedName name="본제당경비" localSheetId="8">[275]본제당공사비!$L$43</definedName>
    <definedName name="본제당경비">[276]본제당공사비!$L$43</definedName>
    <definedName name="본제당노무비" localSheetId="8">[275]본제당공사비!$H$43</definedName>
    <definedName name="본제당노무비">[276]본제당공사비!$H$43</definedName>
    <definedName name="본제당재료비" localSheetId="8">[275]본제당공사비!$J$43</definedName>
    <definedName name="본제당재료비">[276]본제당공사비!$J$43</definedName>
    <definedName name="볼트" localSheetId="8">[175]단가!$A$15</definedName>
    <definedName name="볼트">[176]단가!$A$15</definedName>
    <definedName name="봉냉금보상" localSheetId="8">[292]봉냉제!$K$15</definedName>
    <definedName name="봉냉금보상">[293]봉냉제!$K$15</definedName>
    <definedName name="봉냉금시설" localSheetId="8">[292]봉냉제!$K$10</definedName>
    <definedName name="봉냉금시설">[293]봉냉제!$K$10</definedName>
    <definedName name="봉냉금축제" localSheetId="8">[292]봉냉제!$J$11</definedName>
    <definedName name="봉냉금축제">[293]봉냉제!$J$11</definedName>
    <definedName name="봉냉기보상" localSheetId="8">[292]봉냉제!$I$15</definedName>
    <definedName name="봉냉기보상">[293]봉냉제!$I$15</definedName>
    <definedName name="봉냉보상" localSheetId="8">[292]봉냉제!$E$15</definedName>
    <definedName name="봉냉보상">[293]봉냉제!$E$15</definedName>
    <definedName name="봉냉시설" localSheetId="8">[292]봉냉제!$E$10</definedName>
    <definedName name="봉냉시설">[293]봉냉제!$E$10</definedName>
    <definedName name="봉냉요보상" localSheetId="8">[292]봉냉제!$M$15</definedName>
    <definedName name="봉냉요보상">[293]봉냉제!$M$15</definedName>
    <definedName name="봉냉요시설" localSheetId="8">[292]봉냉제!$M$10</definedName>
    <definedName name="봉냉요시설">[293]봉냉제!$M$10</definedName>
    <definedName name="봉냉요축제" localSheetId="8">[292]봉냉제!$L$11</definedName>
    <definedName name="봉냉요축제">[293]봉냉제!$L$11</definedName>
    <definedName name="봉냉축제" localSheetId="8">[292]봉냉제!$D$11</definedName>
    <definedName name="봉냉축제">[293]봉냉제!$D$11</definedName>
    <definedName name="뵤뱌ㅑㅂ">[571]자재단가!$A$6:$M$156</definedName>
    <definedName name="뵤뵤뵤" localSheetId="8">'&lt;별표 5&gt;손배료'!뵤뵤뵤</definedName>
    <definedName name="뵤뵤뵤">[0]!뵤뵤뵤</definedName>
    <definedName name="부" localSheetId="8">#REF!</definedName>
    <definedName name="부">#REF!</definedName>
    <definedName name="부15">[254]계수시트!#REF!</definedName>
    <definedName name="부가11" localSheetId="8">#REF!</definedName>
    <definedName name="부가11">#REF!</definedName>
    <definedName name="부가가치세" localSheetId="8">[282]내역서!#REF!</definedName>
    <definedName name="부가가치세">#REF!</definedName>
    <definedName name="附加價値稅">#REF!</definedName>
    <definedName name="부가가치세_산식">#REF!</definedName>
    <definedName name="부가가치세요율" localSheetId="8">#REF!</definedName>
    <definedName name="부가가치세요율">#REF!</definedName>
    <definedName name="부가가치세요율_변경" localSheetId="8">#REF!</definedName>
    <definedName name="부가가치세요율_변경">#REF!</definedName>
    <definedName name="부가가치표">#REF!</definedName>
    <definedName name="부가세" localSheetId="8">#REF!</definedName>
    <definedName name="부가세">#REF!</definedName>
    <definedName name="부가세율">#REF!</definedName>
    <definedName name="부대" localSheetId="8" hidden="1">{#N/A,#N/A,FALSE,"골재소요량";#N/A,#N/A,FALSE,"골재소요량"}</definedName>
    <definedName name="부대" hidden="1">{#N/A,#N/A,FALSE,"골재소요량";#N/A,#N/A,FALSE,"골재소요량"}</definedName>
    <definedName name="부대1" localSheetId="8" hidden="1">{#N/A,#N/A,FALSE,"운반시간"}</definedName>
    <definedName name="부대1" hidden="1">{#N/A,#N/A,FALSE,"운반시간"}</definedName>
    <definedName name="부대2" localSheetId="8">'&lt;별표 5&gt;손배료'!부대2</definedName>
    <definedName name="부대2">[0]!부대2</definedName>
    <definedName name="부대갑지1">#REF!</definedName>
    <definedName name="부대공" localSheetId="8">'[572]내역(중앙)'!$H$80</definedName>
    <definedName name="부대공">[162]부대공!$1:$1048576</definedName>
    <definedName name="부대공1" localSheetId="8">'&lt;별표 5&gt;손배료'!부대공1</definedName>
    <definedName name="부대공1">[0]!부대공1</definedName>
    <definedName name="부대공집계">[390]터파기및재료!#REF!</definedName>
    <definedName name="부대내역비교">#REF!</definedName>
    <definedName name="부대별약칭" localSheetId="8" hidden="1">{#N/A,#N/A,TRUE,"토적및재료집계";#N/A,#N/A,TRUE,"토적및재료집계";#N/A,#N/A,TRUE,"단위량"}</definedName>
    <definedName name="부대별약칭" hidden="1">{#N/A,#N/A,TRUE,"토적및재료집계";#N/A,#N/A,TRUE,"토적및재료집계";#N/A,#N/A,TRUE,"단위량"}</definedName>
    <definedName name="부대사업sf">[231]Sensitivity!#REF!</definedName>
    <definedName name="부대사항">#REF!</definedName>
    <definedName name="부대원본" localSheetId="8" hidden="1">{#N/A,#N/A,FALSE,"토공2"}</definedName>
    <definedName name="부대원본" hidden="1">{#N/A,#N/A,FALSE,"토공2"}</definedName>
    <definedName name="부대일위대가">#REF!</definedName>
    <definedName name="부대입찰잡비">Dlog_Show</definedName>
    <definedName name="부대자재수량집계표" localSheetId="8" hidden="1">{"'산출근거'!$B$4:$D$8"}</definedName>
    <definedName name="부대자재수량집계표" hidden="1">{"'산출근거'!$B$4:$D$8"}</definedName>
    <definedName name="부들노" localSheetId="8">[290]식재!$H$180</definedName>
    <definedName name="부들노">[291]식재!$H$180</definedName>
    <definedName name="부들재" localSheetId="8">[290]식재!$F$180</definedName>
    <definedName name="부들재">[291]식재!$F$180</definedName>
    <definedName name="부록작성">#REF!</definedName>
    <definedName name="부산2">#REF!</definedName>
    <definedName name="부산주경기장"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설비" localSheetId="8">#REF!</definedName>
    <definedName name="부설비">#REF!</definedName>
    <definedName name="부유경비" localSheetId="8">#REF!</definedName>
    <definedName name="부유경비">#REF!</definedName>
    <definedName name="부유노무" localSheetId="8">#REF!</definedName>
    <definedName name="부유노무">#REF!</definedName>
    <definedName name="부유사" localSheetId="8">'[382]일위대가 2'!$L$321</definedName>
    <definedName name="부유사">'[383]일위대가 2'!$L$321</definedName>
    <definedName name="부유사경비" localSheetId="8">#REF!</definedName>
    <definedName name="부유사경비">#REF!</definedName>
    <definedName name="부유사노무" localSheetId="8">#REF!</definedName>
    <definedName name="부유사노무">#REF!</definedName>
    <definedName name="부유사재료" localSheetId="8">#REF!</definedName>
    <definedName name="부유사재료">#REF!</definedName>
    <definedName name="부유사평" localSheetId="8">'[298]08인건비 산거'!#REF!</definedName>
    <definedName name="부유사평">'[296]08인건비 산거'!#REF!</definedName>
    <definedName name="부유사홍" localSheetId="8">'[298]08인건비 산거'!#REF!</definedName>
    <definedName name="부유사홍">'[296]08인건비 산거'!#REF!</definedName>
    <definedName name="부유재료" localSheetId="8">#REF!</definedName>
    <definedName name="부유재료">#REF!</definedName>
    <definedName name="부장월급">[333]급여조견표!$E$22</definedName>
    <definedName name="부지" localSheetId="8" hidden="1">{"'제10장(표)'!$A$5:$L$10"}</definedName>
    <definedName name="부지" hidden="1">{"'제10장(표)'!$A$5:$L$10"}</definedName>
    <definedName name="부지매입비" localSheetId="8">[570]공비대비!#REF!</definedName>
    <definedName name="부지매입비">[573]공비대비!#REF!</definedName>
    <definedName name="부직포" localSheetId="8">[299]단가!$A$73</definedName>
    <definedName name="부직포">[300]단가!$A$73</definedName>
    <definedName name="부직포노">#REF!</definedName>
    <definedName name="부직포재">#REF!</definedName>
    <definedName name="부토">Dlog_Show</definedName>
    <definedName name="부하표">#REF!</definedName>
    <definedName name="분고">#REF!</definedName>
    <definedName name="분뇨매출원가율">[574]CT!$N$29</definedName>
    <definedName name="분뇨변동사용료">[574]CT!$O$13</definedName>
    <definedName name="분뇨운영비민감도">[574]CT!$N$27</definedName>
    <definedName name="분담13">#REF!</definedName>
    <definedName name="분담20">#REF!</definedName>
    <definedName name="분담25">#REF!</definedName>
    <definedName name="분당내역" hidden="1">[575]갑지!#REF!</definedName>
    <definedName name="분당내역서" hidden="1">#REF!</definedName>
    <definedName name="분둘레">#REF!</definedName>
    <definedName name="분류A" localSheetId="8">#REF!</definedName>
    <definedName name="분류A">#REF!</definedName>
    <definedName name="분반경">#REF!</definedName>
    <definedName name="분배기" localSheetId="8">[404]노무비단가!$B$76</definedName>
    <definedName name="분배기">[405]노무비단가!$B$76</definedName>
    <definedName name="분상부체적">#REF!</definedName>
    <definedName name="분석기준년도">'[225]Data&amp;Result'!$D$4</definedName>
    <definedName name="분수경">#REF!</definedName>
    <definedName name="분수노">#REF!</definedName>
    <definedName name="분수재">#REF!</definedName>
    <definedName name="분야"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함신설합계">[576]분전함신설!$S$29</definedName>
    <definedName name="분종둘레">#REF!</definedName>
    <definedName name="분중량">#REF!</definedName>
    <definedName name="분체적">#REF!</definedName>
    <definedName name="분표면적">#REF!</definedName>
    <definedName name="불1" localSheetId="8">#REF!,#REF!,#REF!,#REF!,#REF!,#REF!</definedName>
    <definedName name="불1">#REF!,#REF!,#REF!,#REF!,#REF!,#REF!</definedName>
    <definedName name="불10" localSheetId="8">#REF!,#REF!,#REF!,#REF!,#REF!,#REF!,#REF!</definedName>
    <definedName name="불10">#REF!,#REF!,#REF!,#REF!,#REF!,#REF!,#REF!</definedName>
    <definedName name="불11" localSheetId="8">#REF!,#REF!,#REF!,#REF!,#REF!,#REF!,#REF!</definedName>
    <definedName name="불11">#REF!,#REF!,#REF!,#REF!,#REF!,#REF!,#REF!</definedName>
    <definedName name="불12" localSheetId="8">#REF!,#REF!,#REF!,#REF!,#REF!,#REF!,#REF!</definedName>
    <definedName name="불12">#REF!,#REF!,#REF!,#REF!,#REF!,#REF!,#REF!</definedName>
    <definedName name="불13" localSheetId="8">#REF!,#REF!,#REF!,#REF!,#REF!,#REF!,#REF!</definedName>
    <definedName name="불13">#REF!,#REF!,#REF!,#REF!,#REF!,#REF!,#REF!</definedName>
    <definedName name="불14" localSheetId="8">#REF!,#REF!,#REF!,#REF!,#REF!,#REF!,#REF!</definedName>
    <definedName name="불14">#REF!,#REF!,#REF!,#REF!,#REF!,#REF!,#REF!</definedName>
    <definedName name="불15" localSheetId="8">#REF!,#REF!,#REF!,#REF!,#REF!</definedName>
    <definedName name="불15">#REF!,#REF!,#REF!,#REF!,#REF!</definedName>
    <definedName name="불2" localSheetId="8">#REF!,#REF!,#REF!,#REF!,#REF!,#REF!,#REF!</definedName>
    <definedName name="불2">#REF!,#REF!,#REF!,#REF!,#REF!,#REF!,#REF!</definedName>
    <definedName name="불3" localSheetId="8">#REF!,#REF!,#REF!,#REF!,#REF!,#REF!,#REF!</definedName>
    <definedName name="불3">#REF!,#REF!,#REF!,#REF!,#REF!,#REF!,#REF!</definedName>
    <definedName name="불4" localSheetId="8">#REF!,#REF!,#REF!,#REF!,#REF!,#REF!,#REF!</definedName>
    <definedName name="불4">#REF!,#REF!,#REF!,#REF!,#REF!,#REF!,#REF!</definedName>
    <definedName name="불5" localSheetId="8">#REF!,#REF!,#REF!,#REF!,#REF!,#REF!,#REF!</definedName>
    <definedName name="불5">#REF!,#REF!,#REF!,#REF!,#REF!,#REF!,#REF!</definedName>
    <definedName name="불6" localSheetId="8">#REF!,#REF!,#REF!,#REF!,#REF!,#REF!,#REF!</definedName>
    <definedName name="불6">#REF!,#REF!,#REF!,#REF!,#REF!,#REF!,#REF!</definedName>
    <definedName name="불7" localSheetId="8">#REF!,#REF!,#REF!,#REF!,#REF!,#REF!,#REF!</definedName>
    <definedName name="불7">#REF!,#REF!,#REF!,#REF!,#REF!,#REF!,#REF!</definedName>
    <definedName name="불8" localSheetId="8">#REF!,#REF!,#REF!,#REF!,#REF!,#REF!,#REF!</definedName>
    <definedName name="불8">#REF!,#REF!,#REF!,#REF!,#REF!,#REF!,#REF!</definedName>
    <definedName name="불9" localSheetId="8">#REF!,#REF!,#REF!,#REF!,#REF!,#REF!,#REF!</definedName>
    <definedName name="불9">#REF!,#REF!,#REF!,#REF!,#REF!,#REF!,#REF!</definedName>
    <definedName name="불도자15경">#REF!</definedName>
    <definedName name="불도자15노무">#REF!</definedName>
    <definedName name="불도자15재료">#REF!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불도져10톤" localSheetId="8">[392]기계가격!#REF!</definedName>
    <definedName name="불도져10톤">[393]기계가격!#REF!</definedName>
    <definedName name="불도져12톤" localSheetId="8">[392]기계가격!#REF!</definedName>
    <definedName name="불도져12톤">[393]기계가격!#REF!</definedName>
    <definedName name="불도져15톤" localSheetId="8">[392]기계가격!#REF!</definedName>
    <definedName name="불도져15톤">[393]기계가격!#REF!</definedName>
    <definedName name="불도져19톤" localSheetId="8">[392]기계가격!#REF!</definedName>
    <definedName name="불도져19톤">[393]기계가격!#REF!</definedName>
    <definedName name="불도져28톤" localSheetId="8">[392]기계가격!#REF!</definedName>
    <definedName name="불도져28톤">[393]기계가격!#REF!</definedName>
    <definedName name="불도져32톤" localSheetId="8">[392]기계가격!#REF!</definedName>
    <definedName name="불도져32톤">[393]기계가격!#REF!</definedName>
    <definedName name="불도져33톤" localSheetId="8">[392]기계가격!#REF!</definedName>
    <definedName name="불도져33톤">[393]기계가격!#REF!</definedName>
    <definedName name="불도져7톤" localSheetId="8">[392]기계가격!#REF!</definedName>
    <definedName name="불도져7톤">[393]기계가격!#REF!</definedName>
    <definedName name="불도져무한궤도12톤" localSheetId="8">#REF!</definedName>
    <definedName name="불도져무한궤도12톤">#REF!</definedName>
    <definedName name="불도져무한궤도7톤" localSheetId="8">#REF!</definedName>
    <definedName name="불도져무한궤도7톤">#REF!</definedName>
    <definedName name="불면1" localSheetId="8">#REF!,#REF!,#REF!,#REF!,#REF!,#REF!</definedName>
    <definedName name="불면1">#REF!,#REF!,#REF!,#REF!,#REF!,#REF!</definedName>
    <definedName name="불면10" localSheetId="8">#REF!,#REF!,#REF!,#REF!,#REF!,#REF!,#REF!</definedName>
    <definedName name="불면10">#REF!,#REF!,#REF!,#REF!,#REF!,#REF!,#REF!</definedName>
    <definedName name="불면11" localSheetId="8">#REF!,#REF!,#REF!,#REF!,#REF!,#REF!,#REF!</definedName>
    <definedName name="불면11">#REF!,#REF!,#REF!,#REF!,#REF!,#REF!,#REF!</definedName>
    <definedName name="불면12" localSheetId="8">#REF!,#REF!,#REF!,#REF!,#REF!,#REF!,#REF!</definedName>
    <definedName name="불면12">#REF!,#REF!,#REF!,#REF!,#REF!,#REF!,#REF!</definedName>
    <definedName name="불면13" localSheetId="8">#REF!,#REF!,#REF!,#REF!,#REF!,#REF!,#REF!</definedName>
    <definedName name="불면13">#REF!,#REF!,#REF!,#REF!,#REF!,#REF!,#REF!</definedName>
    <definedName name="불면14" localSheetId="8">#REF!,#REF!,#REF!,#REF!,#REF!,#REF!,#REF!</definedName>
    <definedName name="불면14">#REF!,#REF!,#REF!,#REF!,#REF!,#REF!,#REF!</definedName>
    <definedName name="불면15" localSheetId="8">#REF!,#REF!,#REF!,#REF!,#REF!</definedName>
    <definedName name="불면15">#REF!,#REF!,#REF!,#REF!,#REF!</definedName>
    <definedName name="불면2" localSheetId="8">#REF!,#REF!,#REF!,#REF!,#REF!,#REF!,#REF!</definedName>
    <definedName name="불면2">#REF!,#REF!,#REF!,#REF!,#REF!,#REF!,#REF!</definedName>
    <definedName name="불면3" localSheetId="8">#REF!,#REF!,#REF!,#REF!,#REF!,#REF!,#REF!</definedName>
    <definedName name="불면3">#REF!,#REF!,#REF!,#REF!,#REF!,#REF!,#REF!</definedName>
    <definedName name="불면4" localSheetId="8">#REF!,#REF!,#REF!,#REF!,#REF!,#REF!,#REF!</definedName>
    <definedName name="불면4">#REF!,#REF!,#REF!,#REF!,#REF!,#REF!,#REF!</definedName>
    <definedName name="불면5" localSheetId="8">#REF!,#REF!,#REF!,#REF!,#REF!,#REF!,#REF!</definedName>
    <definedName name="불면5">#REF!,#REF!,#REF!,#REF!,#REF!,#REF!,#REF!</definedName>
    <definedName name="불면6" localSheetId="8">#REF!,#REF!,#REF!,#REF!,#REF!,#REF!,#REF!</definedName>
    <definedName name="불면6">#REF!,#REF!,#REF!,#REF!,#REF!,#REF!,#REF!</definedName>
    <definedName name="불면7" localSheetId="8">#REF!,#REF!,#REF!,#REF!,#REF!,#REF!,#REF!</definedName>
    <definedName name="불면7">#REF!,#REF!,#REF!,#REF!,#REF!,#REF!,#REF!</definedName>
    <definedName name="불면8" localSheetId="8">#REF!,#REF!,#REF!,#REF!,#REF!,#REF!,#REF!</definedName>
    <definedName name="불면8">#REF!,#REF!,#REF!,#REF!,#REF!,#REF!,#REF!</definedName>
    <definedName name="불면9" localSheetId="8">#REF!,#REF!,#REF!,#REF!,#REF!,#REF!,#REF!</definedName>
    <definedName name="불면9">#REF!,#REF!,#REF!,#REF!,#REF!,#REF!,#REF!</definedName>
    <definedName name="붉은병꽃" localSheetId="8">[175]단가!$A$145</definedName>
    <definedName name="붉은병꽃">[176]단가!$A$145</definedName>
    <definedName name="붙임자료" localSheetId="8" hidden="1">{"'정산내역서'!$A$1:$I$35","'정산서(절.성토부)'!$A$1:$Q$17","'정산서(교량부)'!$A$1:$Q$84","'총괄표'!$A$1:$M$12","'시행현황'!$A$1:$G$12","'표지'!$A$1:$N$27","'정산서(절.성토부)'!$A$3:$Q$7"}</definedName>
    <definedName name="붙임자료" hidden="1">{"'정산내역서'!$A$1:$I$35","'정산서(절.성토부)'!$A$1:$Q$17","'정산서(교량부)'!$A$1:$Q$84","'총괄표'!$A$1:$M$12","'시행현황'!$A$1:$G$12","'표지'!$A$1:$N$27","'정산서(절.성토부)'!$A$3:$Q$7"}</definedName>
    <definedName name="뷰" localSheetId="8" hidden="1">{#N/A,#N/A,FALSE,"단가표지"}</definedName>
    <definedName name="뷰" hidden="1">{#N/A,#N/A,FALSE,"단가표지"}</definedName>
    <definedName name="브02간재구조물" localSheetId="8">'[367]기계경비(시간당)'!$H$112</definedName>
    <definedName name="브02간재구조물">'[369]기계경비(시간당)'!$H$112</definedName>
    <definedName name="브02노무" localSheetId="8">'[367]기계경비(시간당)'!$H$110</definedName>
    <definedName name="브02노무">'[369]기계경비(시간당)'!$H$110</definedName>
    <definedName name="브02노무야간" localSheetId="8">'[367]기계경비(시간당)'!$H$111</definedName>
    <definedName name="브02노무야간">'[369]기계경비(시간당)'!$H$111</definedName>
    <definedName name="브02손료" localSheetId="8">'[367]기계경비(시간당)'!$H$109</definedName>
    <definedName name="브02손료">'[369]기계경비(시간당)'!$H$109</definedName>
    <definedName name="브04간재구조물" localSheetId="8">'[367]기계경비(시간당)'!$H$105</definedName>
    <definedName name="브04간재구조물">'[369]기계경비(시간당)'!$H$105</definedName>
    <definedName name="브04노무" localSheetId="8">'[367]기계경비(시간당)'!$H$103</definedName>
    <definedName name="브04노무">'[369]기계경비(시간당)'!$H$103</definedName>
    <definedName name="브04노무야간" localSheetId="8">'[367]기계경비(시간당)'!$H$104</definedName>
    <definedName name="브04노무야간">'[369]기계경비(시간당)'!$H$104</definedName>
    <definedName name="브04손료" localSheetId="8">'[367]기계경비(시간당)'!$H$102</definedName>
    <definedName name="브04손료">'[369]기계경비(시간당)'!$H$102</definedName>
    <definedName name="브라켓길이1">#REF!</definedName>
    <definedName name="브라켓길이2">#REF!</definedName>
    <definedName name="브라켓높이1">#REF!</definedName>
    <definedName name="브라켓높이2">#REF!</definedName>
    <definedName name="브라켓폭">#REF!</definedName>
    <definedName name="브레이드" localSheetId="8">'[367]기계경비(시간당)'!$D$28</definedName>
    <definedName name="브레이드">'[369]기계경비(시간당)'!$D$28</definedName>
    <definedName name="브이c" localSheetId="8">#REF!</definedName>
    <definedName name="브이c">#REF!</definedName>
    <definedName name="블레이드" localSheetId="8">[175]단가!$A$64</definedName>
    <definedName name="블레이드">#REF!</definedName>
    <definedName name="블록H">#REF!</definedName>
    <definedName name="블록V">#REF!</definedName>
    <definedName name="비">[577]사리부설!#REF!</definedName>
    <definedName name="비___목">#REF!</definedName>
    <definedName name="비_계_공">#REF!</definedName>
    <definedName name="비계">#REF!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012">#REF!</definedName>
    <definedName name="비계공2">'[403]노임,재료비'!$J$16</definedName>
    <definedName name="비계공982">#REF!</definedName>
    <definedName name="비계공991">#REF!</definedName>
    <definedName name="비계공992">#REF!</definedName>
    <definedName name="비계공단가" localSheetId="8">[341]관접합및부설!#REF!</definedName>
    <definedName name="비계공단가">[345]관접합및부설!#REF!</definedName>
    <definedName name="비계노">[291]시설물!#REF!</definedName>
    <definedName name="비계목">#REF!</definedName>
    <definedName name="비계재">[291]시설물!#REF!</definedName>
    <definedName name="비교표1">[578]기본일위!$1:$1048576</definedName>
    <definedName name="비교표2">[579]기본일위!$1:$1048576</definedName>
    <definedName name="비닐전화선">'[327]2.재료비'!#REF!</definedName>
    <definedName name="비료" localSheetId="8">[175]단가!$A$154</definedName>
    <definedName name="비료">[176]단가!$A$154</definedName>
    <definedName name="비목1" localSheetId="8">#REF!</definedName>
    <definedName name="비목1">#REF!</definedName>
    <definedName name="비목2">#REF!</definedName>
    <definedName name="비목3">#REF!</definedName>
    <definedName name="비목4">#REF!</definedName>
    <definedName name="비목군분류표">#REF!</definedName>
    <definedName name="비비비">#REF!,#REF!,#REF!</definedName>
    <definedName name="비비추" localSheetId="8">[299]단가!$A$150</definedName>
    <definedName name="비비추">[300]단가!$A$150</definedName>
    <definedName name="비상주인건비">#REF!</definedName>
    <definedName name="비율">#REF!</definedName>
    <definedName name="비중" localSheetId="8">'[563]자재(원원+원대)'!$AF$2</definedName>
    <definedName name="비중">'[564]자재(원원+원대)'!$AF$2</definedName>
    <definedName name="비품비">[397]기준액!#REF!</definedName>
    <definedName name="빔간격" localSheetId="8">#REF!</definedName>
    <definedName name="빔간격">#REF!</definedName>
    <definedName name="빔높이" localSheetId="8">#REF!</definedName>
    <definedName name="빔높이">#REF!</definedName>
    <definedName name="빔제작단가개정표준도적용" localSheetId="8" hidden="1">{"'자리배치도'!$AG$1:$CI$28"}</definedName>
    <definedName name="빔제작단가개정표준도적용" hidden="1">{"'자리배치도'!$AG$1:$CI$28"}</definedName>
    <definedName name="빕">BlankMacro1</definedName>
    <definedName name="뿌로마이드">'[327]2.재료비'!#REF!</definedName>
    <definedName name="뿌리돌림보통이눕">#REF!</definedName>
    <definedName name="뿌리돌림보통인부">#REF!</definedName>
    <definedName name="뿌리돌림조경공">#REF!</definedName>
    <definedName name="ㅄ"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8">#REF!</definedName>
    <definedName name="ㅅ" hidden="1">{#N/A,#N/A,TRUE,"토적및재료집계";#N/A,#N/A,TRUE,"토적및재료집계";#N/A,#N/A,TRUE,"단위량"}</definedName>
    <definedName name="ㅅ1" localSheetId="8">#REF!</definedName>
    <definedName name="ㅅ1">#REF!</definedName>
    <definedName name="ㅅ2" localSheetId="8">#REF!</definedName>
    <definedName name="ㅅ2">#REF!</definedName>
    <definedName name="ㅅ3" localSheetId="8">#REF!</definedName>
    <definedName name="ㅅ3">#REF!</definedName>
    <definedName name="ㅅ4">#REF!</definedName>
    <definedName name="ㅅ굲유" localSheetId="8" hidden="1">{#N/A,#N/A,FALSE,"조골재"}</definedName>
    <definedName name="ㅅ굲유" hidden="1">{#N/A,#N/A,FALSE,"조골재"}</definedName>
    <definedName name="ㅅ뇻" localSheetId="8">'&lt;별표 5&gt;손배료'!ㅅ뇻</definedName>
    <definedName name="ㅅ뇻">[0]!ㅅ뇻</definedName>
    <definedName name="ㅅㅅ" hidden="1">#REF!</definedName>
    <definedName name="ㅅㅅㄱ" localSheetId="8" hidden="1">{#N/A,#N/A,FALSE,"2~8번"}</definedName>
    <definedName name="ㅅㅅㄱ" hidden="1">{#N/A,#N/A,FALSE,"2~8번"}</definedName>
    <definedName name="ㅅㅅㄷ" localSheetId="8" hidden="1">{#N/A,#N/A,FALSE,"혼합골재"}</definedName>
    <definedName name="ㅅㅅㄷ" hidden="1">{#N/A,#N/A,FALSE,"혼합골재"}</definedName>
    <definedName name="ㅅㅅㅅ" localSheetId="8">'&lt;별표 5&gt;손배료'!ㅅㅅㅅ</definedName>
    <definedName name="ㅅㅅㅅ">[0]!ㅅㅅㅅ</definedName>
    <definedName name="ㅅㅅㅅㅅ">BlankMacro1</definedName>
    <definedName name="ㅅㅎㄱㄷㅅㄷㄱ" localSheetId="8" hidden="1">{#N/A,#N/A,FALSE,"표지목차"}</definedName>
    <definedName name="ㅅㅎㄱㄷㅅㄷㄱ" hidden="1">{#N/A,#N/A,FALSE,"표지목차"}</definedName>
    <definedName name="사" localSheetId="8">[507]재정비직인!$J$59</definedName>
    <definedName name="사">[514]재정비직인!$J$59</definedName>
    <definedName name="사공_배포함">[317]노임단가!#REF!</definedName>
    <definedName name="사공구기계경비">[254]원가계산서!#REF!</definedName>
    <definedName name="사공구부가가치세">[580]산출내역서!#REF!</definedName>
    <definedName name="사공구직영비">[580]산출내역서!#REF!</definedName>
    <definedName name="사공구직접노무비">[254]원가계산서!#REF!</definedName>
    <definedName name="사공구직접재료비">[254]원가계산서!#REF!</definedName>
    <definedName name="사급" localSheetId="8" hidden="1">{#N/A,#N/A,FALSE,"전력간선"}</definedName>
    <definedName name="사급" hidden="1">{#N/A,#N/A,FALSE,"전력간선"}</definedName>
    <definedName name="사급단가">#REF!</definedName>
    <definedName name="사급단가산출">[581]단가산출!$A$1:$G$53</definedName>
    <definedName name="사급단가조사">[582]단가산출!$A$1:$G$318</definedName>
    <definedName name="사급사원월급">[333]급여조견표!$H$15</definedName>
    <definedName name="사급상수">#REF!</definedName>
    <definedName name="사급자재" localSheetId="8">'[202]2000.11월설계내역'!$A$352:$A$374</definedName>
    <definedName name="사급자재">'[114]2000.11월설계내역'!$A$352:$A$374</definedName>
    <definedName name="사급자재대">#REF!</definedName>
    <definedName name="사급재료비" localSheetId="8">#REF!</definedName>
    <definedName name="사급재료비">#REF!</definedName>
    <definedName name="사랑" localSheetId="8" hidden="1">{"'제10장(표)'!$A$5:$L$10"}</definedName>
    <definedName name="사랑" hidden="1">{"'제10장(표)'!$A$5:$L$10"}</definedName>
    <definedName name="사리도경">#REF!</definedName>
    <definedName name="사리도노무">#REF!</definedName>
    <definedName name="사리도재료">#REF!</definedName>
    <definedName name="사명">[583]개요!$C$5</definedName>
    <definedName name="사무소">#REF!</definedName>
    <definedName name="사무용품">[397]기준액!#REF!</definedName>
    <definedName name="사본">[584]부대공!$1:$1048576</definedName>
    <definedName name="사상금보상" localSheetId="8">[292]사천상류!$K$15</definedName>
    <definedName name="사상금보상">[293]사천상류!$K$15</definedName>
    <definedName name="사상금시설" localSheetId="8">[292]사천상류!$K$10</definedName>
    <definedName name="사상금시설">[293]사천상류!$K$10</definedName>
    <definedName name="사상금축제" localSheetId="8">[292]사천상류!$J$11</definedName>
    <definedName name="사상금축제">[293]사천상류!$J$11</definedName>
    <definedName name="사상기보상" localSheetId="8">[292]사천상류!$I$15</definedName>
    <definedName name="사상기보상">[293]사천상류!$I$15</definedName>
    <definedName name="사상기시설" localSheetId="8">[292]사천상류!$I$10</definedName>
    <definedName name="사상기시설">[293]사천상류!$I$10</definedName>
    <definedName name="사상기축제" localSheetId="8">[292]사천상류!$H$11</definedName>
    <definedName name="사상기축제">[293]사천상류!$H$11</definedName>
    <definedName name="사상보상" localSheetId="8">[292]사천상류!$E$15</definedName>
    <definedName name="사상보상">[293]사천상류!$E$15</definedName>
    <definedName name="사상시설" localSheetId="8">[292]사천상류!$E$10</definedName>
    <definedName name="사상시설">[293]사천상류!$E$10</definedName>
    <definedName name="사상요보상" localSheetId="8">[292]사천상류!$M$15</definedName>
    <definedName name="사상요보상">[293]사천상류!$M$15</definedName>
    <definedName name="사상요시설" localSheetId="8">[292]사천상류!$M$10</definedName>
    <definedName name="사상요시설">[293]사천상류!$M$10</definedName>
    <definedName name="사상요축제" localSheetId="8">[292]사천상류!$L$11</definedName>
    <definedName name="사상요축제">[293]사천상류!$L$11</definedName>
    <definedName name="사상축제" localSheetId="8">[292]사천상류!$D$11</definedName>
    <definedName name="사상축제">[293]사천상류!$D$11</definedName>
    <definedName name="사석채움면적산출" localSheetId="8" hidden="1">{#N/A,#N/A,FALSE,"2~8번"}</definedName>
    <definedName name="사석채움면적산출" hidden="1">{#N/A,#N/A,FALSE,"2~8번"}</definedName>
    <definedName name="사업개요1" localSheetId="8">[525]기계공사!$V$2:$V$4</definedName>
    <definedName name="사업개요1">[526]기계공사!$V$2:$V$4</definedName>
    <definedName name="사업계획" hidden="1">#REF!</definedName>
    <definedName name="사업면적">#REF!</definedName>
    <definedName name="사업소세">[397]기준액!#REF!</definedName>
    <definedName name="사업시행방안" localSheetId="8" hidden="1">{#N/A,#N/A,TRUE,"토적및재료집계";#N/A,#N/A,TRUE,"토적및재료집계";#N/A,#N/A,TRUE,"단위량"}</definedName>
    <definedName name="사업시행방안" hidden="1">{#N/A,#N/A,TRUE,"토적및재료집계";#N/A,#N/A,TRUE,"토적및재료집계";#N/A,#N/A,TRUE,"단위량"}</definedName>
    <definedName name="사업의">#REF!</definedName>
    <definedName name="사원">[585]조직!#REF!</definedName>
    <definedName name="사이지">#REF!</definedName>
    <definedName name="사인">#REF!</definedName>
    <definedName name="사인일위">#REF!</definedName>
    <definedName name="사전" localSheetId="8">#REF!</definedName>
    <definedName name="사전">#REF!</definedName>
    <definedName name="사전재해11">#REF!</definedName>
    <definedName name="사전환경">#REF!</definedName>
    <definedName name="사진대">[397]기준액!#REF!</definedName>
    <definedName name="사진대지1" hidden="1">#REF!</definedName>
    <definedName name="사진매수" localSheetId="8">#REF!</definedName>
    <definedName name="사진매수">#REF!</definedName>
    <definedName name="사진첩" localSheetId="8" hidden="1">{"'Sheet1'!$A$1:$H$49"}</definedName>
    <definedName name="사진첩" hidden="1">{"'Sheet1'!$A$1:$H$49"}</definedName>
    <definedName name="사진표정" localSheetId="8">#REF!</definedName>
    <definedName name="사진표정">#REF!</definedName>
    <definedName name="사차보완" localSheetId="8">[586]수량산출!#REF!</definedName>
    <definedName name="사차보완">[587]수량산출!#REF!</definedName>
    <definedName name="사차사급" localSheetId="8">[586]수량산출!#REF!</definedName>
    <definedName name="사차사급">[587]수량산출!#REF!</definedName>
    <definedName name="사차일급" localSheetId="8">[586]수량산출!#REF!</definedName>
    <definedName name="사차일급">[587]수량산출!#REF!</definedName>
    <definedName name="사차직접노무비" localSheetId="8">'[587]4차원가계산서'!$H$3</definedName>
    <definedName name="사차직접노무비">'[588]4차원가계산서'!$H$3</definedName>
    <definedName name="사철나무H1.2">#REF!</definedName>
    <definedName name="사토">#REF!</definedName>
    <definedName name="사토리핑암">#REF!</definedName>
    <definedName name="사토발파암">#REF!</definedName>
    <definedName name="사통경비" localSheetId="8">[567]수원공사비!#REF!</definedName>
    <definedName name="사통경비">[570]수원공사비!#REF!</definedName>
    <definedName name="사통노무비" localSheetId="8">[567]수원공사비!#REF!</definedName>
    <definedName name="사통노무비">[570]수원공사비!#REF!</definedName>
    <definedName name="사통재료비" localSheetId="8">[567]수원공사비!#REF!</definedName>
    <definedName name="사통재료비">[570]수원공사비!#REF!</definedName>
    <definedName name="사하금보상" localSheetId="8">[292]사천하류!$K$15</definedName>
    <definedName name="사하금보상">[293]사천하류!$K$15</definedName>
    <definedName name="사하금시설" localSheetId="8">[292]사천하류!$K$10</definedName>
    <definedName name="사하금시설">[293]사천하류!$K$10</definedName>
    <definedName name="사하금축제" localSheetId="8">[292]사천하류!$J$11</definedName>
    <definedName name="사하금축제">[293]사천하류!$J$11</definedName>
    <definedName name="사하기보상" localSheetId="8">[292]사천하류!$I$15</definedName>
    <definedName name="사하기보상">[293]사천하류!$I$15</definedName>
    <definedName name="사하기시설" localSheetId="8">[292]사천하류!$I$10</definedName>
    <definedName name="사하기시설">[293]사천하류!$I$10</definedName>
    <definedName name="사하기축제" localSheetId="8">[292]사천하류!$H$11</definedName>
    <definedName name="사하기축제">[293]사천하류!$H$11</definedName>
    <definedName name="사하보상" localSheetId="8">[292]사천하류!$E$15</definedName>
    <definedName name="사하보상">[293]사천하류!$E$15</definedName>
    <definedName name="사하시설" localSheetId="8">[292]사천하류!$E$10</definedName>
    <definedName name="사하시설">[293]사천하류!$E$10</definedName>
    <definedName name="사하요보상" localSheetId="8">[292]사천하류!$M$15</definedName>
    <definedName name="사하요보상">[293]사천하류!$M$15</definedName>
    <definedName name="사하요시설" localSheetId="8">[292]사천하류!$M$10</definedName>
    <definedName name="사하요시설">[293]사천하류!$M$10</definedName>
    <definedName name="사하요축제" localSheetId="8">[292]사천하류!$L$11</definedName>
    <definedName name="사하요축제">[293]사천하류!$L$11</definedName>
    <definedName name="사하중">'[62]1. 설계조건 2.단면가정 3. 하중계산'!$I$69</definedName>
    <definedName name="사하중1">#REF!</definedName>
    <definedName name="사하중2">#REF!</definedName>
    <definedName name="사하중3">#REF!</definedName>
    <definedName name="사하중4">#REF!</definedName>
    <definedName name="사하중계수">#REF!</definedName>
    <definedName name="사하중도">'[62]DATA 입력란'!$D$31</definedName>
    <definedName name="사하중콘">'[62]DATA 입력란'!$D$26</definedName>
    <definedName name="사하축제" localSheetId="8">[292]사천하류!$D$11</definedName>
    <definedName name="사하축제">[293]사천하류!$D$11</definedName>
    <definedName name="사호표">#REF!</definedName>
    <definedName name="사후환경" localSheetId="8">[353]직접인건비!#REF!</definedName>
    <definedName name="사후환경">[320]직접인건비!#REF!</definedName>
    <definedName name="사후환경조사">[356]내역서!#REF!</definedName>
    <definedName name="산" localSheetId="8" hidden="1">{"'제10장(표)'!$A$5:$L$10"}</definedName>
    <definedName name="산">#REF!</definedName>
    <definedName name="산근">'[589]5지구단위'!#REF!</definedName>
    <definedName name="산근7"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근7"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근표지" localSheetId="8" hidden="1">{"'제10장(표)'!$A$5:$L$10"}</definedName>
    <definedName name="산근표지" hidden="1">{"'제10장(표)'!$A$5:$L$10"}</definedName>
    <definedName name="산내전기">BlankMacro1</definedName>
    <definedName name="산돌이" localSheetId="8" hidden="1">{#N/A,#N/A,FALSE,"단가표지"}</definedName>
    <definedName name="산돌이" hidden="1">{#N/A,#N/A,FALSE,"단가표지"}</definedName>
    <definedName name="산림경비" localSheetId="8">#REF!</definedName>
    <definedName name="산림경비">#REF!</definedName>
    <definedName name="산림노무" localSheetId="8">#REF!</definedName>
    <definedName name="산림노무">#REF!</definedName>
    <definedName name="산림자" localSheetId="8">'[382]일위대가 1'!$L$191</definedName>
    <definedName name="산림자">'[383]일위대가 1'!$L$191</definedName>
    <definedName name="산림재료" localSheetId="8">#REF!</definedName>
    <definedName name="산림재료">#REF!</definedName>
    <definedName name="산벗" localSheetId="8">[175]단가!$A$114</definedName>
    <definedName name="산벗">[176]단가!$A$114</definedName>
    <definedName name="산보" localSheetId="8">[282]라.공사비!#REF!</definedName>
    <definedName name="산보">[568]입찰!$G$12</definedName>
    <definedName name="산소" localSheetId="8">[322]자재단가!$D$52</definedName>
    <definedName name="산소">[323]자재단가!$D$52</definedName>
    <definedName name="산소2">'[403]노임,재료비'!$O$4</definedName>
    <definedName name="산악지비율" localSheetId="8">#REF!</definedName>
    <definedName name="산악지비율">#REF!</definedName>
    <definedName name="산업" localSheetId="8">[353]직접인건비!#REF!</definedName>
    <definedName name="산업">[320]직접인건비!#REF!</definedName>
    <definedName name="산재">#REF!</definedName>
    <definedName name="산재1">#REF!</definedName>
    <definedName name="산재2">#REF!</definedName>
    <definedName name="산재보험료" localSheetId="8">[285]내역서!#REF!</definedName>
    <definedName name="산재보험료">[237]잡비계산!#REF!</definedName>
    <definedName name="산재보험료_산식">#REF!</definedName>
    <definedName name="산재보험료요율" localSheetId="8">#REF!</definedName>
    <definedName name="산재보험료요율">#REF!</definedName>
    <definedName name="산재보험료요율_변경" localSheetId="8">#REF!</definedName>
    <definedName name="산재보험료요율_변경">#REF!</definedName>
    <definedName name="산재보험료율" localSheetId="8">[286]요율!$F$8</definedName>
    <definedName name="산재보험료율">[287]요율!$F$8</definedName>
    <definedName name="산재보험료표">#REF!</definedName>
    <definedName name="산재보험율">#REF!</definedName>
    <definedName name="산정">#REF!</definedName>
    <definedName name="산철쭉" localSheetId="8">[175]단가!$A$142</definedName>
    <definedName name="산철쭉">[176]단가!$A$142</definedName>
    <definedName name="산출">#REF!</definedName>
    <definedName name="산출1" localSheetId="8">'&lt;별표 5&gt;손배료'!산출1</definedName>
    <definedName name="산출1">[0]!산출1</definedName>
    <definedName name="산출10" localSheetId="8">'&lt;별표 5&gt;손배료'!산출10</definedName>
    <definedName name="산출10">[0]!산출10</definedName>
    <definedName name="산출3" localSheetId="8">'&lt;별표 5&gt;손배료'!산출3</definedName>
    <definedName name="산출3">[0]!산출3</definedName>
    <definedName name="산출경비">#REF!</definedName>
    <definedName name="산출공">[584]부대공!$1:$1048576</definedName>
    <definedName name="산출공1">[584]운반공!$1:$1048576</definedName>
    <definedName name="산출관로" localSheetId="8" hidden="1">{#N/A,#N/A,TRUE,"토적및재료집계";#N/A,#N/A,TRUE,"토적및재료집계";#N/A,#N/A,TRUE,"단위량"}</definedName>
    <definedName name="산출관로" hidden="1">{#N/A,#N/A,TRUE,"토적및재료집계";#N/A,#N/A,TRUE,"토적및재료집계";#N/A,#N/A,TRUE,"단위량"}</definedName>
    <definedName name="산출근" localSheetId="8" hidden="1">{"'제10장(표)'!$A$5:$L$10"}</definedName>
    <definedName name="산출근" hidden="1">{"'제10장(표)'!$A$5:$L$10"}</definedName>
    <definedName name="산출근거" localSheetId="8">[0]!BlankMacro1</definedName>
    <definedName name="산출근거">BlankMacro1</definedName>
    <definedName name="산출근거1">BlankMacro1</definedName>
    <definedName name="산출근거2">BlankMacro1</definedName>
    <definedName name="산출근거44" localSheetId="8" hidden="1">{"'제10장(표)'!$A$5:$L$10"}</definedName>
    <definedName name="산출근거44" hidden="1">{"'제10장(표)'!$A$5:$L$10"}</definedName>
    <definedName name="산출근거7" localSheetId="8" hidden="1">{"'제10장(표)'!$A$5:$L$10"}</definedName>
    <definedName name="산출근거7" hidden="1">{"'제10장(표)'!$A$5:$L$10"}</definedName>
    <definedName name="산출근거자갈층"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표지1" localSheetId="8">BlankMacro1</definedName>
    <definedName name="산출근거표지1">BlankMacro1</definedName>
    <definedName name="산출근거표지2">BlankMacro1</definedName>
    <definedName name="산출근거풍화암층"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기초2" hidden="1">#REF!</definedName>
    <definedName name="산출모래"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2"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2"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조사">[590]재료비!#REF!</definedName>
    <definedName name="산출하">#N/A</definedName>
    <definedName name="산호금보상">[342]산호제!$K$15</definedName>
    <definedName name="산호금시설">[342]산호제!$K$10</definedName>
    <definedName name="산호금축제">[342]산호제!$J$11</definedName>
    <definedName name="산호기보상">[342]산호제!$I$15</definedName>
    <definedName name="산호기시설">[342]산호제!$I$10</definedName>
    <definedName name="산호기축제">[342]산호제!$H$11</definedName>
    <definedName name="산호보상" localSheetId="8">[292]산호제!$E$15</definedName>
    <definedName name="산호보상">[293]산호제!$E$15</definedName>
    <definedName name="산호시설" localSheetId="8">[292]산호제!$E$10</definedName>
    <definedName name="산호시설">[293]산호제!$E$10</definedName>
    <definedName name="산호요보상" localSheetId="8">[292]산호제!$M$15</definedName>
    <definedName name="산호요보상">[293]산호제!$M$15</definedName>
    <definedName name="산호요시설" localSheetId="8">[292]산호제!$M$10</definedName>
    <definedName name="산호요시설">[293]산호제!$M$10</definedName>
    <definedName name="산호요축제" localSheetId="8">[292]산호제!$L$11</definedName>
    <definedName name="산호요축제">[293]산호제!$L$11</definedName>
    <definedName name="산호축제" localSheetId="8">[292]산호제!$D$11</definedName>
    <definedName name="산호축제">[293]산호제!$D$11</definedName>
    <definedName name="살구미골재" localSheetId="8">'&lt;별표 5&gt;손배료'!살구미골재</definedName>
    <definedName name="살구미골재">[0]!살구미골재</definedName>
    <definedName name="삼">'[591]100만평'!#REF!</definedName>
    <definedName name="삼.관리및편익시설물공">[265]공구원가계산!#REF!</definedName>
    <definedName name="삼각">[592]단가!$A$24</definedName>
    <definedName name="삼각노">[406]일위대가!#REF!</definedName>
    <definedName name="삼각재">[406]일위대가!#REF!</definedName>
    <definedName name="삼각지_동력부하_List">#REF!</definedName>
    <definedName name="삼경">#REF!</definedName>
    <definedName name="삼기금보상">[342]삼기제!$K$15</definedName>
    <definedName name="삼기금시설">[342]삼기제!$K$10</definedName>
    <definedName name="삼기금축제">[342]삼기제!$J$11</definedName>
    <definedName name="삼기기보상">[342]삼기제!$I$15</definedName>
    <definedName name="삼기기시설">[342]삼기제!$I$10</definedName>
    <definedName name="삼기보상">[342]삼기제!$E$15</definedName>
    <definedName name="삼기시설">[342]삼기제!$E$10</definedName>
    <definedName name="삼기요보상">[342]삼기제!$M$15</definedName>
    <definedName name="삼기요시설">[342]삼기제!$M$10</definedName>
    <definedName name="삼기요축제">[342]삼기제!$L$11</definedName>
    <definedName name="삼기축제">[342]삼기제!$D$11</definedName>
    <definedName name="삼노">#REF!</definedName>
    <definedName name="삼덕" localSheetId="8" hidden="1">{"'제10장(표)'!$A$5:$L$10"}</definedName>
    <definedName name="삼덕" hidden="1">{"'제10장(표)'!$A$5:$L$10"}</definedName>
    <definedName name="삼발">[592]단가!$A$22</definedName>
    <definedName name="삼발이대노">[406]일위대가!#REF!</definedName>
    <definedName name="삼발이대재">[406]일위대가!#REF!</definedName>
    <definedName name="삼발이소노">[406]일위대가!#REF!</definedName>
    <definedName name="삼발이소재">[406]일위대가!#REF!</definedName>
    <definedName name="삼재">#REF!</definedName>
    <definedName name="삼차보완" localSheetId="8">[586]수량산출!#REF!</definedName>
    <definedName name="삼차보완">[587]수량산출!#REF!</definedName>
    <definedName name="삼차사급" localSheetId="8">[586]수량산출!#REF!</definedName>
    <definedName name="삼차사급">[587]수량산출!#REF!</definedName>
    <definedName name="삼차심사" localSheetId="8">#REF!</definedName>
    <definedName name="삼차심사">#REF!</definedName>
    <definedName name="삼차일급" localSheetId="8">[586]수량산출!#REF!</definedName>
    <definedName name="삼차일급">[587]수량산출!#REF!</definedName>
    <definedName name="삼천금보상" localSheetId="8">[292]삼천제!$K$15</definedName>
    <definedName name="삼천금보상">[293]삼천제!$K$15</definedName>
    <definedName name="삼천금시설" localSheetId="8">[292]삼천제!$K$10</definedName>
    <definedName name="삼천금시설">[293]삼천제!$K$10</definedName>
    <definedName name="삼천금축제" localSheetId="8">[292]삼천제!$J$11</definedName>
    <definedName name="삼천금축제">[293]삼천제!$J$11</definedName>
    <definedName name="삼천기보상" localSheetId="8">[292]삼천제!$I$15</definedName>
    <definedName name="삼천기보상">[293]삼천제!$I$15</definedName>
    <definedName name="삼천기시설" localSheetId="8">[292]삼천제!$I$10</definedName>
    <definedName name="삼천기시설">[293]삼천제!$I$10</definedName>
    <definedName name="삼천기축제" localSheetId="8">[292]삼천제!$H$11</definedName>
    <definedName name="삼천기축제">[293]삼천제!$H$11</definedName>
    <definedName name="삼천보상" localSheetId="8">[292]삼천제!$E$15</definedName>
    <definedName name="삼천보상">[293]삼천제!$E$15</definedName>
    <definedName name="삼천시설" localSheetId="8">[292]삼천제!$E$10</definedName>
    <definedName name="삼천시설">[293]삼천제!$E$10</definedName>
    <definedName name="삼천요보상" localSheetId="8">[292]삼천제!$M$15</definedName>
    <definedName name="삼천요보상">[293]삼천제!$M$15</definedName>
    <definedName name="삼천요시설" localSheetId="8">[292]삼천제!$M$10</definedName>
    <definedName name="삼천요시설">[293]삼천제!$M$10</definedName>
    <definedName name="삼천요축제" localSheetId="8">[292]삼천제!$L$11</definedName>
    <definedName name="삼천요축제">[293]삼천제!$L$11</definedName>
    <definedName name="삼천축제" localSheetId="8">[292]삼천제!$D$11</definedName>
    <definedName name="삼천축제">[293]삼천제!$D$11</definedName>
    <definedName name="삼호표">#REF!</definedName>
    <definedName name="상" localSheetId="8" hidden="1">{"'제10장(표)'!$A$5:$L$10"}</definedName>
    <definedName name="상" hidden="1">{"'제10장(표)'!$A$5:$L$10"}</definedName>
    <definedName name="상각비" localSheetId="8">#REF!</definedName>
    <definedName name="상각비">#REF!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림1호">#REF!</definedName>
    <definedName name="상림2호">#REF!</definedName>
    <definedName name="상림3호">#REF!</definedName>
    <definedName name="상면폭1">#REF!</definedName>
    <definedName name="상부">[376]원가계산서!#REF!</definedName>
    <definedName name="상부1">#REF!</definedName>
    <definedName name="상부2">#REF!</definedName>
    <definedName name="상부슬라브">#REF!</definedName>
    <definedName name="상세요구" localSheetId="8">#REF!</definedName>
    <definedName name="상세요구">#REF!</definedName>
    <definedName name="상수SW" localSheetId="8">#REF!</definedName>
    <definedName name="상수SW">#REF!</definedName>
    <definedName name="상수구조일수" localSheetId="8">#REF!</definedName>
    <definedName name="상수구조일수">#REF!</definedName>
    <definedName name="상수복구집꼐">[197]DATE!$D$24:$D$85</definedName>
    <definedName name="상수소프트" localSheetId="8">#REF!</definedName>
    <definedName name="상수소프트">#REF!</definedName>
    <definedName name="상수연장" localSheetId="8">#REF!</definedName>
    <definedName name="상수연장">#REF!</definedName>
    <definedName name="상수작업연장" localSheetId="8">#REF!</definedName>
    <definedName name="상수작업연장">#REF!</definedName>
    <definedName name="상수적용율" localSheetId="8">#REF!</definedName>
    <definedName name="상수적용율">#REF!</definedName>
    <definedName name="상수조사" localSheetId="8">BlankMacro1</definedName>
    <definedName name="상수조사">BlankMacro1</definedName>
    <definedName name="상수지형계수" localSheetId="8">#REF!</definedName>
    <definedName name="상수지형계수">#REF!</definedName>
    <definedName name="상수집">[593]터파기및재료!#REF!</definedName>
    <definedName name="상수집계">[390]터파기및재료!#REF!</definedName>
    <definedName name="상시전류">'[470]CABLE SIZE-1'!$B$110:$X$127</definedName>
    <definedName name="상시전류1">'[470]CABLE SIZE-1'!$B$110:$X$127</definedName>
    <definedName name="상온형백색수량">#REF!</definedName>
    <definedName name="상온형황색수량">#REF!</definedName>
    <definedName name="상주" localSheetId="8" hidden="1">{#N/A,#N/A,FALSE,"지침";#N/A,#N/A,FALSE,"환경분석";#N/A,#N/A,FALSE,"Sheet16"}</definedName>
    <definedName name="상주" hidden="1">{#N/A,#N/A,FALSE,"지침";#N/A,#N/A,FALSE,"환경분석";#N/A,#N/A,FALSE,"Sheet16"}</definedName>
    <definedName name="상주감리" localSheetId="8" hidden="1">{#N/A,#N/A,FALSE,"지침";#N/A,#N/A,FALSE,"환경분석";#N/A,#N/A,FALSE,"Sheet16"}</definedName>
    <definedName name="상주감리" hidden="1">{#N/A,#N/A,FALSE,"지침";#N/A,#N/A,FALSE,"환경분석";#N/A,#N/A,FALSE,"Sheet16"}</definedName>
    <definedName name="상주인건비">#REF!</definedName>
    <definedName name="상진이">#REF!</definedName>
    <definedName name="상차비사석20">[22]중기상차!#REF!</definedName>
    <definedName name="상차비토사20">[22]중기상차!#REF!</definedName>
    <definedName name="상하수" localSheetId="8">BlankMacro1</definedName>
    <definedName name="상하수">BlankMacro1</definedName>
    <definedName name="상하수범용수정" localSheetId="8">#REF!</definedName>
    <definedName name="상하수범용수정">#REF!</definedName>
    <definedName name="상환금액" localSheetId="8">#REF!</definedName>
    <definedName name="상환금액">#REF!</definedName>
    <definedName name="상환기간">[334]조성원가DATA!#REF!</definedName>
    <definedName name="샇랑" localSheetId="8" hidden="1">{"'제10장(표)'!$A$5:$L$10"}</definedName>
    <definedName name="샇랑" hidden="1">{"'제10장(표)'!$A$5:$L$10"}</definedName>
    <definedName name="새">#N/A</definedName>
    <definedName name="새끼">#REF!</definedName>
    <definedName name="새들분수전100_13">#REF!</definedName>
    <definedName name="새들분수전100_20">#REF!</definedName>
    <definedName name="새들분수전100_25">#REF!</definedName>
    <definedName name="새들분수전100_32">#REF!</definedName>
    <definedName name="새들분수전100_40">#REF!</definedName>
    <definedName name="새들분수전100_50">#REF!</definedName>
    <definedName name="새들분수전150_13">#REF!</definedName>
    <definedName name="새들분수전150_20">#REF!</definedName>
    <definedName name="새들분수전150_25">#REF!</definedName>
    <definedName name="새들분수전150_32">#REF!</definedName>
    <definedName name="새들분수전150_40">#REF!</definedName>
    <definedName name="새들분수전150_50">#REF!</definedName>
    <definedName name="새들분수전200_13">#REF!</definedName>
    <definedName name="새들분수전200_20">#REF!</definedName>
    <definedName name="새들분수전200_25">#REF!</definedName>
    <definedName name="새들분수전200_32">#REF!</definedName>
    <definedName name="새들분수전200_40">#REF!</definedName>
    <definedName name="새들분수전200_50">#REF!</definedName>
    <definedName name="새들분수전250_13">#REF!</definedName>
    <definedName name="새들분수전250_20">#REF!</definedName>
    <definedName name="새들분수전250_25">#REF!</definedName>
    <definedName name="새들분수전250_32">#REF!</definedName>
    <definedName name="새들분수전250_40">#REF!</definedName>
    <definedName name="새들분수전250_50">#REF!</definedName>
    <definedName name="새들분수전300_13">#REF!</definedName>
    <definedName name="새들분수전300_20">#REF!</definedName>
    <definedName name="새들분수전300_25">#REF!</definedName>
    <definedName name="새들분수전300_32">#REF!</definedName>
    <definedName name="새들분수전300_40">#REF!</definedName>
    <definedName name="새들분수전300_50">#REF!</definedName>
    <definedName name="새들분수전50_13">#REF!</definedName>
    <definedName name="새들분수전50_20">#REF!</definedName>
    <definedName name="새들분수전50_25">#REF!</definedName>
    <definedName name="새들분수전75_13">#REF!</definedName>
    <definedName name="새들분수전75_20">#REF!</definedName>
    <definedName name="새들분수전75_25">#REF!</definedName>
    <definedName name="새들분수전75_32">#REF!</definedName>
    <definedName name="새들분수전75_40">#REF!</definedName>
    <definedName name="새마을차고신설수량">'[36]40집계'!$A$4:$O$157</definedName>
    <definedName name="새시공">#REF!</definedName>
    <definedName name="새이" localSheetId="8">[592]TOTAL3!$Q$7</definedName>
    <definedName name="새이">[594]TOTAL3!$Q$7</definedName>
    <definedName name="새이름2" hidden="1">#REF!</definedName>
    <definedName name="색인">[595]목록!$D$3:$O$782</definedName>
    <definedName name="색재2">#REF!</definedName>
    <definedName name="샘플러" localSheetId="8">[334]기초단가!$B$31</definedName>
    <definedName name="샘플러">[335]기초단가!$B$31</definedName>
    <definedName name="생B10" localSheetId="8">[269]단가결정!$B$472</definedName>
    <definedName name="생B10">[270]단가결정!$B$472</definedName>
    <definedName name="생B12" localSheetId="8">[269]단가결정!$B$471</definedName>
    <definedName name="생B12">[270]단가결정!$B$471</definedName>
    <definedName name="생B20" localSheetId="8">[269]단가결정!$B$469</definedName>
    <definedName name="생B20">[270]단가결정!$B$469</definedName>
    <definedName name="생B6" localSheetId="8">[269]단가결정!$B$475</definedName>
    <definedName name="생B6">[270]단가결정!$B$475</definedName>
    <definedName name="생B8" localSheetId="8">[269]단가결정!$B$473</definedName>
    <definedName name="생B8">[270]단가결정!$B$473</definedName>
    <definedName name="생H1.5" localSheetId="8">[269]단가결정!$B$450</definedName>
    <definedName name="생H1.5">[270]단가결정!$B$450</definedName>
    <definedName name="생H2.0" localSheetId="8">[269]단가결정!$B$448</definedName>
    <definedName name="생H2.0">[270]단가결정!$B$448</definedName>
    <definedName name="생H2.5" localSheetId="8">[269]단가결정!$B$447</definedName>
    <definedName name="생H2.5">[270]단가결정!$B$447</definedName>
    <definedName name="생H3.0" localSheetId="8">[269]단가결정!$B$446</definedName>
    <definedName name="생H3.0">[270]단가결정!$B$446</definedName>
    <definedName name="생H3.5" localSheetId="8">[269]단가결정!$B$445</definedName>
    <definedName name="생H3.5">[270]단가결정!$B$445</definedName>
    <definedName name="생R10" localSheetId="8">[269]단가결정!$B$459</definedName>
    <definedName name="생R10">[270]단가결정!$B$459</definedName>
    <definedName name="생R12" localSheetId="8">[269]단가결정!$B$458</definedName>
    <definedName name="생R12">[270]단가결정!$B$458</definedName>
    <definedName name="생R15" localSheetId="8">[269]단가결정!$B$457</definedName>
    <definedName name="생R15">[270]단가결정!$B$457</definedName>
    <definedName name="생R4" localSheetId="8">[269]단가결정!$B$464</definedName>
    <definedName name="생R4">[270]단가결정!$B$464</definedName>
    <definedName name="생R5" localSheetId="8">[269]단가결정!$B$463</definedName>
    <definedName name="생R5">[270]단가결정!$B$463</definedName>
    <definedName name="생R6" localSheetId="8">[269]단가결정!$B$462</definedName>
    <definedName name="생R6">[270]단가결정!$B$462</definedName>
    <definedName name="생R8" localSheetId="8">[269]단가결정!$B$460</definedName>
    <definedName name="생R8">[270]단가결정!$B$460</definedName>
    <definedName name="생경">#REF!</definedName>
    <definedName name="생경1">#REF!</definedName>
    <definedName name="생관0.4" localSheetId="8">[269]단가결정!$B$490</definedName>
    <definedName name="생관0.4">[270]단가결정!$B$490</definedName>
    <definedName name="생관0.5" localSheetId="8">[269]단가결정!$B$489</definedName>
    <definedName name="생관0.5">[270]단가결정!$B$489</definedName>
    <definedName name="생관0.6" localSheetId="8">[269]단가결정!$B$488</definedName>
    <definedName name="생관0.6">[270]단가결정!$B$488</definedName>
    <definedName name="생관1.0" localSheetId="8">[269]단가결정!$B$486</definedName>
    <definedName name="생관1.0">[270]단가결정!$B$486</definedName>
    <definedName name="생관1.2" localSheetId="8">[269]단가결정!$B$485</definedName>
    <definedName name="생관1.2">[270]단가결정!$B$485</definedName>
    <definedName name="생관1.5" localSheetId="8">[269]단가결정!$B$483</definedName>
    <definedName name="생관1.5">[270]단가결정!$B$483</definedName>
    <definedName name="생관2.0" localSheetId="8">[269]단가결정!$B$481</definedName>
    <definedName name="생관2.0">[270]단가결정!$B$481</definedName>
    <definedName name="생노">#REF!</definedName>
    <definedName name="생노1">#REF!</definedName>
    <definedName name="생사1호">#REF!</definedName>
    <definedName name="생사2호">#REF!</definedName>
    <definedName name="생사기존">#REF!</definedName>
    <definedName name="생산라인">#REF!</definedName>
    <definedName name="생이">#REF!</definedName>
    <definedName name="생재">#REF!</definedName>
    <definedName name="생재1">#REF!</definedName>
    <definedName name="생지" localSheetId="8">[269]단가결정!$B$493</definedName>
    <definedName name="생지">[270]단가결정!$B$493</definedName>
    <definedName name="생태경비" localSheetId="8">#REF!</definedName>
    <definedName name="생태경비">#REF!</definedName>
    <definedName name="생태노무" localSheetId="8">#REF!</definedName>
    <definedName name="생태노무">#REF!</definedName>
    <definedName name="생태재료" localSheetId="8">#REF!</definedName>
    <definedName name="생태재료">#REF!</definedName>
    <definedName name="생태환경" localSheetId="8">'[298]08인건비 산거'!#REF!</definedName>
    <definedName name="생태환경">'[296]08인건비 산거'!#REF!</definedName>
    <definedName name="생활지리개발내역" localSheetId="8">BlankMacro1</definedName>
    <definedName name="생활지리개발내역">BlankMacro1</definedName>
    <definedName name="샷_시_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서서" localSheetId="8">'&lt;별표 5&gt;손배료'!서서</definedName>
    <definedName name="서서">[0]!서서</definedName>
    <definedName name="서서서" localSheetId="8">'&lt;별표 5&gt;손배료'!서서서</definedName>
    <definedName name="서서서">[0]!서서서</definedName>
    <definedName name="서양측백H3.0">#REF!</definedName>
    <definedName name="서울공동">#REF!</definedName>
    <definedName name="서울낙찰율">#REF!</definedName>
    <definedName name="서울신용">#REF!</definedName>
    <definedName name="석" localSheetId="8" hidden="1">{#N/A,#N/A,FALSE,"지침";#N/A,#N/A,FALSE,"환경분석";#N/A,#N/A,FALSE,"Sheet16"}</definedName>
    <definedName name="석" hidden="1">{#N/A,#N/A,FALSE,"지침";#N/A,#N/A,FALSE,"환경분석";#N/A,#N/A,FALSE,"Sheet16"}</definedName>
    <definedName name="석_공">#REF!</definedName>
    <definedName name="석곡금보상" localSheetId="8">[292]석곡제!$K$15</definedName>
    <definedName name="석곡금보상">[293]석곡제!$K$15</definedName>
    <definedName name="석곡금시설" localSheetId="8">[292]석곡제!$K$10</definedName>
    <definedName name="석곡금시설">[293]석곡제!$K$10</definedName>
    <definedName name="석곡금축제" localSheetId="8">[292]석곡제!$J$11</definedName>
    <definedName name="석곡금축제">[293]석곡제!$J$11</definedName>
    <definedName name="석곡보상" localSheetId="8">[292]석곡제!$E$15</definedName>
    <definedName name="석곡보상">[293]석곡제!$E$15</definedName>
    <definedName name="석곡시설" localSheetId="8">[292]석곡제!$E$10</definedName>
    <definedName name="석곡시설">[293]석곡제!$E$10</definedName>
    <definedName name="석곡요보상" localSheetId="8">[292]석곡제!$M$15</definedName>
    <definedName name="석곡요보상">[293]석곡제!$M$15</definedName>
    <definedName name="석곡요시설" localSheetId="8">[292]석곡제!$M$10</definedName>
    <definedName name="석곡요시설">[293]석곡제!$M$10</definedName>
    <definedName name="석곡요축제" localSheetId="8">[292]석곡제!$L$11</definedName>
    <definedName name="석곡요축제">[293]석곡제!$L$11</definedName>
    <definedName name="석곡축제" localSheetId="8">[292]석곡제!$D$11</definedName>
    <definedName name="석곡축제">[293]석곡제!$D$11</definedName>
    <definedName name="석공" localSheetId="8">[299]단가!$A$30</definedName>
    <definedName name="석공">#REF!</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공경비">#REF!</definedName>
    <definedName name="석공노무">#REF!</definedName>
    <definedName name="석공사">#REF!</definedName>
    <definedName name="석공재료">#REF!</definedName>
    <definedName name="석재타일" localSheetId="8">[175]단가!$A$62</definedName>
    <definedName name="석재타일">[176]단가!$A$62</definedName>
    <definedName name="석재타일경">#REF!</definedName>
    <definedName name="석재타일노">#REF!</definedName>
    <definedName name="석재타일재">#REF!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축1">[596]기본일위!$1:$1048576</definedName>
    <definedName name="석축수량" localSheetId="8" hidden="1">{#N/A,#N/A,FALSE,"2~8번"}</definedName>
    <definedName name="석축수량" hidden="1">{#N/A,#N/A,FALSE,"2~8번"}</definedName>
    <definedName name="석축헐기">#REF!</definedName>
    <definedName name="석축헐기찰쌓기">#REF!</definedName>
    <definedName name="선___반___공">[317]노임단가!#REF!</definedName>
    <definedName name="선관">#REF!</definedName>
    <definedName name="선도차노무비" localSheetId="8">[491]수량집계!$F$31</definedName>
    <definedName name="선도차노무비">[492]수량집계!$F$31</definedName>
    <definedName name="선도차단가" localSheetId="8">[491]수량집계!$D$31</definedName>
    <definedName name="선도차단가">[492]수량집계!$D$31</definedName>
    <definedName name="선도차재료비" localSheetId="8">[491]수량집계!$E$31</definedName>
    <definedName name="선도차재료비">[492]수량집계!$E$31</definedName>
    <definedName name="선동금보상" localSheetId="8">[292]선동제!$K$15</definedName>
    <definedName name="선동금보상">[293]선동제!$K$15</definedName>
    <definedName name="선동금시설" localSheetId="8">[292]선동제!$K$10</definedName>
    <definedName name="선동금시설">[293]선동제!$K$10</definedName>
    <definedName name="선동금축제" localSheetId="8">[292]선동제!$J$11</definedName>
    <definedName name="선동금축제">[293]선동제!$J$11</definedName>
    <definedName name="선동기보상" localSheetId="8">[292]선동제!$I$15</definedName>
    <definedName name="선동기보상">[293]선동제!$I$15</definedName>
    <definedName name="선동기시설" localSheetId="8">[292]선동제!$I$10</definedName>
    <definedName name="선동기시설">[293]선동제!$I$10</definedName>
    <definedName name="선동기축제" localSheetId="8">[292]선동제!$H$11</definedName>
    <definedName name="선동기축제">[293]선동제!$H$11</definedName>
    <definedName name="선동보상" localSheetId="8">[292]선동제!$E$15</definedName>
    <definedName name="선동보상">[293]선동제!$E$15</definedName>
    <definedName name="선동시설" localSheetId="8">[292]선동제!$E$10</definedName>
    <definedName name="선동시설">[293]선동제!$E$10</definedName>
    <definedName name="선동요보상" localSheetId="8">[292]선동제!$M$15</definedName>
    <definedName name="선동요보상">[293]선동제!$M$15</definedName>
    <definedName name="선동요시설" localSheetId="8">[292]선동제!$M$10</definedName>
    <definedName name="선동요시설">[293]선동제!$M$10</definedName>
    <definedName name="선동요축제" localSheetId="8">[292]선동제!$L$11</definedName>
    <definedName name="선동요축제">[293]선동제!$L$11</definedName>
    <definedName name="선동축제" localSheetId="8">[292]선동제!$D$11</definedName>
    <definedName name="선동축제">[293]선동제!$D$11</definedName>
    <definedName name="선량1호">#REF!</definedName>
    <definedName name="선량2호">#REF!</definedName>
    <definedName name="선량3호">#REF!</definedName>
    <definedName name="선량4호">#REF!</definedName>
    <definedName name="선량5호">#REF!</definedName>
    <definedName name="선로신설">#REF!</definedName>
    <definedName name="선로철거">#REF!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수">#REF!</definedName>
    <definedName name="선암금보상" localSheetId="8">[292]선암제!$K$15</definedName>
    <definedName name="선암금보상">[293]선암제!$K$15</definedName>
    <definedName name="선암금시설" localSheetId="8">[292]선암제!$K$10</definedName>
    <definedName name="선암금시설">[293]선암제!$K$10</definedName>
    <definedName name="선암기보상" localSheetId="8">[292]선암제!$I$15</definedName>
    <definedName name="선암기보상">[293]선암제!$I$15</definedName>
    <definedName name="선암보상" localSheetId="8">[292]선암제!$E$15</definedName>
    <definedName name="선암보상">[293]선암제!$E$15</definedName>
    <definedName name="선암시설" localSheetId="8">[292]선암제!$E$10</definedName>
    <definedName name="선암시설">[293]선암제!$E$10</definedName>
    <definedName name="선암요보상" localSheetId="8">[292]선암제!$M$15</definedName>
    <definedName name="선암요보상">[293]선암제!$M$15</definedName>
    <definedName name="선암요시설" localSheetId="8">[292]선암제!$M$10</definedName>
    <definedName name="선암요시설">[293]선암제!$M$10</definedName>
    <definedName name="선암요축제" localSheetId="8">[292]선암제!$L$11</definedName>
    <definedName name="선암요축제">[293]선암제!$L$11</definedName>
    <definedName name="선암축제" localSheetId="8">[292]선암제!$D$11</definedName>
    <definedName name="선암축제">[293]선암제!$D$11</definedName>
    <definedName name="선진">[312]설계기준!#REF!</definedName>
    <definedName name="선진업체" localSheetId="8">[595]DB구축!#REF!</definedName>
    <definedName name="선진업체">[597]DB구축!#REF!</definedName>
    <definedName name="선택층두께">0.2</definedName>
    <definedName name="선택층포설다짐" localSheetId="8">[341]단가!$C$80</definedName>
    <definedName name="선택층포설다짐">[345]단가!$C$80</definedName>
    <definedName name="설계" localSheetId="8">#REF!</definedName>
    <definedName name="설계">#REF!</definedName>
    <definedName name="설계가">#N/A</definedName>
    <definedName name="설계내역">#REF!</definedName>
    <definedName name="설계내역서1">[598]인구!$G$18</definedName>
    <definedName name="설계년도">#REF!</definedName>
    <definedName name="설계노선" localSheetId="8">[491]잡비계산!$O$8</definedName>
    <definedName name="설계노선">[492]잡비계산!$O$8</definedName>
    <definedName name="설계단면력요약.SAP90Work" localSheetId="8">'&lt;별표 5&gt;손배료'!설계단면력요약.SAP90Work</definedName>
    <definedName name="설계단면력요약.SAP90Work">[0]!설계단면력요약.SAP90Work</definedName>
    <definedName name="설계변경금액확정" localSheetId="8">'&lt;별표 5&gt;손배료'!설계변경금액확정</definedName>
    <definedName name="설계변경금액확정">[0]!설계변경금액확정</definedName>
    <definedName name="설계변경도서">[397]기준액!#REF!</definedName>
    <definedName name="설계변경비">[397]기준액!#REF!</definedName>
    <definedName name="설계비" localSheetId="8">'&lt;별표 5&gt;손배료'!설계비</definedName>
    <definedName name="설계비">[0]!설계비</definedName>
    <definedName name="설계비요율">'[204]Data &amp; Result'!$B$36</definedName>
    <definedName name="설계서" localSheetId="8">'[599]1~69'!$F$149</definedName>
    <definedName name="설계서">#REF!</definedName>
    <definedName name="설계서명">#REF!</definedName>
    <definedName name="설계설명" hidden="1">#REF!</definedName>
    <definedName name="설계설명서" localSheetId="8">BlankMacro1</definedName>
    <definedName name="설계설명서">BlankMacro1</definedName>
    <definedName name="설계요율">#REF!</definedName>
    <definedName name="설계일자">#REF!</definedName>
    <definedName name="설계자문비" localSheetId="8">'[282]다.도서인쇄비 '!#REF!</definedName>
    <definedName name="설계자문비">'[343]다.도서인쇄비 '!#REF!</definedName>
    <definedName name="설명" localSheetId="8">[600]총괄서!#REF!</definedName>
    <definedName name="설명">[601]총괄서!#REF!</definedName>
    <definedName name="설변원가" localSheetId="8">'&lt;별표 5&gt;손배료'!설변원가</definedName>
    <definedName name="설변원가">[0]!설변원가</definedName>
    <definedName name="설변현">#REF!</definedName>
    <definedName name="설비" localSheetId="8" hidden="1">{#N/A,#N/A,TRUE,"토적및재료집계";#N/A,#N/A,TRUE,"토적및재료집계";#N/A,#N/A,TRUE,"단위량"}</definedName>
    <definedName name="설비" hidden="1">{#N/A,#N/A,TRUE,"토적및재료집계";#N/A,#N/A,TRUE,"토적및재료집계";#N/A,#N/A,TRUE,"단위량"}</definedName>
    <definedName name="설비개보수공사">#REF!</definedName>
    <definedName name="설치간재">#REF!</definedName>
    <definedName name="설치경비" localSheetId="8">#REF!</definedName>
    <definedName name="설치경비">#REF!</definedName>
    <definedName name="설치노무비" localSheetId="8">#REF!</definedName>
    <definedName name="설치노무비">#REF!</definedName>
    <definedName name="설치이윤" localSheetId="8">#REF!</definedName>
    <definedName name="설치이윤">#REF!</definedName>
    <definedName name="설치재료비" localSheetId="8">#REF!</definedName>
    <definedName name="설치재료비">#REF!</definedName>
    <definedName name="설치직노">#REF!</definedName>
    <definedName name="설치직재">#REF!</definedName>
    <definedName name="설치직접노무비" localSheetId="8">#REF!</definedName>
    <definedName name="설치직접노무비">#REF!</definedName>
    <definedName name="설치직접노무비전" localSheetId="8">#REF!</definedName>
    <definedName name="설치직접노무비전">#REF!</definedName>
    <definedName name="섬잣" localSheetId="8">[175]단가!$A$95</definedName>
    <definedName name="섬잣">[176]단가!$A$95</definedName>
    <definedName name="섬진감리" localSheetId="8">[292]기타현황!$F$9</definedName>
    <definedName name="섬진감리">[293]기타현황!$F$9</definedName>
    <definedName name="섬진금감리" localSheetId="8">[292]기타현황!$L$9</definedName>
    <definedName name="섬진금감리">[293]기타현황!$L$9</definedName>
    <definedName name="섬진기감리" localSheetId="8">[292]기타현황!$J$9</definedName>
    <definedName name="섬진기감리">[293]기타현황!$J$9</definedName>
    <definedName name="섬진요감리" localSheetId="8">[292]기타현황!$P$9</definedName>
    <definedName name="섬진요감리">[293]기타현황!$P$9</definedName>
    <definedName name="성">#REF!</definedName>
    <definedName name="성과심사" localSheetId="8">BlankMacro1</definedName>
    <definedName name="성과심사">BlankMacro1</definedName>
    <definedName name="성과총괄" localSheetId="8">#REF!</definedName>
    <definedName name="성과총괄">#REF!</definedName>
    <definedName name="성산1호">#REF!</definedName>
    <definedName name="성산2호">#REF!</definedName>
    <definedName name="성산3호">#REF!</definedName>
    <definedName name="성산4호">#REF!</definedName>
    <definedName name="성산5호">#REF!</definedName>
    <definedName name="성토부도수로연장" localSheetId="8">#REF!</definedName>
    <definedName name="성토부도수로연장">#REF!</definedName>
    <definedName name="성토부도수로재료" localSheetId="8">#REF!</definedName>
    <definedName name="성토부도수로재료">#REF!</definedName>
    <definedName name="성토부도수로재료집계" localSheetId="8">#REF!</definedName>
    <definedName name="성토부도수로재료집계">#REF!</definedName>
    <definedName name="세금">#REF!</definedName>
    <definedName name="세부공정표">BlankMacro1</definedName>
    <definedName name="섹션오일페이퍼">'[327]2.재료비'!#REF!</definedName>
    <definedName name="셋트앵커">2131</definedName>
    <definedName name="셋트앵커2">685.55</definedName>
    <definedName name="셔" localSheetId="8" hidden="1">{#N/A,#N/A,FALSE,"혼합골재"}</definedName>
    <definedName name="셔" hidden="1">{#N/A,#N/A,FALSE,"혼합골재"}</definedName>
    <definedName name="셔갸9" localSheetId="8">BlankMacro1</definedName>
    <definedName name="셔갸9">BlankMacro1</definedName>
    <definedName name="셔터공">#REF!</definedName>
    <definedName name="셧터공">[317]노임단가!#REF!</definedName>
    <definedName name="소" localSheetId="8">[602]내역서!$A$10:$I$1175</definedName>
    <definedName name="소">[603]설계내역!#REF!</definedName>
    <definedName name="소B7">#REF!</definedName>
    <definedName name="소계" localSheetId="8">#REF!</definedName>
    <definedName name="소계">#REF!</definedName>
    <definedName name="소나무">#REF!</definedName>
    <definedName name="소나무10" localSheetId="8">[299]단가!$A$98</definedName>
    <definedName name="소나무10">[300]단가!$A$98</definedName>
    <definedName name="소나무15" localSheetId="8">[299]단가!$A$97</definedName>
    <definedName name="소나무15">[300]단가!$A$97</definedName>
    <definedName name="소나무20" localSheetId="8">[299]단가!$A$96</definedName>
    <definedName name="소나무20">[300]단가!$A$96</definedName>
    <definedName name="소나무H2.5">#REF!</definedName>
    <definedName name="소나무H3.0">#REF!</definedName>
    <definedName name="소나무H4.0">#REF!</definedName>
    <definedName name="소나무H5.0">#REF!</definedName>
    <definedName name="소류경비" localSheetId="8">'[382]일위대가 2'!$J$295</definedName>
    <definedName name="소류경비">'[383]일위대가 2'!$J$295</definedName>
    <definedName name="소류노무" localSheetId="8">'[382]일위대가 2'!$F$295</definedName>
    <definedName name="소류노무">'[383]일위대가 2'!$F$295</definedName>
    <definedName name="소류사" localSheetId="8">'[382]일위대가 2'!$L$295</definedName>
    <definedName name="소류사">'[383]일위대가 2'!$L$295</definedName>
    <definedName name="소류재료" localSheetId="8">'[382]일위대가 2'!$H$295</definedName>
    <definedName name="소류재료">'[383]일위대가 2'!$H$295</definedName>
    <definedName name="소리" localSheetId="8" hidden="1">{"'제10장(표)'!$A$5:$L$10"}</definedName>
    <definedName name="소리" hidden="1">{"'제10장(표)'!$A$5:$L$10"}</definedName>
    <definedName name="소망아파트">#REF!</definedName>
    <definedName name="소모품비">[397]기준액!#REF!</definedName>
    <definedName name="소방">#REF!</definedName>
    <definedName name="소석회" localSheetId="8">[175]단가!$A$161</definedName>
    <definedName name="소석회">[176]단가!$A$161</definedName>
    <definedName name="소수력">[604]단가!#REF!</definedName>
    <definedName name="소양보상" localSheetId="8">[292]소양제!$E$15</definedName>
    <definedName name="소양보상">[293]소양제!$E$15</definedName>
    <definedName name="소양시설" localSheetId="8">[292]소양제!$E$10</definedName>
    <definedName name="소양시설">[293]소양제!$E$10</definedName>
    <definedName name="소양요보상" localSheetId="8">[292]소양제!$M$15</definedName>
    <definedName name="소양요보상">[293]소양제!$M$15</definedName>
    <definedName name="소양요시설" localSheetId="8">[292]소양제!$M$10</definedName>
    <definedName name="소양요시설">[293]소양제!$M$10</definedName>
    <definedName name="소양요축제" localSheetId="8">[292]소양제!$L$11</definedName>
    <definedName name="소양요축제">[293]소양제!$L$11</definedName>
    <definedName name="소양축제" localSheetId="8">[292]소양제!$D$11</definedName>
    <definedName name="소양축제">[293]소양제!$D$11</definedName>
    <definedName name="소요매수" localSheetId="8">#REF!</definedName>
    <definedName name="소요매수">#REF!</definedName>
    <definedName name="소요인력__인" localSheetId="8">#REF!</definedName>
    <definedName name="소요인력__인">#REF!</definedName>
    <definedName name="소요작업량">#REF!</definedName>
    <definedName name="소요재기" localSheetId="8">[277]가중치!$H$4</definedName>
    <definedName name="소요재기">[278]가중치!$H$4</definedName>
    <definedName name="소요제기" localSheetId="8">#REF!</definedName>
    <definedName name="소요제기">#REF!</definedName>
    <definedName name="소용매수" localSheetId="8">#REF!</definedName>
    <definedName name="소용매수">#REF!</definedName>
    <definedName name="소음진동" localSheetId="8">[308]직접경비호표!#REF!</definedName>
    <definedName name="소음진동">[356]내역서!#REF!</definedName>
    <definedName name="소음진동측정">#REF!</definedName>
    <definedName name="소음진동측정지점수">#REF!</definedName>
    <definedName name="소일위대가1">#REF!</definedName>
    <definedName name="소천" localSheetId="8" hidden="1">{#N/A,#N/A,FALSE,"포장단가"}</definedName>
    <definedName name="소천" hidden="1">{#N/A,#N/A,FALSE,"포장단가"}</definedName>
    <definedName name="소켓무게" localSheetId="8">[214]DATE!$G$24:$G$79</definedName>
    <definedName name="소켓무게">[215]DATE!$G$24:$G$79</definedName>
    <definedName name="소콘경">[313]관급자재대!#REF!</definedName>
    <definedName name="소콘노">[313]관급자재대!#REF!</definedName>
    <definedName name="소콘재">[313]관급자재대!#REF!</definedName>
    <definedName name="소프트100">#REF!</definedName>
    <definedName name="소프트150">#REF!</definedName>
    <definedName name="소프트200">#REF!</definedName>
    <definedName name="소프트300">#REF!</definedName>
    <definedName name="소프트400">#REF!</definedName>
    <definedName name="소프트500">#REF!</definedName>
    <definedName name="소프트80">#REF!</definedName>
    <definedName name="소프트실제수밸브개폐대">#REF!</definedName>
    <definedName name="소프트웨어" localSheetId="8">#REF!</definedName>
    <definedName name="소프트웨어">#REF!</definedName>
    <definedName name="소프트제수밸브개폐대">#REF!</definedName>
    <definedName name="소형B손료" localSheetId="8">'[367]기계경비(시간당)'!$H$240</definedName>
    <definedName name="소형B손료">'[369]기계경비(시간당)'!$H$240</definedName>
    <definedName name="소형철개">#REF!</definedName>
    <definedName name="소화기" localSheetId="8">[404]노무비단가!$B$74</definedName>
    <definedName name="소화기">[405]노무비단가!$B$74</definedName>
    <definedName name="소화전곡관플랜지100">#REF!</definedName>
    <definedName name="소화전용단관100100">#REF!</definedName>
    <definedName name="소화전용편락관10080">#REF!</definedName>
    <definedName name="속고기" localSheetId="8">#REF!</definedName>
    <definedName name="속고기">#REF!</definedName>
    <definedName name="속중기" localSheetId="8">#REF!</definedName>
    <definedName name="속중기">#REF!</definedName>
    <definedName name="속중능" localSheetId="8">#REF!</definedName>
    <definedName name="속중능">#REF!</definedName>
    <definedName name="속초기" localSheetId="8">#REF!</definedName>
    <definedName name="속초기">#REF!</definedName>
    <definedName name="손료">#REF!</definedName>
    <definedName name="송" localSheetId="8" hidden="1">{"'제10장(표)'!$A$5:$L$10"}</definedName>
    <definedName name="송" hidden="1">{"'제10장(표)'!$A$5:$L$10"}</definedName>
    <definedName name="송강">#REF!</definedName>
    <definedName name="송곡교">#REF!</definedName>
    <definedName name="송림금보상" localSheetId="8">[292]송림제!$K$15</definedName>
    <definedName name="송림금보상">[293]송림제!$K$15</definedName>
    <definedName name="송림금시설" localSheetId="8">[292]송림제!$K$10</definedName>
    <definedName name="송림금시설">[293]송림제!$K$10</definedName>
    <definedName name="송림금축제" localSheetId="8">[292]송림제!$J$11</definedName>
    <definedName name="송림금축제">[293]송림제!$J$11</definedName>
    <definedName name="송림기보상" localSheetId="8">[292]송림제!$I$15</definedName>
    <definedName name="송림기보상">[293]송림제!$I$15</definedName>
    <definedName name="송림기시설" localSheetId="8">[292]송림제!$I$10</definedName>
    <definedName name="송림기시설">[293]송림제!$I$10</definedName>
    <definedName name="송림기축제" localSheetId="8">[292]송림제!$H$11</definedName>
    <definedName name="송림기축제">[293]송림제!$H$11</definedName>
    <definedName name="송림보상" localSheetId="8">[292]송림제!$E$15</definedName>
    <definedName name="송림보상">[293]송림제!$E$15</definedName>
    <definedName name="송림시설" localSheetId="8">[292]송림제!$E$10</definedName>
    <definedName name="송림시설">[293]송림제!$E$10</definedName>
    <definedName name="송림요보상" localSheetId="8">[292]송림제!$M$15</definedName>
    <definedName name="송림요보상">[293]송림제!$M$15</definedName>
    <definedName name="송림요시설" localSheetId="8">[292]송림제!$M$10</definedName>
    <definedName name="송림요시설">[293]송림제!$M$10</definedName>
    <definedName name="송림요축제" localSheetId="8">[292]송림제!$L$11</definedName>
    <definedName name="송림요축제">[293]송림제!$L$11</definedName>
    <definedName name="송림축제" localSheetId="8">[292]송림제!$D$11</definedName>
    <definedName name="송림축제">[293]송림제!$D$11</definedName>
    <definedName name="송수관로구경">#REF!</definedName>
    <definedName name="송유구조일수" localSheetId="8">#REF!</definedName>
    <definedName name="송유구조일수">#REF!</definedName>
    <definedName name="송유정위치작업일수" localSheetId="8">#REF!</definedName>
    <definedName name="송유정위치작업일수">#REF!</definedName>
    <definedName name="송유조사연장" localSheetId="8">#REF!</definedName>
    <definedName name="송유조사연장">#REF!</definedName>
    <definedName name="송유탐사연장" localSheetId="8">#REF!</definedName>
    <definedName name="송유탐사연장">#REF!</definedName>
    <definedName name="송일경비단가">[24]개요!$J$1:$J$65536</definedName>
    <definedName name="송일노무단가">[24]개요!$H$1:$H$65536</definedName>
    <definedName name="송일수량">[24]개요!$E$1:$E$65536</definedName>
    <definedName name="송일자재단가">[24]개요!$F$1:$F$65536</definedName>
    <definedName name="송자" localSheetId="8" hidden="1">{"'제10장(표)'!$A$5:$L$10"}</definedName>
    <definedName name="송자" hidden="1">{"'제10장(표)'!$A$5:$L$10"}</definedName>
    <definedName name="송전기성17회기성내역서" localSheetId="8">'[605]토목수량(공정)'!#REF!</definedName>
    <definedName name="송전기성17회기성내역서">'[605]토목수량(공정)'!#REF!</definedName>
    <definedName name="송전전공001">#REF!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환선전공011">#REF!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송천1">#REF!</definedName>
    <definedName name="송천2">#REF!</definedName>
    <definedName name="송풍금보상" localSheetId="8">[292]송풍제!$K$15</definedName>
    <definedName name="송풍금보상">[293]송풍제!$K$15</definedName>
    <definedName name="송풍금시설" localSheetId="8">[292]송풍제!$K$10</definedName>
    <definedName name="송풍금시설">[293]송풍제!$K$10</definedName>
    <definedName name="송풍금축제" localSheetId="8">[292]송풍제!$J$11</definedName>
    <definedName name="송풍금축제">[293]송풍제!$J$11</definedName>
    <definedName name="송풍보상" localSheetId="8">[292]송풍제!$E$15</definedName>
    <definedName name="송풍보상">[293]송풍제!$E$15</definedName>
    <definedName name="송풍시설" localSheetId="8">[292]송풍제!$E$10</definedName>
    <definedName name="송풍시설">[293]송풍제!$E$10</definedName>
    <definedName name="송풍요보상" localSheetId="8">[292]송풍제!$M$15</definedName>
    <definedName name="송풍요보상">[293]송풍제!$M$15</definedName>
    <definedName name="송풍요시설" localSheetId="8">[292]송풍제!$M$10</definedName>
    <definedName name="송풍요시설">[293]송풍제!$M$10</definedName>
    <definedName name="송풍요축제" localSheetId="8">[292]송풍제!$L$11</definedName>
    <definedName name="송풍요축제">[293]송풍제!$L$11</definedName>
    <definedName name="송풍축제" localSheetId="8">[292]송풍제!$D$11</definedName>
    <definedName name="송풍축제">[293]송풍제!$D$11</definedName>
    <definedName name="쇠흙손경비">#REF!</definedName>
    <definedName name="쇠흙손노무비">#REF!</definedName>
    <definedName name="쇠흙손재료비">#REF!</definedName>
    <definedName name="쇼" localSheetId="8">BlankMacro1</definedName>
    <definedName name="쇼">BlankMacro1</definedName>
    <definedName name="수" localSheetId="8" hidden="1">#REF!</definedName>
    <definedName name="수">#REF!</definedName>
    <definedName name="수____종">#REF!</definedName>
    <definedName name="수1소B">#REF!</definedName>
    <definedName name="수2" localSheetId="8" hidden="1">{#N/A,#N/A,TRUE,"토적및재료집계";#N/A,#N/A,TRUE,"토적및재료집계";#N/A,#N/A,TRUE,"단위량"}</definedName>
    <definedName name="수2" hidden="1">{#N/A,#N/A,TRUE,"토적및재료집계";#N/A,#N/A,TRUE,"토적및재료집계";#N/A,#N/A,TRUE,"단위량"}</definedName>
    <definedName name="수3" localSheetId="8" hidden="1">{#N/A,#N/A,TRUE,"토적및재료집계";#N/A,#N/A,TRUE,"토적및재료집계";#N/A,#N/A,TRUE,"단위량"}</definedName>
    <definedName name="수3" hidden="1">{#N/A,#N/A,TRUE,"토적및재료집계";#N/A,#N/A,TRUE,"토적및재료집계";#N/A,#N/A,TRUE,"단위량"}</definedName>
    <definedName name="수간6노">[291]유지관리!#REF!</definedName>
    <definedName name="수간6재">[291]유지관리!#REF!</definedName>
    <definedName name="수간8노">[291]유지관리!#REF!</definedName>
    <definedName name="수간8재">[291]유지관리!#REF!</definedName>
    <definedName name="수경단가">#REF!</definedName>
    <definedName name="수경단가1">#REF!</definedName>
    <definedName name="수계경비" localSheetId="8">'[382]일위대가 1'!$J$295</definedName>
    <definedName name="수계경비">'[383]일위대가 1'!$J$295</definedName>
    <definedName name="수계노무" localSheetId="8">'[382]일위대가 1'!$F$295</definedName>
    <definedName name="수계노무">'[383]일위대가 1'!$F$295</definedName>
    <definedName name="수계및" localSheetId="8">'[382]일위대가 1'!$L$295</definedName>
    <definedName name="수계및">'[383]일위대가 1'!$L$295</definedName>
    <definedName name="수계재료" localSheetId="8">'[382]일위대가 1'!$H$295</definedName>
    <definedName name="수계재료">'[383]일위대가 1'!$H$295</definedName>
    <definedName name="수공">Dlog_Show</definedName>
    <definedName name="수급인상호">#REF!</definedName>
    <definedName name="수급인성명">#REF!</definedName>
    <definedName name="수급인주소">#REF!</definedName>
    <definedName name="수도미터기100">#REF!</definedName>
    <definedName name="수도미터기150">#REF!</definedName>
    <definedName name="수도미터기16">#REF!</definedName>
    <definedName name="수도미터기20">#REF!</definedName>
    <definedName name="수도미터기200">#REF!</definedName>
    <definedName name="수도미터기25">#REF!</definedName>
    <definedName name="수도미터기32">#REF!</definedName>
    <definedName name="수도미터기40">#REF!</definedName>
    <definedName name="수도미터기50">#REF!</definedName>
    <definedName name="수도미터기75">#REF!</definedName>
    <definedName name="수동">#REF!</definedName>
    <definedName name="수동레이어" localSheetId="8">#REF!</definedName>
    <definedName name="수동레이어">#REF!</definedName>
    <definedName name="수동물수" localSheetId="8">#REF!</definedName>
    <definedName name="수동물수">#REF!</definedName>
    <definedName name="수동일수" localSheetId="8">#REF!</definedName>
    <definedName name="수동일수">#REF!</definedName>
    <definedName name="수동지형계수" localSheetId="8">#REF!</definedName>
    <definedName name="수동지형계수">#REF!</definedName>
    <definedName name="수량" localSheetId="8">#REF!</definedName>
    <definedName name="수량">#REF!</definedName>
    <definedName name="수량2차">BlankMacro1</definedName>
    <definedName name="수량검토">#REF!</definedName>
    <definedName name="수량계산">#REF!</definedName>
    <definedName name="수량금회">[606]내역서!#REF!</definedName>
    <definedName name="수량산출" localSheetId="8">#REF!</definedName>
    <definedName name="수량산출">#REF!</definedName>
    <definedName name="수량산출2">BlankMacro1</definedName>
    <definedName name="수량산출3">BlankMacro1</definedName>
    <definedName name="수량산출5">BlankMacro1</definedName>
    <definedName name="수량산출6">BlankMacro1</definedName>
    <definedName name="수량산출서">[607]단가산출!#REF!</definedName>
    <definedName name="수량산출서2" localSheetId="8" hidden="1">{#N/A,#N/A,FALSE,"2~8번"}</definedName>
    <definedName name="수량산출서2" hidden="1">{#N/A,#N/A,FALSE,"2~8번"}</definedName>
    <definedName name="수량산출서표지">BlankMacro1</definedName>
    <definedName name="수량산출서표지1">BlankMacro1</definedName>
    <definedName name="수량전체">#REF!</definedName>
    <definedName name="수량조정" localSheetId="8" hidden="1">{"'정산내역서'!$A$1:$I$35","'정산서(절.성토부)'!$A$1:$Q$17","'정산서(교량부)'!$A$1:$Q$84","'총괄표'!$A$1:$M$12","'시행현황'!$A$1:$G$12","'표지'!$A$1:$N$27","'정산서(절.성토부)'!$A$3:$Q$7"}</definedName>
    <definedName name="수량조정" hidden="1">{"'정산내역서'!$A$1:$I$35","'정산서(절.성토부)'!$A$1:$Q$17","'정산서(교량부)'!$A$1:$Q$84","'총괄표'!$A$1:$M$12","'시행현황'!$A$1:$G$12","'표지'!$A$1:$N$27","'정산서(절.성토부)'!$A$3:$Q$7"}</definedName>
    <definedName name="수량집계양">#REF!</definedName>
    <definedName name="수량총합" localSheetId="8" hidden="1">{#N/A,#N/A,TRUE,"토적및재료집계";#N/A,#N/A,TRUE,"토적및재료집계";#N/A,#N/A,TRUE,"단위량"}</definedName>
    <definedName name="수량총합" hidden="1">{#N/A,#N/A,TRUE,"토적및재료집계";#N/A,#N/A,TRUE,"토적및재료집계";#N/A,#N/A,TRUE,"단위량"}</definedName>
    <definedName name="수량코드">#REF!</definedName>
    <definedName name="수량토공">#REF!</definedName>
    <definedName name="수로관단위수량" localSheetId="8" hidden="1">{"'산출근거'!$B$4:$D$8"}</definedName>
    <definedName name="수로관단위수량" hidden="1">{"'산출근거'!$B$4:$D$8"}</definedName>
    <definedName name="수리" localSheetId="8" hidden="1">{"'산출근거'!$B$4:$D$8"}</definedName>
    <definedName name="수리" hidden="1">{"'산출근거'!$B$4:$D$8"}</definedName>
    <definedName name="수리1" localSheetId="8" hidden="1">{"'산출근거'!$B$4:$D$8"}</definedName>
    <definedName name="수리1" hidden="1">{"'산출근거'!$B$4:$D$8"}</definedName>
    <definedName name="수리경비" localSheetId="8">#REF!</definedName>
    <definedName name="수리경비">#REF!</definedName>
    <definedName name="수리노무" localSheetId="8">#REF!</definedName>
    <definedName name="수리노무">#REF!</definedName>
    <definedName name="수리수문" localSheetId="8">[353]직접인건비!#REF!</definedName>
    <definedName name="수리수문">[320]직접인건비!#REF!</definedName>
    <definedName name="수리재료" localSheetId="8">#REF!</definedName>
    <definedName name="수리재료">#REF!</definedName>
    <definedName name="수목">#REF!</definedName>
    <definedName name="수목단가">#REF!</definedName>
    <definedName name="수목목록">[608]일위대가표!#REF!</definedName>
    <definedName name="수목보호대" localSheetId="8">#REF!</definedName>
    <definedName name="수목보호대">#REF!</definedName>
    <definedName name="수목수량">#REF!</definedName>
    <definedName name="수목이식">#REF!</definedName>
    <definedName name="수목자재">#N/A</definedName>
    <definedName name="수문경비" localSheetId="8">'[382]일위대가 1'!$J$321</definedName>
    <definedName name="수문경비">'[383]일위대가 1'!$J$321</definedName>
    <definedName name="수문관" localSheetId="8">'[382]일위대가 1'!$L$321</definedName>
    <definedName name="수문관">'[383]일위대가 1'!$L$321</definedName>
    <definedName name="수문관측" localSheetId="8">#REF!</definedName>
    <definedName name="수문관측">#REF!</definedName>
    <definedName name="수문노무" localSheetId="8">'[382]일위대가 1'!$F$321</definedName>
    <definedName name="수문노무">'[383]일위대가 1'!$F$321</definedName>
    <definedName name="수문수리" localSheetId="8">[382]설계내역서!$G$12</definedName>
    <definedName name="수문수리">[383]설계내역서!$G$12</definedName>
    <definedName name="수문재료" localSheetId="8">'[382]일위대가 1'!$H$321</definedName>
    <definedName name="수문재료">'[383]일위대가 1'!$H$321</definedName>
    <definedName name="수비" localSheetId="8" hidden="1">{#N/A,#N/A,FALSE,"포장단가"}</definedName>
    <definedName name="수비" hidden="1">{#N/A,#N/A,FALSE,"포장단가"}</definedName>
    <definedName name="수수꽃다리" localSheetId="8">[299]단가!$A$144</definedName>
    <definedName name="수수꽃다리">[300]단가!$A$144</definedName>
    <definedName name="수수꽃다리H1.8">#REF!</definedName>
    <definedName name="수수수" localSheetId="8">'&lt;별표 5&gt;손배료'!수수수</definedName>
    <definedName name="수수수">[0]!수수수</definedName>
    <definedName name="수식1">#REF!</definedName>
    <definedName name="수식입력매크로">[609]!수식입력매크로</definedName>
    <definedName name="수압1">#REF!</definedName>
    <definedName name="수압2">#REF!</definedName>
    <definedName name="수압3">#REF!</definedName>
    <definedName name="수양3">[592]단가!$A$14</definedName>
    <definedName name="수양5노" localSheetId="8">[290]식재!$H$49</definedName>
    <definedName name="수양5노">[291]식재!$H$49</definedName>
    <definedName name="수양5재" localSheetId="8">[290]식재!$F$49</definedName>
    <definedName name="수양5재">[291]식재!$F$49</definedName>
    <definedName name="수양6">[592]단가!$A$12</definedName>
    <definedName name="수위경비" localSheetId="8">#REF!</definedName>
    <definedName name="수위경비">#REF!</definedName>
    <definedName name="수위노무" localSheetId="8">#REF!</definedName>
    <definedName name="수위노무">#REF!</definedName>
    <definedName name="수위재료" localSheetId="8">#REF!</definedName>
    <definedName name="수위재료">#REF!</definedName>
    <definedName name="수익">#REF!</definedName>
    <definedName name="수입장비">#REF!</definedName>
    <definedName name="수입장비계">#REF!</definedName>
    <definedName name="수자경비" localSheetId="8">#REF!</definedName>
    <definedName name="수자경비">#REF!</definedName>
    <definedName name="수자노무" localSheetId="8">#REF!</definedName>
    <definedName name="수자노무">#REF!</definedName>
    <definedName name="수자원개" localSheetId="8">[610]Sheet1!#REF!</definedName>
    <definedName name="수자원개">[610]Sheet1!#REF!</definedName>
    <definedName name="수자재단위당" localSheetId="8">[606]수자재단위당!$A$4:$M$38</definedName>
    <definedName name="수자재단위당">[611]수자재단위당!$A$4:$M$38</definedName>
    <definedName name="수자재료" localSheetId="8">#REF!</definedName>
    <definedName name="수자재료">#REF!</definedName>
    <definedName name="수작업__반장">[317]노임단가!#REF!</definedName>
    <definedName name="수작업반장">#REF!</definedName>
    <definedName name="수장경비">#REF!</definedName>
    <definedName name="수장공사">#REF!</definedName>
    <definedName name="수장노무">#REF!</definedName>
    <definedName name="수장재료">#REF!</definedName>
    <definedName name="수전">OFFSET([196]참조!$L$2,0,0,COUNTA([196]참조!$L:$L),1)</definedName>
    <definedName name="수정도화비율" localSheetId="8">#REF!</definedName>
    <definedName name="수정도화비율">#REF!</definedName>
    <definedName name="수정도화지형증감계수" localSheetId="8">#REF!</definedName>
    <definedName name="수정도화지형증감계수">#REF!</definedName>
    <definedName name="수정도화축척별작업량" localSheetId="8">#REF!</definedName>
    <definedName name="수정도화축척별작업량">#REF!</definedName>
    <definedName name="수정설계단가">#REF!</definedName>
    <definedName name="수종">#REF!</definedName>
    <definedName name="수준측량연장" localSheetId="8" hidden="1">{"'제10장(표)'!$A$5:$L$10"}</definedName>
    <definedName name="수준측량연장" hidden="1">{"'제10장(표)'!$A$5:$L$10"}</definedName>
    <definedName name="수중_토사">[612]총집계표!#REF!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[552]단가!$C$66:$D$77</definedName>
    <definedName name="수중케이블단가">#REF!</definedName>
    <definedName name="수중토사p1">#REF!</definedName>
    <definedName name="수직">#REF!</definedName>
    <definedName name="수직구" localSheetId="8">'[572]내역(중앙)'!$H$3</definedName>
    <definedName name="수직구">'[573]내역(중앙)'!$H$3</definedName>
    <definedName name="수직규준틀노무비">#REF!</definedName>
    <definedName name="수직규준틀재료비">#REF!</definedName>
    <definedName name="수직기준틀노무비">#REF!</definedName>
    <definedName name="수직기준틀재료비">#REF!</definedName>
    <definedName name="수질" localSheetId="8">'[308]직접인건비호표(항목60%)'!#REF!</definedName>
    <definedName name="수질">[356]내역서!#REF!</definedName>
    <definedName name="수질경비" localSheetId="8">#REF!</definedName>
    <definedName name="수질경비">#REF!</definedName>
    <definedName name="수질노무" localSheetId="8">#REF!</definedName>
    <definedName name="수질노무">#REF!</definedName>
    <definedName name="수질시험" localSheetId="8">#REF!</definedName>
    <definedName name="수질시험">#REF!</definedName>
    <definedName name="수질유량" localSheetId="8">'&lt;별표 5&gt;손배료'!수질유량</definedName>
    <definedName name="수질유량">[0]!수질유량</definedName>
    <definedName name="수질재료" localSheetId="8">#REF!</definedName>
    <definedName name="수질재료">#REF!</definedName>
    <definedName name="수질측정">[356]내역서!#REF!</definedName>
    <definedName name="수축줄눈경비">#REF!</definedName>
    <definedName name="수축줄눈노무비">#REF!</definedName>
    <definedName name="수축줄눈재료비">#REF!</definedName>
    <definedName name="수토1">#REF!</definedName>
    <definedName name="수평">#REF!</definedName>
    <definedName name="수평규준틀노무비">#REF!</definedName>
    <definedName name="수평규준틀재료비">#REF!</definedName>
    <definedName name="수행시간" localSheetId="8">[277]난이도!$H$12</definedName>
    <definedName name="수행시간">[278]난이도!$H$12</definedName>
    <definedName name="수효" localSheetId="8" hidden="1">{"'제10장(표)'!$A$5:$L$10"}</definedName>
    <definedName name="수효" hidden="1">{"'제10장(표)'!$A$5:$L$10"}</definedName>
    <definedName name="숙박" localSheetId="8">'[413]남한강 2단계 전체분'!$F$7</definedName>
    <definedName name="숙박">'[413]남한강 2단계 전체분'!$F$7</definedName>
    <definedName name="숙박비" localSheetId="8">[314]설계기준!#REF!</definedName>
    <definedName name="숙박비">[312]설계기준!#REF!</definedName>
    <definedName name="순공" localSheetId="8">#REF!</definedName>
    <definedName name="순공">[568]입찰!$G$9</definedName>
    <definedName name="순공사"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계">#REF!</definedName>
    <definedName name="순공사비집"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합계">[334]사업비!$G$71</definedName>
    <definedName name="순공사원가" localSheetId="8">[285]내역서!#REF!</definedName>
    <definedName name="순공사원가">#REF!</definedName>
    <definedName name="純工事原價">#REF!</definedName>
    <definedName name="순단면적">#REF!</definedName>
    <definedName name="순성토">[613]내역서!#REF!</definedName>
    <definedName name="순위결정" localSheetId="8" hidden="1">{"'제10장(표)'!$A$5:$L$10"}</definedName>
    <definedName name="순위결정" hidden="1">{"'제10장(표)'!$A$5:$L$10"}</definedName>
    <definedName name="순위결정2" localSheetId="8" hidden="1">{"'제10장(표)'!$A$5:$L$10"}</definedName>
    <definedName name="순위결정2" hidden="1">{"'제10장(표)'!$A$5:$L$10"}</definedName>
    <definedName name="숫자노무비">#REF!</definedName>
    <definedName name="쉬트상">#REF!</definedName>
    <definedName name="쉬트시">#REF!</definedName>
    <definedName name="쉬트측">#REF!</definedName>
    <definedName name="쉬트하">#REF!</definedName>
    <definedName name="슈" localSheetId="8">[334]기초단가!$B$30</definedName>
    <definedName name="슈">[335]기초단가!$B$30</definedName>
    <definedName name="스치로폴설치">#REF!</definedName>
    <definedName name="스크린">#REF!</definedName>
    <definedName name="스텐레스판">2149455</definedName>
    <definedName name="스텝" localSheetId="8">#REF!</definedName>
    <definedName name="스텝">#REF!</definedName>
    <definedName name="스텝당인건비" localSheetId="8">#REF!</definedName>
    <definedName name="스텝당인건비">#REF!</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티로폴">'[295]대창(장성)'!$AR$450</definedName>
    <definedName name="스페이서설치">#REF!</definedName>
    <definedName name="슬">#REF!</definedName>
    <definedName name="슬라브" localSheetId="8" hidden="1">{#N/A,#N/A,FALSE,"혼합골재"}</definedName>
    <definedName name="슬라브" hidden="1">{#N/A,#N/A,FALSE,"혼합골재"}</definedName>
    <definedName name="슬래브" localSheetId="8">#REF!</definedName>
    <definedName name="슬래브">#REF!</definedName>
    <definedName name="슬래브총괄수량집계표">'[614]Sheet1 (2)'!#REF!</definedName>
    <definedName name="슬러지반송률">[245]무산소조!#REF!</definedName>
    <definedName name="슬레이트__공">[317]노임단가!#REF!</definedName>
    <definedName name="슬레이트공">#REF!</definedName>
    <definedName name="습윤">#REF!</definedName>
    <definedName name="습지도져13톤" localSheetId="8">[392]기계가격!#REF!</definedName>
    <definedName name="습지도져13톤">[393]기계가격!#REF!</definedName>
    <definedName name="습지도져4톤" localSheetId="8">[392]기계가격!#REF!</definedName>
    <definedName name="습지도져4톤">[393]기계가격!#REF!</definedName>
    <definedName name="승" localSheetId="8" hidden="1">{#N/A,#N/A,FALSE,"지침";#N/A,#N/A,FALSE,"환경분석";#N/A,#N/A,FALSE,"Sheet16"}</definedName>
    <definedName name="승" hidden="1">{#N/A,#N/A,FALSE,"지침";#N/A,#N/A,FALSE,"환경분석";#N/A,#N/A,FALSE,"Sheet16"}</definedName>
    <definedName name="승용교" localSheetId="8" hidden="1">{#N/A,#N/A,FALSE,"2~8번"}</definedName>
    <definedName name="승용교" hidden="1">{#N/A,#N/A,FALSE,"2~8번"}</definedName>
    <definedName name="승인보고21차" localSheetId="8" hidden="1">{#N/A,#N/A,FALSE,"기안지";#N/A,#N/A,FALSE,"통신지"}</definedName>
    <definedName name="승인보고21차" hidden="1">{#N/A,#N/A,FALSE,"기안지";#N/A,#N/A,FALSE,"통신지"}</definedName>
    <definedName name="시" localSheetId="8" hidden="1">{#N/A,#N/A,FALSE,"포장단가"}</definedName>
    <definedName name="시">[615]집계표!$A$1:$M$2</definedName>
    <definedName name="시_이음" localSheetId="8">[231]수량산출!#REF!</definedName>
    <definedName name="시_이음">[294]수량산출!#REF!</definedName>
    <definedName name="시_험_사_3급">[317]노임단가!#REF!</definedName>
    <definedName name="시_험_사_4급">[317]노임단가!#REF!</definedName>
    <definedName name="시3">BlankMacro1</definedName>
    <definedName name="시4">BlankMacro1</definedName>
    <definedName name="시가지" localSheetId="8">[385]산출근거!#REF!</definedName>
    <definedName name="시가지">[386]산출근거!#REF!</definedName>
    <definedName name="시가지비율" localSheetId="8">#REF!</definedName>
    <definedName name="시가지비율">#REF!</definedName>
    <definedName name="시공이음">#REF!</definedName>
    <definedName name="시공이음H" localSheetId="8">[214]단위수량!$G$10</definedName>
    <definedName name="시공이음H">[616]단위수량!$G$10</definedName>
    <definedName name="시공측량사">#REF!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멘트" localSheetId="8">[322]자재단가!$F$23</definedName>
    <definedName name="시멘트">[323]자재단가!$F$23</definedName>
    <definedName name="시멘트1" localSheetId="8">[175]단가!$A$48</definedName>
    <definedName name="시멘트1">[176]단가!$A$48</definedName>
    <definedName name="시멘트6">BlankMacro1</definedName>
    <definedName name="시멘트골재집계" hidden="1">[29]중기비!#REF!</definedName>
    <definedName name="시멘트공대">#REF!</definedName>
    <definedName name="시방">#REF!</definedName>
    <definedName name="시방1">#REF!</definedName>
    <definedName name="시방서" localSheetId="8" hidden="1">{#N/A,#N/A,FALSE,"신청통보";#N/A,#N/A,FALSE,"기성확인서";#N/A,#N/A,FALSE,"기성내역서"}</definedName>
    <definedName name="시방서" hidden="1">{#N/A,#N/A,FALSE,"신청통보";#N/A,#N/A,FALSE,"기성확인서";#N/A,#N/A,FALSE,"기성내역서"}</definedName>
    <definedName name="시비1노" localSheetId="8">[290]유지관리!$H$100</definedName>
    <definedName name="시비1노">[291]유지관리!$H$100</definedName>
    <definedName name="시비1재" localSheetId="8">[290]유지관리!$F$100</definedName>
    <definedName name="시비1재">[291]유지관리!$F$100</definedName>
    <definedName name="시비경" localSheetId="8">[377]계수시트!$B$92</definedName>
    <definedName name="시비경">[378]계수시트!$B$92</definedName>
    <definedName name="시비관노" localSheetId="8">[290]유지관리!$H$105</definedName>
    <definedName name="시비관노">[291]유지관리!$H$105</definedName>
    <definedName name="시비관재" localSheetId="8">[290]유지관리!$F$105</definedName>
    <definedName name="시비관재">[291]유지관리!$F$105</definedName>
    <definedName name="시비노" localSheetId="8">[377]계수시트!$B$90</definedName>
    <definedName name="시비노">[378]계수시트!$B$90</definedName>
    <definedName name="시비재" localSheetId="8">[377]계수시트!$B$91</definedName>
    <definedName name="시비재">[378]계수시트!$B$91</definedName>
    <definedName name="시선유도집계">[88]데리네이타현황!#REF!,[88]데리네이타현황!$A$2,[88]데리네이타현황!$A$1,[88]데리네이타현황!$A$278,[88]데리네이타현황!$A:$A</definedName>
    <definedName name="시설구조일수" localSheetId="8">#REF!</definedName>
    <definedName name="시설구조일수">#REF!</definedName>
    <definedName name="시설물계">[617]총괄내역!#REF!</definedName>
    <definedName name="시설물공사비">[617]총괄내역!#REF!</definedName>
    <definedName name="시설물수량">#REF!</definedName>
    <definedName name="시설수량">#REF!</definedName>
    <definedName name="시설일위">#REF!</definedName>
    <definedName name="시설일위1">#REF!</definedName>
    <definedName name="시설일위금액">[423]시설일위!$G:$M</definedName>
    <definedName name="시설정위치지형계수" localSheetId="8">#REF!</definedName>
    <definedName name="시설정위치지형계수">#REF!</definedName>
    <definedName name="시설종류수" localSheetId="8">#REF!</definedName>
    <definedName name="시설종류수">#REF!</definedName>
    <definedName name="시설종수" localSheetId="8">#REF!</definedName>
    <definedName name="시설종수">#REF!</definedName>
    <definedName name="시스템구축" localSheetId="8">[277]가중치!$H$10</definedName>
    <definedName name="시스템구축">[278]가중치!$H$10</definedName>
    <definedName name="시스템노무비합계">#REF!</definedName>
    <definedName name="시스템재료비">#REF!</definedName>
    <definedName name="시스템재료비합계">#REF!</definedName>
    <definedName name="시시싯" localSheetId="8" hidden="1">{#N/A,#N/A,TRUE,"토적및재료집계";#N/A,#N/A,TRUE,"토적및재료집계";#N/A,#N/A,TRUE,"단위량"}</definedName>
    <definedName name="시시싯" hidden="1">{#N/A,#N/A,TRUE,"토적및재료집계";#N/A,#N/A,TRUE,"토적및재료집계";#N/A,#N/A,TRUE,"단위량"}</definedName>
    <definedName name="시운">[618]집계표!$A$1:$M$2</definedName>
    <definedName name="시작번호">#REF!</definedName>
    <definedName name="시점">#REF!</definedName>
    <definedName name="시점명">#REF!</definedName>
    <definedName name="시중노임1">#N/A</definedName>
    <definedName name="시트1" localSheetId="8">'&lt;별표 5&gt;손배료'!시트1</definedName>
    <definedName name="시트1">[0]!시트1</definedName>
    <definedName name="시트파일">#REF!</definedName>
    <definedName name="시행" localSheetId="8">#REF!</definedName>
    <definedName name="시행">#REF!</definedName>
    <definedName name="시행111" localSheetId="8">#REF!</definedName>
    <definedName name="시행111">#REF!</definedName>
    <definedName name="시행년">#REF!</definedName>
    <definedName name="시행청">[366]설계산출표지!$B$21</definedName>
    <definedName name="시행청1">#REF!</definedName>
    <definedName name="시행청2">#REF!</definedName>
    <definedName name="시험경비" localSheetId="8">[275]시험비!$L$23</definedName>
    <definedName name="시험경비">[276]시험비!$L$23</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굴착" localSheetId="8">BlankMacro1</definedName>
    <definedName name="시험굴착">BlankMacro1</definedName>
    <definedName name="시험노무비" localSheetId="8">[275]시험비!$H$23</definedName>
    <definedName name="시험노무비">[276]시험비!$H$23</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험사3급" localSheetId="8">[619]기초단가!$B$26</definedName>
    <definedName name="시험사3급">[620]기초단가!$B$26</definedName>
    <definedName name="시험설치" localSheetId="8">#REF!</definedName>
    <definedName name="시험설치">#REF!</definedName>
    <definedName name="시험재료비" localSheetId="8">[275]시험비!$J$23</definedName>
    <definedName name="시험재료비">[276]시험비!$J$23</definedName>
    <definedName name="식비" localSheetId="8">[314]설계기준!#REF!</definedName>
    <definedName name="식비">[312]설계기준!#REF!</definedName>
    <definedName name="식재" localSheetId="8">[620]코드표!$A$1:$F$65536</definedName>
    <definedName name="식재">[621]코드표!$A:$F</definedName>
    <definedName name="식재공">[265]공구원가계산!#REF!</definedName>
    <definedName name="식재공사비">[617]총괄내역!#REF!</definedName>
    <definedName name="식재단가">#REF!</definedName>
    <definedName name="식재단가1">#REF!</definedName>
    <definedName name="식재보통인부">#REF!</definedName>
    <definedName name="식재소계">[617]총괄내역!#REF!</definedName>
    <definedName name="식재수량표">[317]식재수량표!$C:$M</definedName>
    <definedName name="식재조경공">#REF!</definedName>
    <definedName name="식혈반경">#REF!</definedName>
    <definedName name="식혈체적">#REF!</definedName>
    <definedName name="신">#REF!</definedName>
    <definedName name="신경질나">[622]적용건축!$A$558</definedName>
    <definedName name="신고서" localSheetId="8">BlankMacro1</definedName>
    <definedName name="신고서">BlankMacro1</definedName>
    <definedName name="신기">#REF!</definedName>
    <definedName name="신나" localSheetId="8">[175]단가!$A$56</definedName>
    <definedName name="신나">[176]단가!$A$56</definedName>
    <definedName name="신남복토" localSheetId="8">'&lt;별표 5&gt;손배료'!신남복토</definedName>
    <definedName name="신남복토">[0]!신남복토</definedName>
    <definedName name="신너" localSheetId="8">[322]자재단가!$D$59</definedName>
    <definedName name="신너">[323]자재단가!$D$59</definedName>
    <definedName name="신라왕경">#REF!</definedName>
    <definedName name="신문도서">[397]기준액!#REF!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용준" localSheetId="8">#REF!</definedName>
    <definedName name="신용준">#REF!</definedName>
    <definedName name="신주발행요율">'[204]Data &amp; Result'!$G$36</definedName>
    <definedName name="신축">#REF!</definedName>
    <definedName name="신축이음각도">#REF!</definedName>
    <definedName name="신축이음갯수">#REF!</definedName>
    <definedName name="신축이음장치">#REF!</definedName>
    <definedName name="신품" hidden="1">#REF!</definedName>
    <definedName name="신호기" localSheetId="8">'&lt;별표 5&gt;손배료'!신호기</definedName>
    <definedName name="신호기">[0]!신호기</definedName>
    <definedName name="신호기용공배관">[380]!돌아가기</definedName>
    <definedName name="신호등">'[623]일위대가(가설)'!#REF!</definedName>
    <definedName name="신흥1호">#REF!</definedName>
    <definedName name="신흥2호">#REF!</definedName>
    <definedName name="신희">#REF!</definedName>
    <definedName name="실" localSheetId="8" hidden="1">{"'단계별시설공사비'!$A$3:$K$51"}</definedName>
    <definedName name="실" hidden="1">{"'단계별시설공사비'!$A$3:$K$51"}</definedName>
    <definedName name="실5" localSheetId="8" hidden="1">{"'을'!$A$1:$Z$93"}</definedName>
    <definedName name="실5" hidden="1">{"'을'!$A$1:$Z$93"}</definedName>
    <definedName name="실경상">#REF!</definedName>
    <definedName name="실란" localSheetId="8">[175]단가!$A$152</definedName>
    <definedName name="실란">[176]단가!$A$152</definedName>
    <definedName name="실링제" localSheetId="8">[175]단가!$A$61</definedName>
    <definedName name="실링제">[176]단가!$A$61</definedName>
    <definedName name="실시설계" localSheetId="8">[282]라.공사비!#REF!</definedName>
    <definedName name="실시설계">[343]라.공사비!#REF!</definedName>
    <definedName name="실시설계비" localSheetId="8">#REF!</definedName>
    <definedName name="실시설계비">#REF!</definedName>
    <definedName name="실시설계용역비변경내역" localSheetId="8" hidden="1">{"'정산내역서'!$A$1:$I$35","'정산서(절.성토부)'!$A$1:$Q$17","'정산서(교량부)'!$A$1:$Q$84","'총괄표'!$A$1:$M$12","'시행현황'!$A$1:$G$12","'표지'!$A$1:$N$27","'정산서(절.성토부)'!$A$3:$Q$7"}</definedName>
    <definedName name="실시설계용역비변경내역" hidden="1">{"'정산내역서'!$A$1:$I$35","'정산서(절.성토부)'!$A$1:$Q$17","'정산서(교량부)'!$A$1:$Q$84","'총괄표'!$A$1:$M$12","'시행현황'!$A$1:$G$12","'표지'!$A$1:$N$27","'정산서(절.성토부)'!$A$3:$Q$7"}</definedName>
    <definedName name="실시적용" localSheetId="8">[282]라.공사비!#REF!</definedName>
    <definedName name="실시적용">[343]라.공사비!#REF!</definedName>
    <definedName name="실시적용1" localSheetId="8">[562]라.공사비!$L$13</definedName>
    <definedName name="실시적용1">[562]라.공사비!$L$13</definedName>
    <definedName name="실시적용2" localSheetId="8">[282]라.공사비!#REF!</definedName>
    <definedName name="실시적용2">[343]라.공사비!#REF!</definedName>
    <definedName name="실적">#REF!</definedName>
    <definedName name="실적1">#REF!</definedName>
    <definedName name="실편백10노무">#REF!</definedName>
    <definedName name="실편백10재료">#REF!</definedName>
    <definedName name="실편백15노무">#REF!</definedName>
    <definedName name="실편백15재료">#REF!</definedName>
    <definedName name="실행">#REF!</definedName>
    <definedName name="실행4안" localSheetId="8" hidden="1">{"'단계별시설공사비'!$A$3:$K$51"}</definedName>
    <definedName name="실행4안" hidden="1">{"'단계별시설공사비'!$A$3:$K$51"}</definedName>
    <definedName name="실행갑지" localSheetId="8" hidden="1">{"'단계별시설공사비'!$A$3:$K$51"}</definedName>
    <definedName name="실행갑지" hidden="1">{"'단계별시설공사비'!$A$3:$K$51"}</definedName>
    <definedName name="실행갑지2안" localSheetId="8" hidden="1">{"'단계별시설공사비'!$A$3:$K$51"}</definedName>
    <definedName name="실행갑지2안" hidden="1">{"'단계별시설공사비'!$A$3:$K$51"}</definedName>
    <definedName name="실행공기">#REF!</definedName>
    <definedName name="실행내역">#REF!</definedName>
    <definedName name="실행예산" localSheetId="8" hidden="1">{"'단계별시설공사비'!$A$3:$K$51"}</definedName>
    <definedName name="실행예산" hidden="1">{"'단계별시설공사비'!$A$3:$K$51"}</definedName>
    <definedName name="실행예산검토3안" localSheetId="8" hidden="1">{"'단계별시설공사비'!$A$3:$K$51"}</definedName>
    <definedName name="실행예산검토3안" hidden="1">{"'단계별시설공사비'!$A$3:$K$51"}</definedName>
    <definedName name="실행추" localSheetId="8" hidden="1">{#N/A,#N/A,FALSE,"포장2"}</definedName>
    <definedName name="실행추" hidden="1">{#N/A,#N/A,FALSE,"포장2"}</definedName>
    <definedName name="심도조사기계손료">'[327]12.보오링'!#REF!</definedName>
    <definedName name="심우">#REF!</definedName>
    <definedName name="심우을">#REF!</definedName>
    <definedName name="십사호표">'[591]100만평'!#REF!</definedName>
    <definedName name="십삼호표">'[591]100만평'!#REF!</definedName>
    <definedName name="십오호표">'[591]100만평'!#REF!</definedName>
    <definedName name="십육호표">'[591]100만평'!#REF!</definedName>
    <definedName name="십이호표">'[591]100만평'!#REF!</definedName>
    <definedName name="십일호표">'[591]100만평'!#REF!</definedName>
    <definedName name="십칠호표">'[591]100만평'!#REF!</definedName>
    <definedName name="십호표">#REF!</definedName>
    <definedName name="쌍치금보상" localSheetId="8">[292]쌍치제!$K$15</definedName>
    <definedName name="쌍치금보상">[293]쌍치제!$K$15</definedName>
    <definedName name="쌍치금시설" localSheetId="8">[292]쌍치제!$K$10</definedName>
    <definedName name="쌍치금시설">[293]쌍치제!$K$10</definedName>
    <definedName name="쌍치금축제" localSheetId="8">[292]쌍치제!$J$11</definedName>
    <definedName name="쌍치금축제">[293]쌍치제!$J$11</definedName>
    <definedName name="쌍치기보상" localSheetId="8">[292]쌍치제!$I$15</definedName>
    <definedName name="쌍치기보상">[293]쌍치제!$I$15</definedName>
    <definedName name="쌍치기시설" localSheetId="8">[292]쌍치제!$I$10</definedName>
    <definedName name="쌍치기시설">[293]쌍치제!$I$10</definedName>
    <definedName name="쌍치기축제" localSheetId="8">[292]쌍치제!$H$11</definedName>
    <definedName name="쌍치기축제">[293]쌍치제!$H$11</definedName>
    <definedName name="쌍치보상" localSheetId="8">[292]쌍치제!$E$15</definedName>
    <definedName name="쌍치보상">[293]쌍치제!$E$15</definedName>
    <definedName name="쌍치시설" localSheetId="8">[292]쌍치제!$E$10</definedName>
    <definedName name="쌍치시설">[293]쌍치제!$E$10</definedName>
    <definedName name="쌍치요보상" localSheetId="8">[292]쌍치제!$M$15</definedName>
    <definedName name="쌍치요보상">[293]쌍치제!$M$15</definedName>
    <definedName name="쌍치요시설" localSheetId="8">[292]쌍치제!$M$10</definedName>
    <definedName name="쌍치요시설">[293]쌍치제!$M$10</definedName>
    <definedName name="쌍치요축제" localSheetId="8">[292]쌍치제!$L$11</definedName>
    <definedName name="쌍치요축제">[293]쌍치제!$L$11</definedName>
    <definedName name="쌍치축제" localSheetId="8">[292]쌍치제!$D$11</definedName>
    <definedName name="쌍치축제">[293]쌍치제!$D$11</definedName>
    <definedName name="씨" localSheetId="8">#REF!</definedName>
    <definedName name="씨">#REF!</definedName>
    <definedName name="씨그마ck">#REF!</definedName>
    <definedName name="씨그마y">#REF!</definedName>
    <definedName name="ㅇ" localSheetId="8">BlankMacro1</definedName>
    <definedName name="ㅇ">BlankMacro1</definedName>
    <definedName name="ㅇ1">[624]수량산출!#REF!</definedName>
    <definedName name="ㅇ10">#REF!</definedName>
    <definedName name="ㅇ129">[625]내역!#REF!</definedName>
    <definedName name="ㅇ20">#REF!</definedName>
    <definedName name="ㅇ48">#REF!</definedName>
    <definedName name="ㅇ560">#REF!</definedName>
    <definedName name="ㅇㄴ" localSheetId="8" hidden="1">{#N/A,#N/A,FALSE,"구조2"}</definedName>
    <definedName name="ㅇㄴ" hidden="1">{#N/A,#N/A,FALSE,"구조2"}</definedName>
    <definedName name="ㅇㄴㄴㄴㄴㄴㄴㄴㄴㄴ" localSheetId="8" hidden="1">{#N/A,#N/A,FALSE,"혼합골재"}</definedName>
    <definedName name="ㅇㄴㄴㄴㄴㄴㄴㄴㄴㄴ" hidden="1">{#N/A,#N/A,FALSE,"혼합골재"}</definedName>
    <definedName name="ㅇㄴㄴㅇㅇㅇ">#REF!</definedName>
    <definedName name="ㅇㄴㄹㄴㅇㄹ" localSheetId="8">'&lt;별표 5&gt;손배료'!ㅇㄴㄹㄴㅇㄹ</definedName>
    <definedName name="ㅇㄴㄹㄴㅇㄹ">[0]!ㅇㄴㄹㄴㅇㄹ</definedName>
    <definedName name="ㅇㄴㄻ" localSheetId="8" hidden="1">{#N/A,#N/A,FALSE,"표지목차"}</definedName>
    <definedName name="ㅇㄴㄻ" hidden="1">{#N/A,#N/A,FALSE,"표지목차"}</definedName>
    <definedName name="ㅇㄴㄻㄴㅇ" localSheetId="8" hidden="1">{#N/A,#N/A,FALSE,"표지목차"}</definedName>
    <definedName name="ㅇㄴㄻㄴㅇ" hidden="1">{#N/A,#N/A,FALSE,"표지목차"}</definedName>
    <definedName name="ㅇㄴㅁ" hidden="1">[626]실행철강하도!$A$1:$A$4</definedName>
    <definedName name="ㅇㄴㅁㅁㅌㅌ">#REF!</definedName>
    <definedName name="ㅇㄴㅁㅇ" localSheetId="8" hidden="1">{"'활동원단위'!$A$22:$G$26"}</definedName>
    <definedName name="ㅇㄴㅁㅇ" hidden="1">{"'활동원단위'!$A$22:$G$26"}</definedName>
    <definedName name="ㅇㄴㅁㅎㄹ">#REF!</definedName>
    <definedName name="ㅇㄴㅇ">[116]기초단가!$B$30</definedName>
    <definedName name="ㅇㄴㅇㄴ" localSheetId="8" hidden="1">{#N/A,#N/A,FALSE,"2~8번"}</definedName>
    <definedName name="ㅇㄴㅇㄴ" hidden="1">{#N/A,#N/A,FALSE,"2~8번"}</definedName>
    <definedName name="ㅇㄴㅇㄴㅁㅇㄴㅇ">#REF!</definedName>
    <definedName name="ㅇ나ㅓㅣㅇ">#REF!</definedName>
    <definedName name="ㅇㄶ">BlankMacro1</definedName>
    <definedName name="ㅇㄷ">[460]직접인건비!#REF!</definedName>
    <definedName name="ㅇㄹ" localSheetId="8" hidden="1">{#N/A,#N/A,FALSE,"토공2"}</definedName>
    <definedName name="ㅇㄹ" hidden="1">{#N/A,#N/A,FALSE,"토공2"}</definedName>
    <definedName name="ㅇㄹㄴ" localSheetId="8" hidden="1">{#N/A,#N/A,FALSE,"증감대비표";#N/A,#N/A,FALSE,"결의서";#N/A,#N/A,FALSE,"내역서";#N/A,#N/A,FALSE,"도급예상"}</definedName>
    <definedName name="ㅇㄹㄴ" hidden="1">{#N/A,#N/A,FALSE,"증감대비표";#N/A,#N/A,FALSE,"결의서";#N/A,#N/A,FALSE,"내역서";#N/A,#N/A,FALSE,"도급예상"}</definedName>
    <definedName name="ㅇㄹㄴㅀㄹㅇㅎㄹㅇㅎ" localSheetId="8" hidden="1">{#N/A,#N/A,FALSE,"2~8번"}</definedName>
    <definedName name="ㅇㄹㄴㅀㄹㅇㅎㄹㅇㅎ" hidden="1">{#N/A,#N/A,FALSE,"2~8번"}</definedName>
    <definedName name="ㅇㄹㄹ" hidden="1">#REF!</definedName>
    <definedName name="ㅇㄹㅇ">#REF!</definedName>
    <definedName name="ㅇㄹㅇㄹ" localSheetId="8" hidden="1">#REF!</definedName>
    <definedName name="ㅇㄹㅇㄹ">[460]직접인건비!#REF!</definedName>
    <definedName name="ㅇㄹㅇㄹㅇ">[22]!BlankMacro1</definedName>
    <definedName name="ㅇㄹ호">#REF!</definedName>
    <definedName name="ㅇ라ㅓㅏㅗㄹ"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알ㅇㄹㅇㄹ" hidden="1">[627]조명시설!#REF!</definedName>
    <definedName name="ㅇㄻ">#REF!</definedName>
    <definedName name="ㅇㄻㄴㅁㄴㄻ" localSheetId="8" hidden="1">{#N/A,#N/A,FALSE,"단가표지"}</definedName>
    <definedName name="ㅇㄻㄴㅁㄴㄻ" hidden="1">{#N/A,#N/A,FALSE,"단가표지"}</definedName>
    <definedName name="ㅇㄻㄴㅇㄹ" localSheetId="8">'&lt;별표 5&gt;손배료'!ㅇㄻㄴㅇㄹ</definedName>
    <definedName name="ㅇㄻㄴㅇㄹ">[0]!ㅇㄻㄴㅇㄹ</definedName>
    <definedName name="ㅇㄻㅇㄻㄴㄹ" localSheetId="8" hidden="1">{#N/A,#N/A,FALSE,"단가표지"}</definedName>
    <definedName name="ㅇㄻㅇㄻㄴㄹ" hidden="1">{#N/A,#N/A,FALSE,"단가표지"}</definedName>
    <definedName name="ㅇㅀㄴ"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localSheetId="8" hidden="1">{#N/A,#N/A,FALSE,"단가표지"}</definedName>
    <definedName name="ㅇㅀㅁㅇㅁㅇ" hidden="1">{#N/A,#N/A,FALSE,"단가표지"}</definedName>
    <definedName name="ㅇㅀㅎㅎㅎㅎㅎㅎㅎㅎㅎㅎㅎㅎㅎㅎㅎ" localSheetId="8" hidden="1">{#N/A,#N/A,FALSE,"구조2"}</definedName>
    <definedName name="ㅇㅀㅎㅎㅎㅎㅎㅎㅎㅎㅎㅎㅎㅎㅎㅎㅎ" hidden="1">{#N/A,#N/A,FALSE,"구조2"}</definedName>
    <definedName name="ㅇㅁㄴ" localSheetId="8" hidden="1">{#N/A,#N/A,FALSE,"혼합골재"}</definedName>
    <definedName name="ㅇㅁㄴ" hidden="1">{#N/A,#N/A,FALSE,"혼합골재"}</definedName>
    <definedName name="ㅇㅁㄴㄹ" localSheetId="8" hidden="1">{#N/A,#N/A,TRUE,"토적및재료집계";#N/A,#N/A,TRUE,"토적및재료집계";#N/A,#N/A,TRUE,"단위량"}</definedName>
    <definedName name="ㅇㅁㄴㄹ" hidden="1">{#N/A,#N/A,TRUE,"토적및재료집계";#N/A,#N/A,TRUE,"토적및재료집계";#N/A,#N/A,TRUE,"단위량"}</definedName>
    <definedName name="ㅇㅁㄴㄹㄴㅇㅅㅎㅁㄴㅇ"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ㅁㄴㄹㄴㅇㅅㅎㅁㄴㅇ"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ㅇ" localSheetId="8">'&lt;별표 5&gt;손배료'!ㅇㅇ</definedName>
    <definedName name="ㅇㅇ">BlankMacro1</definedName>
    <definedName name="ㅇㅇ.">'[628]3련 BOX'!#REF!</definedName>
    <definedName name="ㅇㅇㄹ" localSheetId="8" hidden="1">#REF!</definedName>
    <definedName name="ㅇㅇㄹ" hidden="1">#REF!</definedName>
    <definedName name="ㅇㅇㅇ" localSheetId="8" hidden="1">#REF!</definedName>
    <definedName name="ㅇㅇㅇ">BlankMacro1</definedName>
    <definedName name="ㅇㅇㅇㅇ" localSheetId="8">BlankMacro1</definedName>
    <definedName name="ㅇㅇㅇㅇ">BlankMacro1</definedName>
    <definedName name="ㅇㅇㅇㅇㅇ" localSheetId="8">BlankMacro1</definedName>
    <definedName name="ㅇㅇㅇㅇㅇ">BlankMacro1</definedName>
    <definedName name="ㅇㅇㅇㅇㅇㅇ" localSheetId="8">BlankMacro1</definedName>
    <definedName name="ㅇㅇㅇㅇㅇㅇ">BlankMacro1</definedName>
    <definedName name="ㅇㅇㅇㅇㅇㅇㅇ" localSheetId="8">BlankMacro1</definedName>
    <definedName name="ㅇㅇㅇㅇㅇㅇㅇ">BlankMacro1</definedName>
    <definedName name="ㅇㅇㅇㅇㅇㅇㅇㅇ" localSheetId="8">BlankMacro1</definedName>
    <definedName name="ㅇㅇㅇㅇㅇㅇㅇㅇ">BlankMacro1</definedName>
    <definedName name="ㅇㅇㅇㅇㅇㅇㅇㅇㅇ" localSheetId="8">BlankMacro1</definedName>
    <definedName name="ㅇㅇㅇㅇㅇㅇㅇㅇㅇ">BlankMacro1</definedName>
    <definedName name="ㅇ아아아ㅏㅇ">[238]!ㅇ아아아ㅏㅇ</definedName>
    <definedName name="ㅇ오옹오오ㅗㅗㅗ오오오오오오오오">[173]내역서!#REF!</definedName>
    <definedName name="ㅇㅈ" localSheetId="8">#REF!</definedName>
    <definedName name="ㅇㅈ">#REF!</definedName>
    <definedName name="ㅇㅈㅈ">[629]인구!$G$21</definedName>
    <definedName name="ㅇㅈㅈㅇ">[540]현장조사!$J$25</definedName>
    <definedName name="ㅇㅎ" localSheetId="8">'&lt;별표 5&gt;손배료'!ㅇㅎ</definedName>
    <definedName name="ㅇㅎ">[0]!ㅇㅎ</definedName>
    <definedName name="ㅇㅎㅇㅎ" localSheetId="8" hidden="1">{"'용역비'!$A$4:$C$8"}</definedName>
    <definedName name="ㅇㅎㅇㅎ" hidden="1">{"'용역비'!$A$4:$C$8"}</definedName>
    <definedName name="ㅇ호" localSheetId="8" hidden="1">{#N/A,#N/A,FALSE,"혼합골재"}</definedName>
    <definedName name="ㅇ호" hidden="1">{#N/A,#N/A,FALSE,"혼합골재"}</definedName>
    <definedName name="아">#REF!</definedName>
    <definedName name="아경">#REF!</definedName>
    <definedName name="아경1">#REF!</definedName>
    <definedName name="아노">#REF!</definedName>
    <definedName name="아노1">#REF!</definedName>
    <definedName name="아니오">#REF!</definedName>
    <definedName name="아랑러ㅏㅇㄴㄹ" localSheetId="8"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모레">'[630]9GNG운반'!#REF!</definedName>
    <definedName name="아사">[270]내역아!#REF!</definedName>
    <definedName name="아세칠렌">'[403]노임,재료비'!$M$3</definedName>
    <definedName name="아세칠렌2">'[403]노임,재료비'!$O$3</definedName>
    <definedName name="아세탈렌">#REF!</definedName>
    <definedName name="아세틸렌" localSheetId="8">[322]자재단가!$D$51</definedName>
    <definedName name="아세틸렌">[323]자재단가!$D$51</definedName>
    <definedName name="아스콘">#REF!</definedName>
    <definedName name="아스콘1">#REF!</definedName>
    <definedName name="아스콘2">#REF!</definedName>
    <definedName name="아스콘467">#REF!</definedName>
    <definedName name="아스콘78">#REF!</definedName>
    <definedName name="아스콘덧씌우기">#REF!</definedName>
    <definedName name="아스콘복구비">[346]일위대가!#REF!</definedName>
    <definedName name="아스콘복구비5">[346]일위대가!#REF!</definedName>
    <definedName name="아스콘파괴비">[346]일위대가!#REF!</definedName>
    <definedName name="아스콘포장">[631]장비단!$1:$1048576</definedName>
    <definedName name="아스콘포장깨기브레이카">#REF!</definedName>
    <definedName name="아스콘포장깨기인력">#REF!</definedName>
    <definedName name="아스타일__공">[317]노임단가!#REF!</definedName>
    <definedName name="아스팔트">#REF!</definedName>
    <definedName name="아스팔트루핑">#REF!</definedName>
    <definedName name="아싸" localSheetId="8">#REF!</definedName>
    <definedName name="아싸">#REF!</definedName>
    <definedName name="아아" localSheetId="8">BlankMacro1</definedName>
    <definedName name="아아">BlankMacro1</definedName>
    <definedName name="아아아">'[632]일위대가(1)'!#REF!</definedName>
    <definedName name="아아아아아아아아아아아아아아아아아앙">[173]내역서!#REF!</definedName>
    <definedName name="아아아아아아아아아아아아아아아아ㅏ아아">[173]내역서!#REF!</definedName>
    <definedName name="아아앙" localSheetId="8" hidden="1">{#N/A,#N/A,FALSE,"부대2"}</definedName>
    <definedName name="아아앙" hidden="1">{#N/A,#N/A,FALSE,"부대2"}</definedName>
    <definedName name="아앙">#REF!,#REF!</definedName>
    <definedName name="아야">#REF!</definedName>
    <definedName name="아연도강관">#REF!</definedName>
    <definedName name="아연도강관단가">#REF!</definedName>
    <definedName name="아연도배관단가">#REF!</definedName>
    <definedName name="아연도배관자재">#REF!</definedName>
    <definedName name="아연도전선관">#REF!</definedName>
    <definedName name="아왜나무12노무">#REF!</definedName>
    <definedName name="아왜나무12재료">#REF!</definedName>
    <definedName name="아왜나무H2.5">#REF!</definedName>
    <definedName name="아운">[270]내역아!#REF!</definedName>
    <definedName name="아이">#REF!</definedName>
    <definedName name="아재">#REF!</definedName>
    <definedName name="아재1">#REF!</definedName>
    <definedName name="아카노" localSheetId="8">[290]식재!$H$83</definedName>
    <definedName name="아카노">[291]식재!$H$83</definedName>
    <definedName name="아카시아" localSheetId="8">[175]단가!$A$131</definedName>
    <definedName name="아카시아">[176]단가!$A$131</definedName>
    <definedName name="아카재" localSheetId="8">[290]식재!$F$83</definedName>
    <definedName name="아카재">[291]식재!$F$83</definedName>
    <definedName name="아ㅏ" localSheetId="8" hidden="1">{#N/A,#N/A,FALSE,"조골재"}</definedName>
    <definedName name="아ㅏ" hidden="1">{#N/A,#N/A,FALSE,"조골재"}</definedName>
    <definedName name="아ㅏㅓ랜"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악취" localSheetId="8">[353]직접인건비!#REF!</definedName>
    <definedName name="악취">[320]직접인건비!#REF!</definedName>
    <definedName name="안" localSheetId="8">#REF!</definedName>
    <definedName name="안">#REF!</definedName>
    <definedName name="안관">#REF!</definedName>
    <definedName name="안내표지판규격별">#REF!</definedName>
    <definedName name="안방1호">#REF!</definedName>
    <definedName name="안방2호">#REF!</definedName>
    <definedName name="안양">#REF!</definedName>
    <definedName name="안재범">#REF!</definedName>
    <definedName name="안전" localSheetId="8">[282]라.공사비!#REF!</definedName>
    <definedName name="안전">#REF!</definedName>
    <definedName name="안전1">#REF!</definedName>
    <definedName name="안전11" localSheetId="8">#REF!</definedName>
    <definedName name="안전11">#REF!</definedName>
    <definedName name="안전2">#REF!</definedName>
    <definedName name="안전관리" localSheetId="8">[632]원가서!$D$9</definedName>
    <definedName name="안전관리">[633]원가서!$D$9</definedName>
    <definedName name="안전관리기사1급">[317]노임단가!#REF!</definedName>
    <definedName name="안전관리기사2급">[317]노임단가!#REF!</definedName>
    <definedName name="안전관리비" localSheetId="8">[285]내역서!#REF!</definedName>
    <definedName name="안전관리비">[237]잡비계산!#REF!</definedName>
    <definedName name="안전관리비_산식">#REF!</definedName>
    <definedName name="안전관리비기초액" localSheetId="8">#REF!</definedName>
    <definedName name="안전관리비기초액">#REF!</definedName>
    <definedName name="안전관리비요율" localSheetId="8">#REF!</definedName>
    <definedName name="안전관리비요율">#REF!</definedName>
    <definedName name="안전관리비요율_변경" localSheetId="8">#REF!</definedName>
    <definedName name="안전관리비요율_변경">#REF!</definedName>
    <definedName name="안전관리비율" localSheetId="8">[286]요율!$F$9</definedName>
    <definedName name="안전관리비율">[287]요율!$F$9</definedName>
    <definedName name="안전관리비표">#REF!</definedName>
    <definedName name="안전휀스">[328]안전시설!$AK$10</definedName>
    <definedName name="안정수위">#REF!</definedName>
    <definedName name="알d" localSheetId="8">#REF!</definedName>
    <definedName name="알d">#REF!</definedName>
    <definedName name="알파1">#REF!</definedName>
    <definedName name="알파2">#REF!</definedName>
    <definedName name="암거">[445]내역서!#REF!</definedName>
    <definedName name="암거구조물공" localSheetId="8">#REF!</definedName>
    <definedName name="암거구조물공">#REF!</definedName>
    <definedName name="암거구조물자재대" localSheetId="8">#REF!</definedName>
    <definedName name="암거구조물자재대">#REF!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 localSheetId="8" hidden="1">[634]덕전리!#REF!</definedName>
    <definedName name="암거날개벽" hidden="1">[634]덕전리!#REF!</definedName>
    <definedName name="암거날개재료집계" localSheetId="8">#REF!</definedName>
    <definedName name="암거날개재료집계">#REF!</definedName>
    <definedName name="암거날개토공집계" localSheetId="8">#REF!</definedName>
    <definedName name="암거날개토공집계">#REF!</definedName>
    <definedName name="암거단위수량1" localSheetId="8">#REF!</definedName>
    <definedName name="암거단위수량1">#REF!</definedName>
    <definedName name="암거단위수량2" localSheetId="8">#REF!</definedName>
    <definedName name="암거단위수량2">#REF!</definedName>
    <definedName name="암거토공" localSheetId="8">#REF!</definedName>
    <definedName name="암거토공">#REF!</definedName>
    <definedName name="암파쇄">#REF!,#REF!,#REF!,#REF!,#REF!</definedName>
    <definedName name="압입압축기25간재" localSheetId="8">[252]G.R300경비!$F$34</definedName>
    <definedName name="압입압축기25간재">[253]G.R300경비!$F$34</definedName>
    <definedName name="압입압축기25노무" localSheetId="8">[252]G.R300경비!$F$39</definedName>
    <definedName name="압입압축기25노무">[253]G.R300경비!$F$39</definedName>
    <definedName name="압입압축기25손료" localSheetId="8">[252]G.R300경비!$F$25</definedName>
    <definedName name="압입압축기25손료">[253]G.R300경비!$F$25</definedName>
    <definedName name="압입운반차4.5간재" localSheetId="8">[252]G.R300경비!$F$59</definedName>
    <definedName name="압입운반차4.5간재">[253]G.R300경비!$F$59</definedName>
    <definedName name="압입운반차4.5노무" localSheetId="8">[252]G.R300경비!$F$64</definedName>
    <definedName name="압입운반차4.5노무">[253]G.R300경비!$F$64</definedName>
    <definedName name="압입운반차4.5손료" localSheetId="8">[252]G.R300경비!$F$50</definedName>
    <definedName name="압입운반차4.5손료">[253]G.R300경비!$F$50</definedName>
    <definedName name="압입운반차4간재" localSheetId="8">[252]G.R300경비!$F$84</definedName>
    <definedName name="압입운반차4간재">[253]G.R300경비!$F$84</definedName>
    <definedName name="압입운반차4노무" localSheetId="8">[252]G.R300경비!$F$89</definedName>
    <definedName name="압입운반차4노무">[253]G.R300경비!$F$89</definedName>
    <definedName name="압입운반차4손료" localSheetId="8">[252]G.R300경비!$F$75</definedName>
    <definedName name="압입운반차4손료">[253]G.R300경비!$F$75</definedName>
    <definedName name="압착터미널">#REF!</definedName>
    <definedName name="압축강도">#REF!</definedName>
    <definedName name="앙" localSheetId="8" hidden="1">{#N/A,#N/A,FALSE,"구조2"}</definedName>
    <definedName name="앙" hidden="1">{#N/A,#N/A,FALSE,"구조2"}</definedName>
    <definedName name="앙ㅇㅇㅇㅇㅇ" localSheetId="8" hidden="1">{#N/A,#N/A,FALSE,"배수1"}</definedName>
    <definedName name="앙ㅇㅇㅇㅇㅇ" hidden="1">{#N/A,#N/A,FALSE,"배수1"}</definedName>
    <definedName name="앙아아아아아아아" localSheetId="8" hidden="1">{#N/A,#N/A,FALSE,"부대1"}</definedName>
    <definedName name="앙아아아아아아아" hidden="1">{#N/A,#N/A,FALSE,"부대1"}</definedName>
    <definedName name="앞들1호">#REF!</definedName>
    <definedName name="앞들2호">#REF!</definedName>
    <definedName name="애애">[264]노임!$B$3</definedName>
    <definedName name="앨c" localSheetId="8">#REF!</definedName>
    <definedName name="앨c">#REF!</definedName>
    <definedName name="앨e">#REF!</definedName>
    <definedName name="앨보1" localSheetId="8">[318]단가!$B$36</definedName>
    <definedName name="앨보1">[319]단가!$B$36</definedName>
    <definedName name="앨보90_25">#REF!</definedName>
    <definedName name="앨보90_50">#REF!</definedName>
    <definedName name="앨보90_75">#REF!</definedName>
    <definedName name="앵커볼트">#REF!</definedName>
    <definedName name="야간" localSheetId="8" hidden="1">{#N/A,#N/A,FALSE,"지침";#N/A,#N/A,FALSE,"환경분석";#N/A,#N/A,FALSE,"Sheet16"}</definedName>
    <definedName name="야간" hidden="1">{#N/A,#N/A,FALSE,"지침";#N/A,#N/A,FALSE,"환경분석";#N/A,#N/A,FALSE,"Sheet16"}</definedName>
    <definedName name="야야" localSheetId="8">'&lt;별표 5&gt;손배료'!야야</definedName>
    <definedName name="야야">[0]!야야</definedName>
    <definedName name="야용">[509]직접인건비!#REF!</definedName>
    <definedName name="야자노" localSheetId="8">[290]유지관리!$H$82</definedName>
    <definedName name="야자노">[291]유지관리!$H$82</definedName>
    <definedName name="야자재" localSheetId="8">[290]유지관리!$F$82</definedName>
    <definedName name="야자재">[291]유지관리!$F$82</definedName>
    <definedName name="약대건축" localSheetId="8">#REF!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약량">#REF!</definedName>
    <definedName name="약제주사">#REF!</definedName>
    <definedName name="약칭">#REF!</definedName>
    <definedName name="약품">#REF!</definedName>
    <definedName name="양___생___공">[317]노임단가!#REF!</definedName>
    <definedName name="양매자0403" localSheetId="8">[271]데이타!$E$168</definedName>
    <definedName name="양매자0403">[272]수목데이타!$E$168</definedName>
    <definedName name="양매자0505" localSheetId="8">[271]데이타!$E$169</definedName>
    <definedName name="양매자0505">[272]수목데이타!$E$169</definedName>
    <definedName name="양매자0606" localSheetId="8">[271]데이타!$E$170</definedName>
    <definedName name="양매자0606">[272]수목데이타!$E$170</definedName>
    <definedName name="양생경비">#REF!</definedName>
    <definedName name="양생공">#REF!</definedName>
    <definedName name="양생노무비">#REF!</definedName>
    <definedName name="양생재료비">#REF!</definedName>
    <definedName name="양석">#REF!,#REF!,#REF!,#REF!,#REF!,#REF!,#REF!,#REF!,#REF!,#REF!,#REF!,#REF!,#REF!,#REF!,#REF!,#REF!,#REF!,#REF!,#REF!</definedName>
    <definedName name="양석김">#REF!</definedName>
    <definedName name="양수공사">#REF!</definedName>
    <definedName name="양수량">#REF!</definedName>
    <definedName name="양식">#REF!</definedName>
    <definedName name="양식수" localSheetId="8">[277]난이도!$H$13</definedName>
    <definedName name="양식수">[278]난이도!$H$13</definedName>
    <definedName name="양양" localSheetId="8" hidden="1">{"'제10장(표)'!$A$5:$L$10"}</definedName>
    <definedName name="양양" hidden="1">{"'제10장(표)'!$A$5:$L$10"}</definedName>
    <definedName name="양재승">#REF!</definedName>
    <definedName name="양재승1">'[635]3.공통공사대비'!#REF!</definedName>
    <definedName name="양재승11">[21]공문!#REF!</definedName>
    <definedName name="양재승1111">#REF!</definedName>
    <definedName name="양재승12">#REF!</definedName>
    <definedName name="양재승2">[636]대림경상68억!#REF!</definedName>
    <definedName name="양재승2222222" localSheetId="8" hidden="1">[637]차액보증!#REF!</definedName>
    <definedName name="양재승2222222" hidden="1">[638]차액보증!#REF!</definedName>
    <definedName name="양재승3">'[28]#REF'!#REF!</definedName>
    <definedName name="양재승4">[636]대림경상68억!#REF!</definedName>
    <definedName name="양재승5">'[635]3.공통공사대비'!#REF!</definedName>
    <definedName name="양재승7">[636]대림경상68억!#REF!</definedName>
    <definedName name="양재승8">[636]대림경상68억!#REF!</definedName>
    <definedName name="양호">[639]XL4Poppy!$C$31</definedName>
    <definedName name="양호1">[639]XL4Poppy!$C$9</definedName>
    <definedName name="양호3">[639]XL4Poppy!$B$1:$B$16</definedName>
    <definedName name="어떤거죠" hidden="1">#REF!</definedName>
    <definedName name="어라">BlankMacro1</definedName>
    <definedName name="어어어" localSheetId="8">'&lt;별표 5&gt;손배료'!어어어</definedName>
    <definedName name="어어어">[0]!어어어</definedName>
    <definedName name="어엉" localSheetId="8">'&lt;별표 5&gt;손배료'!어엉</definedName>
    <definedName name="어엉">[0]!어엉</definedName>
    <definedName name="어절시구리">[411]데리네이타현황!$A$4,[411]데리네이타현황!$A$2,[411]데리네이타현황!$A$1,[411]데리네이타현황!$A$279,[411]데리네이타현황!$A:$A</definedName>
    <definedName name="어플리케이션명" localSheetId="8">[301]setup!#REF!</definedName>
    <definedName name="어플리케이션명">[302]setup!#REF!</definedName>
    <definedName name="어플리케이션유형" localSheetId="8">[305]setup!$Q$16:$Q$23</definedName>
    <definedName name="어플리케이션유형">[306]setup!$Q$16:$Q$23</definedName>
    <definedName name="어ㅓㅓㅇ"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8" hidden="1">{#N/A,#N/A,FALSE,"2~8번"}</definedName>
    <definedName name="억이상" hidden="1">{#N/A,#N/A,FALSE,"2~8번"}</definedName>
    <definedName name="언어보정계수" localSheetId="8">#REF!</definedName>
    <definedName name="언어보정계수">#REF!</definedName>
    <definedName name="언어보정인건비" localSheetId="8">#REF!</definedName>
    <definedName name="언어보정인건비">#REF!</definedName>
    <definedName name="업무배분3" localSheetId="8" hidden="1">{"'관경확장'!$A$79:$M$98","'관경확장'!$A$54:$M$78"}</definedName>
    <definedName name="업무배분3" hidden="1">{"'관경확장'!$A$79:$M$98","'관경확장'!$A$54:$M$78"}</definedName>
    <definedName name="업무용차량산출근거" localSheetId="8">[0]!BlankMacro1</definedName>
    <definedName name="업무용차량산출근거">[0]!BlankMacro1</definedName>
    <definedName name="업무유형" localSheetId="8">[277]난이도!$H$7</definedName>
    <definedName name="업무유형">[278]난이도!$H$7</definedName>
    <definedName name="업체" hidden="1">#REF!</definedName>
    <definedName name="업체단가">[640]노임단가!$A$6:$M$159</definedName>
    <definedName name="에멀전페인트" localSheetId="8">[175]단가!$A$71</definedName>
    <definedName name="에멀전페인트">[176]단가!$A$71</definedName>
    <definedName name="에에">[641]!Macro12</definedName>
    <definedName name="에이">[577]사리부설!#REF!</definedName>
    <definedName name="에쵸티" localSheetId="8">[97]포장공!$A$1:$J$11</definedName>
    <definedName name="에쵸티">[98]포장공!$A$1:$J$11</definedName>
    <definedName name="에쿠스" localSheetId="8">[470]단가!$F$66:$G$77</definedName>
    <definedName name="에쿠스">[471]단가!$F$66:$G$77</definedName>
    <definedName name="엔지니어">#REF!</definedName>
    <definedName name="엔진유" localSheetId="8">[96]기초단가!$B$42</definedName>
    <definedName name="엔진유">[642]기초단가!$B$42</definedName>
    <definedName name="여과지동">[643]여과지동!$F$3:$AS$80</definedName>
    <definedName name="여기">#REF!</definedName>
    <definedName name="여비" localSheetId="8">[314]설계기준!#REF!</definedName>
    <definedName name="여비">[320]직접경비!#REF!</definedName>
    <definedName name="여비2" localSheetId="8">[96]직접경비!#REF!</definedName>
    <definedName name="여비2">[96]직접경비!#REF!</definedName>
    <definedName name="여수토경비" localSheetId="8">#REF!</definedName>
    <definedName name="여수토경비">#REF!</definedName>
    <definedName name="여수토노무비" localSheetId="8">#REF!</definedName>
    <definedName name="여수토노무비">#REF!</definedName>
    <definedName name="여수토재료비" localSheetId="8">#REF!</definedName>
    <definedName name="여수토재료비">#REF!</definedName>
    <definedName name="여여">[264]노임!$B$8</definedName>
    <definedName name="여유">'[321]분전반계산서(석관)'!$O$31</definedName>
    <definedName name="여유폭">[181]단위수량!$C$19</definedName>
    <definedName name="역L형옹벽">[142]일위대가!#REF!</definedName>
    <definedName name="연___돌___공">[317]노임단가!#REF!</definedName>
    <definedName name="연결곡부">#REF!</definedName>
    <definedName name="연결본관관종">#REF!</definedName>
    <definedName name="연결본관구경">#REF!</definedName>
    <definedName name="연구" localSheetId="8">#REF!</definedName>
    <definedName name="연구">#REF!</definedName>
    <definedName name="연구개발">#REF!</definedName>
    <definedName name="연구개발비">#REF!</definedName>
    <definedName name="연구개발비1">#REF!</definedName>
    <definedName name="연구보" localSheetId="8">#REF!</definedName>
    <definedName name="연구보">#REF!</definedName>
    <definedName name="연구보조원" localSheetId="8">#REF!</definedName>
    <definedName name="연구보조원">#REF!</definedName>
    <definedName name="연구원" localSheetId="8">#REF!</definedName>
    <definedName name="연구원">#REF!</definedName>
    <definedName name="연돌공">#REF!</definedName>
    <definedName name="연립">[644]내역서!$A$1:$M$177</definedName>
    <definedName name="연마공">#REF!</definedName>
    <definedName name="연마공001">#REF!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마지" localSheetId="8">[322]자재단가!$D$57</definedName>
    <definedName name="연마지">[323]자재단가!$D$57</definedName>
    <definedName name="연면적">[645]개요!$G$15</definedName>
    <definedName name="연수">#REF!</definedName>
    <definedName name="연습">#REF!</definedName>
    <definedName name="연습9">#REF!</definedName>
    <definedName name="연습99">#REF!</definedName>
    <definedName name="연장" localSheetId="8">[314]설계기준!#REF!</definedName>
    <definedName name="연장">#REF!</definedName>
    <definedName name="연장1">#REF!</definedName>
    <definedName name="연접" localSheetId="8">'&lt;별표 5&gt;손배료'!연접</definedName>
    <definedName name="연접">[0]!연접</definedName>
    <definedName name="연접도움말">[380]!연접도움말</definedName>
    <definedName name="연접물량" localSheetId="8">'&lt;별표 5&gt;손배료'!연접물량</definedName>
    <definedName name="연접물량">[0]!연접물량</definedName>
    <definedName name="영_림__기_사">[317]노임단가!#REF!</definedName>
    <definedName name="영농보상비">#REF!</definedName>
    <definedName name="영산강감리" localSheetId="8">[292]기타현황!$F$15</definedName>
    <definedName name="영산강감리">[293]기타현황!$F$15</definedName>
    <definedName name="영산강금감리" localSheetId="8">[292]기타현황!$L$15</definedName>
    <definedName name="영산강금감리">[293]기타현황!$L$15</definedName>
    <definedName name="영산강요감리" localSheetId="8">[292]기타현황!$P$15</definedName>
    <definedName name="영산강요감리">[293]기타현황!$P$15</definedName>
    <definedName name="영산금보상" localSheetId="8">[292]영산강보축!$K$15</definedName>
    <definedName name="영산금보상">[293]영산강보축!$K$15</definedName>
    <definedName name="영산금시설" localSheetId="8">[292]영산강보축!$K$10</definedName>
    <definedName name="영산금시설">[293]영산강보축!$K$10</definedName>
    <definedName name="영산금축제" localSheetId="8">[292]영산강보축!$J$11</definedName>
    <definedName name="영산금축제">[293]영산강보축!$J$11</definedName>
    <definedName name="영산보상" localSheetId="8">[292]영산강보축!$E$15</definedName>
    <definedName name="영산보상">[293]영산강보축!$E$15</definedName>
    <definedName name="영산시설" localSheetId="8">[292]영산강보축!$E$10</definedName>
    <definedName name="영산시설">[293]영산강보축!$E$10</definedName>
    <definedName name="영산요보상" localSheetId="8">[292]영산강보축!$M$15</definedName>
    <definedName name="영산요보상">[293]영산강보축!$M$15</definedName>
    <definedName name="영산요시설" localSheetId="8">[292]영산강보축!$M$10</definedName>
    <definedName name="영산요시설">[293]영산강보축!$M$10</definedName>
    <definedName name="영산홍">#REF!</definedName>
    <definedName name="영산홍H0.3">#REF!</definedName>
    <definedName name="예">[646]!Macro10</definedName>
    <definedName name="예비경비" localSheetId="8">#REF!</definedName>
    <definedName name="예비경비">#REF!</definedName>
    <definedName name="예비노무" localSheetId="8">#REF!</definedName>
    <definedName name="예비노무">#REF!</definedName>
    <definedName name="예비재료" localSheetId="8">#REF!</definedName>
    <definedName name="예비재료">#REF!</definedName>
    <definedName name="예산">[264]노임!$B$21</definedName>
    <definedName name="예산서">#REF!</definedName>
    <definedName name="예산서1" localSheetId="8">'&lt;별표 5&gt;손배료'!예산서1</definedName>
    <definedName name="예산서1">[0]!예산서1</definedName>
    <definedName name="예정공정">#REF!</definedName>
    <definedName name="예정공정표" localSheetId="8">'[530]설계내역서(북한강)'!$C$11</definedName>
    <definedName name="예정공정표">#REF!</definedName>
    <definedName name="예정공정표금회">#REF!</definedName>
    <definedName name="오" localSheetId="8">BlankMacro1</definedName>
    <definedName name="오">#REF!</definedName>
    <definedName name="오급사원월급">[333]급여조견표!$F$15</definedName>
    <definedName name="오나멘트" localSheetId="8">[175]단가!$A$54</definedName>
    <definedName name="오나멘트">[176]단가!$A$54</definedName>
    <definedName name="오번">[647]개요!#REF!</definedName>
    <definedName name="오번세대수">[647]개요!#REF!</definedName>
    <definedName name="오수1호맨홀">[648]터파기및재료!#REF!</definedName>
    <definedName name="오수관단위수량">[648]터파기및재료!#REF!</definedName>
    <definedName name="오수관로높이">[648]터파기및재료!#REF!</definedName>
    <definedName name="오수단위수량1" localSheetId="8">#REF!</definedName>
    <definedName name="오수단위수량1">#REF!</definedName>
    <definedName name="오수단위수량2" localSheetId="8">#REF!</definedName>
    <definedName name="오수단위수량2">#REF!</definedName>
    <definedName name="오수돈" localSheetId="8">#REF!</definedName>
    <definedName name="오수돈">#REF!</definedName>
    <definedName name="오수돈2" localSheetId="8">#REF!</definedName>
    <definedName name="오수돈2">#REF!</definedName>
    <definedName name="오수맨홀높이">[648]터파기및재료!#REF!</definedName>
    <definedName name="오염경비" localSheetId="8">#REF!</definedName>
    <definedName name="오염경비">#REF!</definedName>
    <definedName name="오염노무" localSheetId="8">#REF!</definedName>
    <definedName name="오염노무">#REF!</definedName>
    <definedName name="오염재료" localSheetId="8">#REF!</definedName>
    <definedName name="오염재료">#REF!</definedName>
    <definedName name="오오" localSheetId="8">'&lt;별표 5&gt;손배료'!오오</definedName>
    <definedName name="오오">[0]!오오</definedName>
    <definedName name="오오오">#REF!</definedName>
    <definedName name="오주1호">#REF!</definedName>
    <definedName name="오주2호">#REF!</definedName>
    <definedName name="오주3호">#REF!</definedName>
    <definedName name="오주4호">#REF!</definedName>
    <definedName name="오진" hidden="1">#REF!</definedName>
    <definedName name="오진이" hidden="1">#REF!</definedName>
    <definedName name="오케이">#REF!</definedName>
    <definedName name="오호">#REF!</definedName>
    <definedName name="오호표" localSheetId="8">[649]환경평가!$H$126</definedName>
    <definedName name="오호표">[650]환경평가!$H$126</definedName>
    <definedName name="오호표2" localSheetId="8">[651]환경평가!$H$126</definedName>
    <definedName name="오호표2">[646]환경평가!$H$126</definedName>
    <definedName name="오ㅗ오" localSheetId="8">'&lt;별표 5&gt;손배료'!오ㅗ오</definedName>
    <definedName name="오ㅗ오">[0]!오ㅗ오</definedName>
    <definedName name="옥"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등철거공구손료">#REF!</definedName>
    <definedName name="옥외등철거공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옥정금보상" localSheetId="8">[292]옥정제!$K$15</definedName>
    <definedName name="옥정금보상">[293]옥정제!$K$15</definedName>
    <definedName name="옥정금시설" localSheetId="8">[292]옥정제!$K$10</definedName>
    <definedName name="옥정금시설">[293]옥정제!$K$10</definedName>
    <definedName name="옥정금축제" localSheetId="8">[292]옥정제!$J$11</definedName>
    <definedName name="옥정금축제">[293]옥정제!$J$11</definedName>
    <definedName name="옥정기보상" localSheetId="8">[292]옥정제!$I$15</definedName>
    <definedName name="옥정기보상">[293]옥정제!$I$15</definedName>
    <definedName name="옥정기시설" localSheetId="8">[292]옥정제!$I$10</definedName>
    <definedName name="옥정기시설">[293]옥정제!$I$10</definedName>
    <definedName name="옥정기축제" localSheetId="8">[292]옥정제!$H$11</definedName>
    <definedName name="옥정기축제">[293]옥정제!$H$11</definedName>
    <definedName name="옥정보상" localSheetId="8">[292]옥정제!$E$15</definedName>
    <definedName name="옥정보상">[293]옥정제!$E$15</definedName>
    <definedName name="옥정시설" localSheetId="8">[292]옥정제!$E$10</definedName>
    <definedName name="옥정시설">[293]옥정제!$E$10</definedName>
    <definedName name="옥정요보상" localSheetId="8">[292]옥정제!$M$15</definedName>
    <definedName name="옥정요보상">[293]옥정제!$M$15</definedName>
    <definedName name="옥정요시설" localSheetId="8">[292]옥정제!$M$10</definedName>
    <definedName name="옥정요시설">[293]옥정제!$M$10</definedName>
    <definedName name="옥정요축제" localSheetId="8">[292]옥정제!$L$11</definedName>
    <definedName name="옥정요축제">[293]옥정제!$L$11</definedName>
    <definedName name="옥정축제" localSheetId="8">[292]옥정제!$D$11</definedName>
    <definedName name="옥정축제">[293]옥정제!$D$11</definedName>
    <definedName name="옥천1" localSheetId="8" hidden="1">{#N/A,#N/A,TRUE,"토적및재료집계";#N/A,#N/A,TRUE,"토적및재료집계";#N/A,#N/A,TRUE,"단위량"}</definedName>
    <definedName name="옥천1" hidden="1">{#N/A,#N/A,TRUE,"토적및재료집계";#N/A,#N/A,TRUE,"토적및재료집계";#N/A,#N/A,TRUE,"단위량"}</definedName>
    <definedName name="옥향" localSheetId="8">[299]단가!$A$136</definedName>
    <definedName name="옥향">[300]단가!$A$136</definedName>
    <definedName name="옥향H0.5">#REF!</definedName>
    <definedName name="온___돌___공">[317]노임단가!#REF!</definedName>
    <definedName name="온돌공">#REF!</definedName>
    <definedName name="온수보일러" localSheetId="8">[404]노무비단가!$B$72</definedName>
    <definedName name="온수보일러">[405]노무비단가!$B$72</definedName>
    <definedName name="온실">#REF!</definedName>
    <definedName name="옹">'[137]3련 BOX'!#REF!</definedName>
    <definedName name="옹1.85" localSheetId="8" hidden="1">{#N/A,#N/A,FALSE,"포장단가"}</definedName>
    <definedName name="옹1.85" hidden="1">{#N/A,#N/A,FALSE,"포장단가"}</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 localSheetId="8">#REF!</definedName>
    <definedName name="옹벽">#REF!</definedName>
    <definedName name="옹벽1">[596]기본일위!$1:$1048576</definedName>
    <definedName name="옹벽공">[381]Sheet1!#REF!</definedName>
    <definedName name="옹벽단위">[652]터파기및재료!#REF!</definedName>
    <definedName name="옹벽단위수량" localSheetId="8" hidden="1">{#N/A,#N/A,FALSE,"혼합골재"}</definedName>
    <definedName name="옹벽단위수량" hidden="1">{#N/A,#N/A,FALSE,"혼합골재"}</definedName>
    <definedName name="옹벽수량집계표" localSheetId="8" hidden="1">{#N/A,#N/A,FALSE,"2~8번"}</definedName>
    <definedName name="옹벽수량집계표" hidden="1">{#N/A,#N/A,FALSE,"2~8번"}</definedName>
    <definedName name="옹벽수량집계표총괄" localSheetId="8" hidden="1">{#N/A,#N/A,FALSE,"혼합골재"}</definedName>
    <definedName name="옹벽수량집계표총괄" hidden="1">{#N/A,#N/A,FALSE,"혼합골재"}</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메쉬" localSheetId="8">[299]단가!$A$53</definedName>
    <definedName name="와이어메쉬">[300]단가!$A$53</definedName>
    <definedName name="와이어메쉬10">#REF!</definedName>
    <definedName name="와이어메쉬4">#REF!</definedName>
    <definedName name="와이어메쉬8">#REF!</definedName>
    <definedName name="와촌면" localSheetId="8">#REF!</definedName>
    <definedName name="와촌면">#REF!</definedName>
    <definedName name="왕궁금보상" localSheetId="8">[292]왕궁제!$K$15</definedName>
    <definedName name="왕궁금보상">[293]왕궁제!$K$15</definedName>
    <definedName name="왕궁금시설" localSheetId="8">[292]왕궁제!$K$10</definedName>
    <definedName name="왕궁금시설">[293]왕궁제!$K$10</definedName>
    <definedName name="왕궁금축제" localSheetId="8">[292]왕궁제!$J$11</definedName>
    <definedName name="왕궁금축제">[293]왕궁제!$J$11</definedName>
    <definedName name="왕궁보상" localSheetId="8">[292]왕궁제!$E$15</definedName>
    <definedName name="왕궁보상">[293]왕궁제!$E$15</definedName>
    <definedName name="왕궁시설" localSheetId="8">[292]왕궁제!$E$10</definedName>
    <definedName name="왕궁시설">[293]왕궁제!$E$10</definedName>
    <definedName name="왕궁요보상" localSheetId="8">[292]왕궁제!$M$15</definedName>
    <definedName name="왕궁요보상">[293]왕궁제!$M$15</definedName>
    <definedName name="왕궁요시설" localSheetId="8">[292]왕궁제!$M$10</definedName>
    <definedName name="왕궁요시설">[293]왕궁제!$M$10</definedName>
    <definedName name="왕궁요축제" localSheetId="8">[292]왕궁제!$L$11</definedName>
    <definedName name="왕궁요축제">[293]왕궁제!$L$11</definedName>
    <definedName name="왕궁축제" localSheetId="8">[292]왕궁제!$D$11</definedName>
    <definedName name="왕궁축제">[293]왕궁제!$D$11</definedName>
    <definedName name="왕벗" localSheetId="8">[175]단가!$A$115</definedName>
    <definedName name="왕벗">[176]단가!$A$115</definedName>
    <definedName name="왕벚나무">#REF!</definedName>
    <definedName name="왕벚나무H4.5">#REF!</definedName>
    <definedName name="왜성도라지">#REF!</definedName>
    <definedName name="외__주">#REF!</definedName>
    <definedName name="외벽">#REF!</definedName>
    <definedName name="외벽1">#REF!</definedName>
    <definedName name="외벽2">#REF!</definedName>
    <definedName name="외자관리비">#REF!</definedName>
    <definedName name="외주">#REF!</definedName>
    <definedName name="외주가공">#REF!</definedName>
    <definedName name="요">#REF!</definedName>
    <definedName name="요동1호">#REF!</definedName>
    <definedName name="요동2호">#REF!</definedName>
    <definedName name="요약문" localSheetId="8">[353]직접인건비!#REF!</definedName>
    <definedName name="요약문">[320]직접인건비!#REF!</definedName>
    <definedName name="요연구개발">#REF!</definedName>
    <definedName name="요요">[264]노임!$B$4</definedName>
    <definedName name="요울">[653]대비2!$D$25</definedName>
    <definedName name="요울1">[653]대비2!#REF!</definedName>
    <definedName name="요철개수">#REF!</definedName>
    <definedName name="요철체적">#REF!</definedName>
    <definedName name="용마">BlankMacro1</definedName>
    <definedName name="용마1">BlankMacro1</definedName>
    <definedName name="용수경비" localSheetId="8">#REF!</definedName>
    <definedName name="용수경비">#REF!</definedName>
    <definedName name="용수노무" localSheetId="8">#REF!</definedName>
    <definedName name="용수노무">#REF!</definedName>
    <definedName name="용수재료" localSheetId="8">#REF!</definedName>
    <definedName name="용수재료">#REF!</definedName>
    <definedName name="용역설계비" localSheetId="8">#REF!</definedName>
    <definedName name="용역설계비">#REF!</definedName>
    <definedName name="용접">#REF!</definedName>
    <definedName name="용접200경비">#REF!</definedName>
    <definedName name="용접300경비">#REF!</definedName>
    <definedName name="용접공" localSheetId="8">[322]노임단가!$B$24</definedName>
    <definedName name="용접공">[323]노임단가!$B$24</definedName>
    <definedName name="용접공_일반">#REF!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공2">'[403]노임,재료비'!$J$115</definedName>
    <definedName name="용접공단가" localSheetId="8">[341]관접합및부설!#REF!</definedName>
    <definedName name="용접공단가">[345]관접합및부설!#REF!</definedName>
    <definedName name="용접봉" localSheetId="8">[322]자재단가!$D$56</definedName>
    <definedName name="용접봉">[323]자재단가!$D$56</definedName>
    <definedName name="용접봉전기">#REF!</definedName>
    <definedName name="용종별예산1">BlankMacro1</definedName>
    <definedName name="용지단가" localSheetId="8">#REF!</definedName>
    <definedName name="용지단가">#REF!</definedName>
    <definedName name="용지매수비">#REF!</definedName>
    <definedName name="용지수량" localSheetId="8">#REF!</definedName>
    <definedName name="용지수량">#REF!</definedName>
    <definedName name="용호금보상" localSheetId="8">[292]용호제!$K$15</definedName>
    <definedName name="용호금보상">[293]용호제!$K$15</definedName>
    <definedName name="용호금시설" localSheetId="8">[292]용호제!$K$10</definedName>
    <definedName name="용호금시설">[293]용호제!$K$10</definedName>
    <definedName name="용호금축제" localSheetId="8">[292]용호제!$J$11</definedName>
    <definedName name="용호금축제">[293]용호제!$J$11</definedName>
    <definedName name="용호기보상" localSheetId="8">[292]용호제!$I$15</definedName>
    <definedName name="용호기보상">[293]용호제!$I$15</definedName>
    <definedName name="용호보상" localSheetId="8">[292]용호제!$E$15</definedName>
    <definedName name="용호보상">[293]용호제!$E$15</definedName>
    <definedName name="용호시설" localSheetId="8">[292]용호제!$E$10</definedName>
    <definedName name="용호시설">[293]용호제!$E$10</definedName>
    <definedName name="용호요보상" localSheetId="8">[292]용호제!$M$15</definedName>
    <definedName name="용호요보상">[293]용호제!$M$15</definedName>
    <definedName name="용호요시설" localSheetId="8">[292]용호제!$M$10</definedName>
    <definedName name="용호요시설">[293]용호제!$M$10</definedName>
    <definedName name="용호요축제" localSheetId="8">[292]용호제!$L$11</definedName>
    <definedName name="용호요축제">[293]용호제!$L$11</definedName>
    <definedName name="용호축제" localSheetId="8">[292]용호제!$D$11</definedName>
    <definedName name="용호축제">[293]용호제!$D$11</definedName>
    <definedName name="우">#REF!</definedName>
    <definedName name="우___물___공">[317]노임단가!#REF!</definedName>
    <definedName name="우강공감율" localSheetId="8">[437]공사요율!#REF!</definedName>
    <definedName name="우강공감율">[438]공사요율!#REF!</definedName>
    <definedName name="우강기본율" localSheetId="8">[437]공사요율!#REF!</definedName>
    <definedName name="우강기본율">[438]공사요율!#REF!</definedName>
    <definedName name="우강사업율" localSheetId="8">[437]공사요율!#REF!</definedName>
    <definedName name="우강사업율">[438]공사요율!#REF!</definedName>
    <definedName name="우강세부율" localSheetId="8">[437]공사요율!#REF!</definedName>
    <definedName name="우강세부율">[438]공사요율!#REF!</definedName>
    <definedName name="우리" localSheetId="8" hidden="1">{"'제10장(표)'!$A$5:$L$10"}</definedName>
    <definedName name="우리" hidden="1">{"'제10장(표)'!$A$5:$L$10"}</definedName>
    <definedName name="우산">#REF!</definedName>
    <definedName name="우수돈" localSheetId="8">#REF!</definedName>
    <definedName name="우수돈">#REF!</definedName>
    <definedName name="우수돈2" localSheetId="8">#REF!</definedName>
    <definedName name="우수돈2">#REF!</definedName>
    <definedName name="우우" localSheetId="8">#REF!</definedName>
    <definedName name="우우">#REF!</definedName>
    <definedName name="우ㅗ홓ㅇ" localSheetId="8" hidden="1">{#N/A,#N/A,FALSE,"조골재"}</definedName>
    <definedName name="우ㅗ홓ㅇ" hidden="1">{#N/A,#N/A,FALSE,"조골재"}</definedName>
    <definedName name="운반거리계수">#REF!</definedName>
    <definedName name="운반공" localSheetId="8">[654]운반공!$A$1:$IV$65536</definedName>
    <definedName name="운반공">[162]운반공!$1:$1048576</definedName>
    <definedName name="운반구간">[366]을부담운반비!$D$5</definedName>
    <definedName name="운반비">[552]단가!$F$66:$G$77</definedName>
    <definedName name="운반산출">#REF!</definedName>
    <definedName name="운반차">#REF!</definedName>
    <definedName name="운반차운전기사">#REF!</definedName>
    <definedName name="운반차운전사" localSheetId="8">'[407]중기조종사 단위단가'!$B$5</definedName>
    <definedName name="운반차운전사">[280]노임단가!$B$22</definedName>
    <definedName name="운암">#REF!</definedName>
    <definedName name="운영개시년도">'[204]Data &amp; Result'!$B$8</definedName>
    <definedName name="운영시작년도">'[204]Data &amp; Result'!$B$8</definedName>
    <definedName name="운영시작연도">'[225]Data&amp;Result'!$D$8</definedName>
    <definedName name="운영일수">[655]CT!$E$16</definedName>
    <definedName name="운전">#REF!</definedName>
    <definedName name="운전기사">'[406]99노임기준'!#REF!</definedName>
    <definedName name="운전사" localSheetId="8">#REF!</definedName>
    <definedName name="운전사">#REF!</definedName>
    <definedName name="운전사_기계" localSheetId="8">[96]기초단가!$B$21</definedName>
    <definedName name="운전사_기계">#REF!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 localSheetId="8">'[367]기계경비(시간당)'!$D$7</definedName>
    <definedName name="운전사_운반">'[369]기계경비(시간당)'!$D$7</definedName>
    <definedName name="운전사_운반차" localSheetId="8">#REF!</definedName>
    <definedName name="운전사_운반차">#REF!</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원월급">[333]급여조견표!$E$15</definedName>
    <definedName name="운전조">#REF!</definedName>
    <definedName name="운호1호">#REF!</definedName>
    <definedName name="운호2호">#REF!</definedName>
    <definedName name="운호3호">#REF!</definedName>
    <definedName name="울">[647]내역서2안!#REF!</definedName>
    <definedName name="울사">[270]울타리!#REF!</definedName>
    <definedName name="울산프랜지">#REF!</definedName>
    <definedName name="울운">[270]울타리!#REF!</definedName>
    <definedName name="원">#REF!</definedName>
    <definedName name="원_가_계_산_서">#REF!</definedName>
    <definedName name="원가">#REF!</definedName>
    <definedName name="원가A">#REF!</definedName>
    <definedName name="원가계간"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[85]sh1!#REF!</definedName>
    <definedName name="원가계산1">[656]자재단가!$A$6:$M$156</definedName>
    <definedName name="원가계산19"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명">#REF!</definedName>
    <definedName name="원가계산서">[657]자재단가!$A$6:$M$156</definedName>
    <definedName name="원가계산창">[238]!원가계산창</definedName>
    <definedName name="원각"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격조종장치_VOR_DME__신설">[658]VOR!#REF!</definedName>
    <definedName name="원금" localSheetId="8">#REF!</definedName>
    <definedName name="원금">#REF!</definedName>
    <definedName name="원기기ㅣㅇ"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길이">[659]관급!#REF!</definedName>
    <definedName name="원남내역" hidden="1">[660]실행철강하도!$A$1:$A$4</definedName>
    <definedName name="원수" localSheetId="8">#REF!</definedName>
    <definedName name="원수">#REF!</definedName>
    <definedName name="원운1호">#REF!</definedName>
    <definedName name="원운2호">#REF!</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원주" localSheetId="8" hidden="1">{"'제10장(표)'!$A$5:$L$10"}</definedName>
    <definedName name="원주" hidden="1">{"'제10장(표)'!$A$5:$L$10"}</definedName>
    <definedName name="원지반경">[291]시설물!#REF!</definedName>
    <definedName name="원지반노">[291]시설물!#REF!</definedName>
    <definedName name="원지반다짐">#REF!</definedName>
    <definedName name="원지반재">[291]시설물!#REF!</definedName>
    <definedName name="원파고라노">#REF!</definedName>
    <definedName name="원파고라재">#REF!</definedName>
    <definedName name="원평금보상">[342]원평천상류2차!$K$15</definedName>
    <definedName name="원평금시설">[342]원평천상류2차!$K$10</definedName>
    <definedName name="원평금축제">[342]원평천상류2차!$J$11</definedName>
    <definedName name="원평기보상">[342]원평천상류2차!$I$15</definedName>
    <definedName name="원평기시설">[342]원평천상류2차!$I$10</definedName>
    <definedName name="원평기축제">[342]원평천상류2차!$H$11</definedName>
    <definedName name="원평당보상">[344]원평천상류2차!$C$15</definedName>
    <definedName name="원평당시설">[344]원평천상류2차!$C$10</definedName>
    <definedName name="원평당축제">[344]원평천상류2차!$B$11</definedName>
    <definedName name="원평보상">[342]원평천상류2차!$E$15</definedName>
    <definedName name="원평시설">[342]원평천상류2차!$E$10</definedName>
    <definedName name="원평요보상">[342]원평천상류2차!$M$15</definedName>
    <definedName name="원평요시설">[342]원평천상류2차!$M$10</definedName>
    <definedName name="원평요축제">[342]원평천상류2차!$L$11</definedName>
    <definedName name="원평축제">[342]원평천상류2차!$D$11</definedName>
    <definedName name="월">#REF!</definedName>
    <definedName name="월별투입" localSheetId="8" hidden="1">{#N/A,#N/A,FALSE,"지침";#N/A,#N/A,FALSE,"환경분석";#N/A,#N/A,FALSE,"Sheet16"}</definedName>
    <definedName name="월별투입" hidden="1">{#N/A,#N/A,FALSE,"지침";#N/A,#N/A,FALSE,"환경분석";#N/A,#N/A,FALSE,"Sheet16"}</definedName>
    <definedName name="위">[661]위치도!#REF!</definedName>
    <definedName name="위락경관" localSheetId="8">[353]직접인건비!#REF!</definedName>
    <definedName name="위락경관">[320]직접인건비!#REF!</definedName>
    <definedName name="위병면회소">[662]원가계산서!#REF!</definedName>
    <definedName name="위생공" localSheetId="8">[404]노무비단가!$B$2</definedName>
    <definedName name="위생공">#REF!</definedName>
    <definedName name="위생공001">#REF!</definedName>
    <definedName name="위생공002">#REF!</definedName>
    <definedName name="위생공011">#REF!</definedName>
    <definedName name="위생공012">#REF!</definedName>
    <definedName name="위생공982">#REF!</definedName>
    <definedName name="위생공991">#REF!</definedName>
    <definedName name="위생공992">#REF!</definedName>
    <definedName name="위생공중보건">[356]내역서!#REF!</definedName>
    <definedName name="위생보건" localSheetId="8">[353]직접인건비!#REF!</definedName>
    <definedName name="위생보건">[320]직접인건비!#REF!</definedName>
    <definedName name="위성사" localSheetId="8">'[382]일위대가 3'!#REF!</definedName>
    <definedName name="위성사">'[383]일위대가 3'!#REF!</definedName>
    <definedName name="위성사진" localSheetId="8">#REF!</definedName>
    <definedName name="위성사진">#REF!</definedName>
    <definedName name="위성영상_영상지도" localSheetId="8">'[475]노임단가 및 기계경비'!#REF!</definedName>
    <definedName name="위성영상_영상지도">'[476]노임단가 및 기계경비'!#REF!</definedName>
    <definedName name="위성재료" localSheetId="8">'[382]일위대가 3'!#REF!</definedName>
    <definedName name="위성재료">'[383]일위대가 3'!#REF!</definedName>
    <definedName name="위치">#N/A</definedName>
    <definedName name="위치도">[661]위치도!#REF!</definedName>
    <definedName name="위치측량비">#REF!</definedName>
    <definedName name="윈치경" localSheetId="8">[290]시설물!$J$305</definedName>
    <definedName name="윈치경">[291]시설물!$J$305</definedName>
    <definedName name="윈치노" localSheetId="8">[290]시설물!$H$305</definedName>
    <definedName name="윈치노">[291]시설물!$H$305</definedName>
    <definedName name="윈치재" localSheetId="8">[290]시설물!$F$305</definedName>
    <definedName name="윈치재">[291]시설물!$F$305</definedName>
    <definedName name="윙카">[328]안전시설!$AK$6</definedName>
    <definedName name="유관기관" localSheetId="8">BlankMacro1</definedName>
    <definedName name="유관기관">BlankMacro1</definedName>
    <definedName name="유기질">#REF!</definedName>
    <definedName name="유량경비" localSheetId="8">#REF!</definedName>
    <definedName name="유량경비">#REF!</definedName>
    <definedName name="유량노무" localSheetId="8">#REF!</definedName>
    <definedName name="유량노무">#REF!</definedName>
    <definedName name="유량재료" localSheetId="8">#REF!</definedName>
    <definedName name="유량재료">#REF!</definedName>
    <definedName name="유량측" localSheetId="8">'[382]일위대가 3'!$L$738</definedName>
    <definedName name="유량측">'[383]일위대가 3'!$L$738</definedName>
    <definedName name="유량측정" localSheetId="8">#REF!</definedName>
    <definedName name="유량측정">#REF!</definedName>
    <definedName name="유리경비">#REF!</definedName>
    <definedName name="유리공">'[406]99노임기준'!#REF!</definedName>
    <definedName name="유리공001">#REF!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리공사">#REF!</definedName>
    <definedName name="유리노">[270]시설물일위!#REF!</definedName>
    <definedName name="유리노무">#REF!</definedName>
    <definedName name="유리알단가" localSheetId="8">[491]수량집계!$D$15</definedName>
    <definedName name="유리알단가">[492]수량집계!$D$15</definedName>
    <definedName name="유리재">[270]시설물일위!#REF!</definedName>
    <definedName name="유리재료">#REF!</definedName>
    <definedName name="유사량측" localSheetId="8">#REF!</definedName>
    <definedName name="유사량측">#REF!</definedName>
    <definedName name="유사복구">[346]일위대가!#REF!</definedName>
    <definedName name="유상진">#REF!</definedName>
    <definedName name="유수동식물">#REF!</definedName>
    <definedName name="유압식립퍼16톤" localSheetId="8">[392]기계가격!#REF!</definedName>
    <definedName name="유압식립퍼16톤">[393]기계가격!#REF!</definedName>
    <definedName name="유압식립퍼19톤" localSheetId="8">[392]기계가격!#REF!</definedName>
    <definedName name="유압식립퍼19톤">[393]기계가격!#REF!</definedName>
    <definedName name="유압식립퍼23톤" localSheetId="8">[392]기계가격!#REF!</definedName>
    <definedName name="유압식립퍼23톤">[393]기계가격!#REF!</definedName>
    <definedName name="유압식립퍼27톤" localSheetId="8">[392]기계가격!#REF!</definedName>
    <definedName name="유압식립퍼27톤">[393]기계가격!#REF!</definedName>
    <definedName name="유압식립퍼32톤" localSheetId="8">[392]기계가격!#REF!</definedName>
    <definedName name="유압식립퍼32톤">[393]기계가격!#REF!</definedName>
    <definedName name="유압식백호0.12" localSheetId="8">[392]기계가격!#REF!</definedName>
    <definedName name="유압식백호0.12">[393]기계가격!#REF!</definedName>
    <definedName name="유압식백호0.2" localSheetId="8">[392]기계가격!#REF!</definedName>
    <definedName name="유압식백호0.2">[393]기계가격!#REF!</definedName>
    <definedName name="유압식백호0.4" localSheetId="8">[392]기계가격!#REF!</definedName>
    <definedName name="유압식백호0.4">[393]기계가격!#REF!</definedName>
    <definedName name="유압식백호0.7" localSheetId="8">[392]기계가격!#REF!</definedName>
    <definedName name="유압식백호0.7">[393]기계가격!#REF!</definedName>
    <definedName name="유압식백호1.0" localSheetId="8">[392]기계가격!#REF!</definedName>
    <definedName name="유압식백호1.0">[393]기계가격!#REF!</definedName>
    <definedName name="유압식백호2.0" localSheetId="8">[392]기계가격!#REF!</definedName>
    <definedName name="유압식백호2.0">[393]기계가격!#REF!</definedName>
    <definedName name="유역경비" localSheetId="8">#REF!</definedName>
    <definedName name="유역경비">#REF!</definedName>
    <definedName name="유역노무" localSheetId="8">#REF!</definedName>
    <definedName name="유역노무">#REF!</definedName>
    <definedName name="유역면적" localSheetId="8">[214]Sheet1!$I$3</definedName>
    <definedName name="유역면적">[616]Sheet1!$I$3</definedName>
    <definedName name="유역재료" localSheetId="8">#REF!</definedName>
    <definedName name="유역재료">#REF!</definedName>
    <definedName name="유역종합" localSheetId="8">'[298]08인건비 산거'!#REF!</definedName>
    <definedName name="유역종합">'[296]08인건비 산거'!#REF!</definedName>
    <definedName name="유역특" localSheetId="8">'[382]일위대가 1'!$L$35</definedName>
    <definedName name="유역특">'[383]일위대가 1'!$L$35</definedName>
    <definedName name="유역특성" localSheetId="8">'[298]08인건비 산거'!#REF!</definedName>
    <definedName name="유역특성">'[296]08인건비 산거'!#REF!</definedName>
    <definedName name="유용성덤프토사">#REF!</definedName>
    <definedName name="유용성운반무대운반발파암">#REF!</definedName>
    <definedName name="유용성토덤프리핑암">#REF!</definedName>
    <definedName name="유용성토덤프발파암">#REF!</definedName>
    <definedName name="유용성토도쟈운반리핑암">#REF!</definedName>
    <definedName name="유용성토도쟈운반발파암">#REF!</definedName>
    <definedName name="유용성토도쟈운반토사">#REF!</definedName>
    <definedName name="유유">[202]!Macro12</definedName>
    <definedName name="유입수온">[245]무산소조!#REF!</definedName>
    <definedName name="유입조전기공사내역" localSheetId="8" hidden="1">{"'단계별시설공사비'!$A$3:$K$51"}</definedName>
    <definedName name="유입조전기공사내역" hidden="1">{"'단계별시설공사비'!$A$3:$K$51"}</definedName>
    <definedName name="유입펌프">#REF!</definedName>
    <definedName name="유출경비" localSheetId="8">#REF!</definedName>
    <definedName name="유출경비">#REF!</definedName>
    <definedName name="유출노무" localSheetId="8">#REF!</definedName>
    <definedName name="유출노무">#REF!</definedName>
    <definedName name="유출분" localSheetId="8">'[382]일위대가 2'!$L$451</definedName>
    <definedName name="유출분">'[383]일위대가 2'!$L$451</definedName>
    <definedName name="유출분석" localSheetId="8">'[298]08인건비 산거'!#REF!</definedName>
    <definedName name="유출분석">'[296]08인건비 산거'!#REF!</definedName>
    <definedName name="유출재료" localSheetId="8">#REF!</definedName>
    <definedName name="유출재료">#REF!</definedName>
    <definedName name="유치금보상" localSheetId="8">[292]유치제!$K$15</definedName>
    <definedName name="유치금보상">[293]유치제!$K$15</definedName>
    <definedName name="유치보상" localSheetId="8">[292]유치제!$E$15</definedName>
    <definedName name="유치보상">[293]유치제!$E$15</definedName>
    <definedName name="유치시설" localSheetId="8">[292]유치제!$E$10</definedName>
    <definedName name="유치시설">[293]유치제!$E$10</definedName>
    <definedName name="유치요보상" localSheetId="8">[292]유치제!$M$15</definedName>
    <definedName name="유치요보상">[293]유치제!$M$15</definedName>
    <definedName name="유치요시설" localSheetId="8">[292]유치제!$M$10</definedName>
    <definedName name="유치요시설">[293]유치제!$M$10</definedName>
    <definedName name="유치축제" localSheetId="8">[292]유치제!$D$11</definedName>
    <definedName name="유치축제">[293]유치제!$D$11</definedName>
    <definedName name="유카" localSheetId="8">[175]단가!$A$153</definedName>
    <definedName name="유카">[176]단가!$A$153</definedName>
    <definedName name="유형">#REF!</definedName>
    <definedName name="유효" localSheetId="8">[553]종배수관!$H$21</definedName>
    <definedName name="유효">[554]종배수관!$H$21</definedName>
    <definedName name="육리1호">#REF!</definedName>
    <definedName name="육리2호">#REF!</definedName>
    <definedName name="육상동식물" localSheetId="8">'[308]직접인건비호표(항목60%)'!#REF!</definedName>
    <definedName name="육상동식물">[356]내역서!#REF!</definedName>
    <definedName name="육송각재">#REF!</definedName>
    <definedName name="육송원목">#REF!</definedName>
    <definedName name="육송판재">#REF!</definedName>
    <definedName name="육수동식물" localSheetId="8">[353]직접인건비!#REF!</definedName>
    <definedName name="육수동식물">[320]직접인건비!#REF!</definedName>
    <definedName name="육호표">#REF!</definedName>
    <definedName name="윤">#REF!,#REF!,#REF!,#REF!,#REF!,#REF!,#REF!,#REF!,#REF!,#REF!,#REF!,#REF!,#REF!,#REF!,#REF!,#REF!,#REF!,#REF!,#REF!</definedName>
    <definedName name="율" localSheetId="8">[663]투찰내역!$B$2:$M$643</definedName>
    <definedName name="율">[664]투찰내역!$B$2:$M$643</definedName>
    <definedName name="융착식백색단가" localSheetId="8">[491]수량집계!$D$13</definedName>
    <definedName name="융착식백색단가">[492]수량집계!$D$13</definedName>
    <definedName name="융착식백색수량">#REF!</definedName>
    <definedName name="융착식황색단가" localSheetId="8">[491]수량집계!$D$11</definedName>
    <definedName name="융착식황색단가">[492]수량집계!$D$11</definedName>
    <definedName name="융착식황색수량">#REF!</definedName>
    <definedName name="으으">[202]!Macro14</definedName>
    <definedName name="은산1호">#REF!</definedName>
    <definedName name="은산2호">#REF!</definedName>
    <definedName name="은산3호">#REF!</definedName>
    <definedName name="은산4호">#REF!</definedName>
    <definedName name="은행12" localSheetId="8">[175]단가!$A$118</definedName>
    <definedName name="은행12">[176]단가!$A$118</definedName>
    <definedName name="은행15" localSheetId="8">[175]단가!$A$117</definedName>
    <definedName name="은행15">[176]단가!$A$117</definedName>
    <definedName name="은행6" localSheetId="8">[175]단가!$A$120</definedName>
    <definedName name="은행6">[176]단가!$A$120</definedName>
    <definedName name="은행8" localSheetId="8">[175]단가!$A$119</definedName>
    <definedName name="은행8">[176]단가!$A$119</definedName>
    <definedName name="은행나무">#REF!</definedName>
    <definedName name="은행나무H3.5">#REF!</definedName>
    <definedName name="을">#REF!</definedName>
    <definedName name="을1" localSheetId="8">#REF!,#REF!,#REF!,#REF!,#REF!,#REF!</definedName>
    <definedName name="을1">#REF!,#REF!,#REF!,#REF!,#REF!,#REF!</definedName>
    <definedName name="을10" localSheetId="8">#REF!,#REF!,#REF!,#REF!,#REF!,#REF!,#REF!</definedName>
    <definedName name="을10">#REF!,#REF!,#REF!,#REF!,#REF!,#REF!,#REF!</definedName>
    <definedName name="을11" localSheetId="8">#REF!,#REF!,#REF!,#REF!,#REF!,#REF!,#REF!</definedName>
    <definedName name="을11">#REF!,#REF!,#REF!,#REF!,#REF!,#REF!,#REF!</definedName>
    <definedName name="을12" localSheetId="8">#REF!,#REF!,#REF!,#REF!,#REF!,#REF!,#REF!</definedName>
    <definedName name="을12">#REF!,#REF!,#REF!,#REF!,#REF!,#REF!,#REF!</definedName>
    <definedName name="을13" localSheetId="8">#REF!,#REF!,#REF!,#REF!,#REF!,#REF!,#REF!</definedName>
    <definedName name="을13">#REF!,#REF!,#REF!,#REF!,#REF!,#REF!,#REF!</definedName>
    <definedName name="을14" localSheetId="8">#REF!,#REF!,#REF!,#REF!,#REF!,#REF!,#REF!</definedName>
    <definedName name="을14">#REF!,#REF!,#REF!,#REF!,#REF!,#REF!,#REF!</definedName>
    <definedName name="을15" localSheetId="8">#REF!,#REF!,#REF!,#REF!,#REF!</definedName>
    <definedName name="을15">#REF!,#REF!,#REF!,#REF!,#REF!</definedName>
    <definedName name="을2" localSheetId="8">#REF!,#REF!,#REF!,#REF!,#REF!,#REF!,#REF!</definedName>
    <definedName name="을2">#REF!,#REF!,#REF!,#REF!,#REF!,#REF!,#REF!</definedName>
    <definedName name="을3" localSheetId="8">#REF!,#REF!,#REF!,#REF!,#REF!,#REF!,#REF!</definedName>
    <definedName name="을3">#REF!,#REF!,#REF!,#REF!,#REF!,#REF!,#REF!</definedName>
    <definedName name="을4" localSheetId="8">#REF!,#REF!,#REF!,#REF!,#REF!,#REF!,#REF!</definedName>
    <definedName name="을4">#REF!,#REF!,#REF!,#REF!,#REF!,#REF!,#REF!</definedName>
    <definedName name="을5" localSheetId="8">#REF!,#REF!,#REF!,#REF!,#REF!,#REF!,#REF!</definedName>
    <definedName name="을5">#REF!,#REF!,#REF!,#REF!,#REF!,#REF!,#REF!</definedName>
    <definedName name="을6" localSheetId="8">#REF!,#REF!,#REF!,#REF!,#REF!,#REF!,#REF!</definedName>
    <definedName name="을6">#REF!,#REF!,#REF!,#REF!,#REF!,#REF!,#REF!</definedName>
    <definedName name="을7" localSheetId="8">#REF!,#REF!,#REF!,#REF!,#REF!,#REF!,#REF!</definedName>
    <definedName name="을7">#REF!,#REF!,#REF!,#REF!,#REF!,#REF!,#REF!</definedName>
    <definedName name="을8" localSheetId="8">#REF!,#REF!,#REF!,#REF!,#REF!,#REF!,#REF!</definedName>
    <definedName name="을8">#REF!,#REF!,#REF!,#REF!,#REF!,#REF!,#REF!</definedName>
    <definedName name="을9" localSheetId="8">#REF!,#REF!,#REF!,#REF!,#REF!,#REF!,#REF!</definedName>
    <definedName name="을9">#REF!,#REF!,#REF!,#REF!,#REF!,#REF!,#REF!</definedName>
    <definedName name="을면1" localSheetId="8">#REF!,#REF!,#REF!,#REF!,#REF!,#REF!</definedName>
    <definedName name="을면1">#REF!,#REF!,#REF!,#REF!,#REF!,#REF!</definedName>
    <definedName name="을면10" localSheetId="8">#REF!,#REF!,#REF!,#REF!,#REF!,#REF!,#REF!</definedName>
    <definedName name="을면10">#REF!,#REF!,#REF!,#REF!,#REF!,#REF!,#REF!</definedName>
    <definedName name="을면11" localSheetId="8">#REF!,#REF!,#REF!,#REF!,#REF!,#REF!,#REF!</definedName>
    <definedName name="을면11">#REF!,#REF!,#REF!,#REF!,#REF!,#REF!,#REF!</definedName>
    <definedName name="을면12" localSheetId="8">#REF!,#REF!,#REF!,#REF!,#REF!,#REF!,#REF!</definedName>
    <definedName name="을면12">#REF!,#REF!,#REF!,#REF!,#REF!,#REF!,#REF!</definedName>
    <definedName name="을면13" localSheetId="8">#REF!,#REF!,#REF!,#REF!,#REF!,#REF!,#REF!</definedName>
    <definedName name="을면13">#REF!,#REF!,#REF!,#REF!,#REF!,#REF!,#REF!</definedName>
    <definedName name="을면14" localSheetId="8">#REF!,#REF!,#REF!,#REF!,#REF!,#REF!,#REF!</definedName>
    <definedName name="을면14">#REF!,#REF!,#REF!,#REF!,#REF!,#REF!,#REF!</definedName>
    <definedName name="을면15" localSheetId="8">#REF!,#REF!,#REF!,#REF!,#REF!</definedName>
    <definedName name="을면15">#REF!,#REF!,#REF!,#REF!,#REF!</definedName>
    <definedName name="을면2" localSheetId="8">#REF!,#REF!,#REF!,#REF!,#REF!,#REF!,#REF!</definedName>
    <definedName name="을면2">#REF!,#REF!,#REF!,#REF!,#REF!,#REF!,#REF!</definedName>
    <definedName name="을면3" localSheetId="8">#REF!,#REF!,#REF!,#REF!,#REF!,#REF!,#REF!</definedName>
    <definedName name="을면3">#REF!,#REF!,#REF!,#REF!,#REF!,#REF!,#REF!</definedName>
    <definedName name="을면4" localSheetId="8">#REF!,#REF!,#REF!,#REF!,#REF!,#REF!,#REF!</definedName>
    <definedName name="을면4">#REF!,#REF!,#REF!,#REF!,#REF!,#REF!,#REF!</definedName>
    <definedName name="을면5" localSheetId="8">#REF!,#REF!,#REF!,#REF!,#REF!,#REF!,#REF!</definedName>
    <definedName name="을면5">#REF!,#REF!,#REF!,#REF!,#REF!,#REF!,#REF!</definedName>
    <definedName name="을면6" localSheetId="8">#REF!,#REF!,#REF!,#REF!,#REF!,#REF!,#REF!</definedName>
    <definedName name="을면6">#REF!,#REF!,#REF!,#REF!,#REF!,#REF!,#REF!</definedName>
    <definedName name="을면7" localSheetId="8">#REF!,#REF!,#REF!,#REF!,#REF!,#REF!,#REF!</definedName>
    <definedName name="을면7">#REF!,#REF!,#REF!,#REF!,#REF!,#REF!,#REF!</definedName>
    <definedName name="을면8" localSheetId="8">#REF!,#REF!,#REF!,#REF!,#REF!,#REF!,#REF!</definedName>
    <definedName name="을면8">#REF!,#REF!,#REF!,#REF!,#REF!,#REF!,#REF!</definedName>
    <definedName name="을면9" localSheetId="8">#REF!,#REF!,#REF!,#REF!,#REF!,#REF!,#REF!</definedName>
    <definedName name="을면9">#REF!,#REF!,#REF!,#REF!,#REF!,#REF!,#REF!</definedName>
    <definedName name="을부담품목별중량계">[366]운반비산출!$E$25</definedName>
    <definedName name="을지" localSheetId="8">'&lt;별표 5&gt;손배료'!을지</definedName>
    <definedName name="을지">[0]!을지</definedName>
    <definedName name="응용" localSheetId="8" hidden="1">{"'용역비'!$A$4:$C$8"}</definedName>
    <definedName name="응용" hidden="1">{"'용역비'!$A$4:$C$8"}</definedName>
    <definedName name="응용SW인건비" localSheetId="8">#REF!</definedName>
    <definedName name="응용SW인건비">#REF!</definedName>
    <definedName name="의" localSheetId="8" hidden="1">{#N/A,#N/A,FALSE,"운반시간"}</definedName>
    <definedName name="의" hidden="1">{#N/A,#N/A,FALSE,"운반시간"}</definedName>
    <definedName name="의무부대집계">#REF!</definedName>
    <definedName name="의무지역업체">#REF!</definedName>
    <definedName name="이" localSheetId="8">#REF!</definedName>
    <definedName name="이">#REF!</definedName>
    <definedName name="이각">[592]단가!$A$23</definedName>
    <definedName name="이각B형" localSheetId="8">[546]일위대가!#REF!</definedName>
    <definedName name="이각B형">[548]일위대가!#REF!</definedName>
    <definedName name="이각노">[406]일위대가!#REF!</definedName>
    <definedName name="이각재">[406]일위대가!#REF!</definedName>
    <definedName name="이각지주목">#REF!</definedName>
    <definedName name="이경소켓20_13">#REF!</definedName>
    <definedName name="이경소켓25_13">#REF!</definedName>
    <definedName name="이경소켓25_20">#REF!</definedName>
    <definedName name="이경소켓30_13">#REF!</definedName>
    <definedName name="이경소켓30_20">#REF!</definedName>
    <definedName name="이경소켓30_25">#REF!</definedName>
    <definedName name="이경소켓40_16">#REF!</definedName>
    <definedName name="이경소켓40_20">#REF!</definedName>
    <definedName name="이경소켓40_25">#REF!</definedName>
    <definedName name="이경소켓40_30">#REF!</definedName>
    <definedName name="이경소켓50_20">#REF!</definedName>
    <definedName name="이경소켓50_25">#REF!</definedName>
    <definedName name="이경소켓50_30">#REF!</definedName>
    <definedName name="이경소켓50_40">#REF!</definedName>
    <definedName name="이경소켓75_50">#REF!</definedName>
    <definedName name="이경티형관25_16">#REF!</definedName>
    <definedName name="이경티형관50_25">#REF!</definedName>
    <definedName name="이경티형관75_50">#REF!</definedName>
    <definedName name="이공구가설비" localSheetId="8">'[663]1,2공구원가계산서'!$D$30</definedName>
    <definedName name="이공구가설비">#REF!</definedName>
    <definedName name="이공구간접노무비" localSheetId="8">'[663]1,2공구원가계산서'!$D$23</definedName>
    <definedName name="이공구간접노무비">#REF!</definedName>
    <definedName name="이공구공사원가">#REF!</definedName>
    <definedName name="이공구기타경비" localSheetId="8">'[663]1,2공구원가계산서'!$D$29</definedName>
    <definedName name="이공구기타경비">#REF!</definedName>
    <definedName name="이공구부가가치세" localSheetId="8">'[663]2공구산출내역'!$F$174</definedName>
    <definedName name="이공구부가가치세">'[478]2공구산출내역'!#REF!</definedName>
    <definedName name="이공구산재보험료" localSheetId="8">'[663]1,2공구원가계산서'!$D$27</definedName>
    <definedName name="이공구산재보험료">#REF!</definedName>
    <definedName name="이공구안전관리비" localSheetId="8">'[663]1,2공구원가계산서'!$D$28</definedName>
    <definedName name="이공구안전관리비">#REF!</definedName>
    <definedName name="이공구이윤" localSheetId="8">'[663]1,2공구원가계산서'!$D$35</definedName>
    <definedName name="이공구이윤">#REF!</definedName>
    <definedName name="이공구일반관리비" localSheetId="8">'[663]1,2공구원가계산서'!$D$34</definedName>
    <definedName name="이공구일반관리비">#REF!</definedName>
    <definedName name="이공구품질관리비" localSheetId="8">'[663]1,2공구원가계산서'!$D$31</definedName>
    <definedName name="이공구품질관리비">'[665]1,2공구원가계산서'!$D$31</definedName>
    <definedName name="이급" localSheetId="8">[649]인구!$G$19</definedName>
    <definedName name="이급">[650]인구!$G$19</definedName>
    <definedName name="이급2" localSheetId="8">[651]인구!$G$19</definedName>
    <definedName name="이급2">[646]인구!$G$19</definedName>
    <definedName name="이급측량사" localSheetId="8">[312]일위대가!#REF!</definedName>
    <definedName name="이급측량사">[316]일위대가!#REF!</definedName>
    <definedName name="이노">#REF!</definedName>
    <definedName name="이니니">#REF!</definedName>
    <definedName name="이동">#N/A</definedName>
    <definedName name="이동23" localSheetId="8">[647]산수배수!$L$4:$L$5</definedName>
    <definedName name="이동23">[666]산수배수!$L$4:$L$5</definedName>
    <definedName name="이동조소" localSheetId="8">[647]산수배수!$M$8</definedName>
    <definedName name="이동조소">[666]산수배수!$M$8</definedName>
    <definedName name="이라" localSheetId="8">[666]인구!$G$19</definedName>
    <definedName name="이라">[650]인구!$G$19</definedName>
    <definedName name="이러" localSheetId="8">[666]환경평가!$H$126</definedName>
    <definedName name="이러">[650]환경평가!$H$126</definedName>
    <definedName name="이런" localSheetId="8">#REF!</definedName>
    <definedName name="이런">#REF!</definedName>
    <definedName name="이런1">BlankMacro1</definedName>
    <definedName name="이름"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름충돌">#REF!</definedName>
    <definedName name="이미지" localSheetId="8" hidden="1">{"'용역비'!$A$4:$C$8"}</definedName>
    <definedName name="이미지" hidden="1">{"'용역비'!$A$4:$C$8"}</definedName>
    <definedName name="이삼">#REF!</definedName>
    <definedName name="이상">#REF!</definedName>
    <definedName name="이상하다">[667]경산!#REF!</definedName>
    <definedName name="이설">'[668]TYPE-A'!#REF!</definedName>
    <definedName name="이수경비" localSheetId="8">#REF!</definedName>
    <definedName name="이수경비">#REF!</definedName>
    <definedName name="이수노무" localSheetId="8">#REF!</definedName>
    <definedName name="이수노무">#REF!</definedName>
    <definedName name="이수시경비" localSheetId="8">#REF!</definedName>
    <definedName name="이수시경비">#REF!</definedName>
    <definedName name="이수시노무" localSheetId="8">#REF!</definedName>
    <definedName name="이수시노무">#REF!</definedName>
    <definedName name="이수시재료" localSheetId="8">#REF!</definedName>
    <definedName name="이수시재료">#REF!</definedName>
    <definedName name="이수재료" localSheetId="8">#REF!</definedName>
    <definedName name="이수재료">#REF!</definedName>
    <definedName name="이수조사" localSheetId="8">[541]산출내역서!$G$6</definedName>
    <definedName name="이수조사">[542]산출내역서!$G$6</definedName>
    <definedName name="이식">#REF!</definedName>
    <definedName name="이야" localSheetId="8" hidden="1">{"'관경확장'!$A$79:$M$98","'관경확장'!$A$54:$M$78"}</definedName>
    <definedName name="이야" hidden="1">{"'관경확장'!$A$79:$M$98","'관경확장'!$A$54:$M$78"}</definedName>
    <definedName name="이월32">#REF!</definedName>
    <definedName name="이윤" localSheetId="8">#REF!</definedName>
    <definedName name="이윤">#REF!</definedName>
    <definedName name="利潤">#REF!</definedName>
    <definedName name="이윤_산식">#REF!</definedName>
    <definedName name="이윤1">#REF!</definedName>
    <definedName name="이윤11" localSheetId="8">#REF!</definedName>
    <definedName name="이윤11">#REF!</definedName>
    <definedName name="이윤2">#REF!</definedName>
    <definedName name="이윤22" localSheetId="8">#REF!</definedName>
    <definedName name="이윤22">#REF!</definedName>
    <definedName name="이윤요율" localSheetId="8">#REF!</definedName>
    <definedName name="이윤요율">#REF!</definedName>
    <definedName name="이윤요율_변경" localSheetId="8">#REF!</definedName>
    <definedName name="이윤요율_변경">#REF!</definedName>
    <definedName name="이윤율" localSheetId="8">#REF!</definedName>
    <definedName name="이윤율">#REF!</definedName>
    <definedName name="이윤조정액" localSheetId="8">#REF!</definedName>
    <definedName name="이윤조정액">#REF!</definedName>
    <definedName name="이윤표">#REF!</definedName>
    <definedName name="이음"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관100">#REF!</definedName>
    <definedName name="이음관150">#REF!</definedName>
    <definedName name="이음관200">#REF!</definedName>
    <definedName name="이음관300">#REF!</definedName>
    <definedName name="이음관400">#REF!</definedName>
    <definedName name="이음관500">#REF!</definedName>
    <definedName name="이음관600">#REF!</definedName>
    <definedName name="이음관700">#REF!</definedName>
    <definedName name="이음관80">#REF!</definedName>
    <definedName name="이음관800">#REF!</definedName>
    <definedName name="이음부"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용접소모재">#REF!</definedName>
    <definedName name="이음용접시간">#REF!</definedName>
    <definedName name="이응각">#REF!</definedName>
    <definedName name="이이">[202]!Macro10</definedName>
    <definedName name="이이이">#REF!</definedName>
    <definedName name="이이읻이이">BlankMacro1</definedName>
    <definedName name="이자" localSheetId="8">#REF!</definedName>
    <definedName name="이자">#REF!</definedName>
    <definedName name="이자율">0.125</definedName>
    <definedName name="이재">#REF!</definedName>
    <definedName name="이재명">#REF!</definedName>
    <definedName name="이재명1">#REF!</definedName>
    <definedName name="이재명3">#REF!</definedName>
    <definedName name="이재명4">#REF!</definedName>
    <definedName name="이정" localSheetId="8" hidden="1">{#N/A,#N/A,FALSE,"2~8번"}</definedName>
    <definedName name="이정" hidden="1">{#N/A,#N/A,FALSE,"2~8번"}</definedName>
    <definedName name="이차기계비" localSheetId="8">#REF!</definedName>
    <definedName name="이차기계비">#REF!</definedName>
    <definedName name="이차보완" localSheetId="8">[586]수량산출!#REF!</definedName>
    <definedName name="이차보완">[587]수량산출!#REF!</definedName>
    <definedName name="이차사급" localSheetId="8">[586]수량산출!#REF!</definedName>
    <definedName name="이차사급">[587]수량산출!#REF!</definedName>
    <definedName name="이차심사" localSheetId="8">#REF!</definedName>
    <definedName name="이차심사">#REF!</definedName>
    <definedName name="이차여비" localSheetId="8">#REF!</definedName>
    <definedName name="이차여비">#REF!</definedName>
    <definedName name="이차일급" localSheetId="8">[586]수량산출!#REF!</definedName>
    <definedName name="이차일급">[587]수량산출!#REF!</definedName>
    <definedName name="이차현지검측" localSheetId="8">#REF!</definedName>
    <definedName name="이차현지검측">#REF!</definedName>
    <definedName name="이토_배관물량" localSheetId="8">#REF!</definedName>
    <definedName name="이토_배관물량">#REF!</definedName>
    <definedName name="이토변실">#REF!</definedName>
    <definedName name="이팝나무H3.5">#REF!</definedName>
    <definedName name="이현구">#REF!</definedName>
    <definedName name="이형관" localSheetId="8">[214]DATE!$B$24:$B$85</definedName>
    <definedName name="이형관">[215]DATE!$B$24:$B$85</definedName>
    <definedName name="이형관중량">[669]이형관중량!$A$3:$H$37</definedName>
    <definedName name="이형철근">266523</definedName>
    <definedName name="이호표">#REF!</definedName>
    <definedName name="이흥주" localSheetId="8" hidden="1">{"'단계별시설공사비'!$A$3:$K$51"}</definedName>
    <definedName name="이흥주" hidden="1">{"'단계별시설공사비'!$A$3:$K$51"}</definedName>
    <definedName name="이희선">#REF!,#REF!</definedName>
    <definedName name="이히" localSheetId="8">#REF!</definedName>
    <definedName name="이히">#REF!</definedName>
    <definedName name="익산청">[344]고부제!$I$10</definedName>
    <definedName name="인_고급">#REF!</definedName>
    <definedName name="인_기능사">#REF!</definedName>
    <definedName name="인_기술사">#REF!</definedName>
    <definedName name="인_중급">#REF!</definedName>
    <definedName name="인_초급">#REF!</definedName>
    <definedName name="인_특급">#REF!</definedName>
    <definedName name="인가번호">#REF!</definedName>
    <definedName name="인건비" localSheetId="8">#REF!</definedName>
    <definedName name="인건비">#REF!</definedName>
    <definedName name="인건비2">'[670]#REF'!$D$3:$D$10</definedName>
    <definedName name="인구" localSheetId="8">[353]직접인건비!#REF!</definedName>
    <definedName name="인구">[320]직접인건비!#REF!</definedName>
    <definedName name="인기300">[48]대로근거!#REF!</definedName>
    <definedName name="인기350">[48]대로근거!#REF!</definedName>
    <definedName name="인동덩쿨">#REF!</definedName>
    <definedName name="인력" localSheetId="8">#REF!</definedName>
    <definedName name="인력">#REF!</definedName>
    <definedName name="인력2" localSheetId="8">#REF!</definedName>
    <definedName name="인력2">#REF!</definedName>
    <definedName name="인력3" localSheetId="8">#REF!</definedName>
    <definedName name="인력3">#REF!</definedName>
    <definedName name="인력관리" localSheetId="8">#REF!</definedName>
    <definedName name="인력관리">#REF!</definedName>
    <definedName name="인력수" localSheetId="8">#REF!</definedName>
    <definedName name="인력수">#REF!</definedName>
    <definedName name="인력터파기">#REF!</definedName>
    <definedName name="인문경비" localSheetId="8">#REF!</definedName>
    <definedName name="인문경비">#REF!</definedName>
    <definedName name="인문노무" localSheetId="8">#REF!</definedName>
    <definedName name="인문노무">#REF!</definedName>
    <definedName name="인문및산" localSheetId="8">'[298]08인건비 산거'!#REF!</definedName>
    <definedName name="인문및산">'[296]08인건비 산거'!#REF!</definedName>
    <definedName name="인문산" localSheetId="8">'[382]일위대가 1'!$L$61</definedName>
    <definedName name="인문산">'[383]일위대가 1'!$L$61</definedName>
    <definedName name="인문산업" localSheetId="8">#REF!</definedName>
    <definedName name="인문산업">#REF!</definedName>
    <definedName name="인문재료" localSheetId="8">#REF!</definedName>
    <definedName name="인문재료">#REF!</definedName>
    <definedName name="인버트두께" localSheetId="8">[214]단위수량!$C$10</definedName>
    <definedName name="인버트두께">#REF!</definedName>
    <definedName name="인부" localSheetId="8">#REF!</definedName>
    <definedName name="인부">#REF!</definedName>
    <definedName name="인부1" localSheetId="8">[149]심사물량!$C$9</definedName>
    <definedName name="인부1">[150]심사물량!$C$9</definedName>
    <definedName name="인부2" localSheetId="8">[671]각종단가!$H$21</definedName>
    <definedName name="인부2">[657]각종단가!$H$21</definedName>
    <definedName name="인부노무비" localSheetId="8">'[72]내역서 '!#REF!</definedName>
    <definedName name="인부노무비">'[75]내역서 '!#REF!</definedName>
    <definedName name="인산염" localSheetId="8">[322]자재단가!$D$58</definedName>
    <definedName name="인산염">[323]자재단가!$D$58</definedName>
    <definedName name="인쇄" localSheetId="8">#REF!</definedName>
    <definedName name="인쇄">#REF!</definedName>
    <definedName name="인쇄량" localSheetId="8">#REF!</definedName>
    <definedName name="인쇄량">#REF!</definedName>
    <definedName name="인쇄비" localSheetId="8">[569]다.도서인쇄비!$G$42</definedName>
    <definedName name="인쇄비">#REF!</definedName>
    <definedName name="인쇄비1" localSheetId="8" hidden="1">{"'소요인력'!$A$1:$E$12"}</definedName>
    <definedName name="인쇄비1" hidden="1">{"'소요인력'!$A$1:$E$12"}</definedName>
    <definedName name="인쇄비단가" localSheetId="8">#REF!</definedName>
    <definedName name="인쇄비단가">#REF!</definedName>
    <definedName name="인쇄비산출" localSheetId="8">#REF!</definedName>
    <definedName name="인쇄비산출">#REF!</definedName>
    <definedName name="인쇄수량" localSheetId="8">#REF!</definedName>
    <definedName name="인쇄수량">#REF!</definedName>
    <definedName name="인쇄양식" localSheetId="8">'&lt;별표 5&gt;손배료'!인쇄양식</definedName>
    <definedName name="인쇄양식">[0]!인쇄양식</definedName>
    <definedName name="인쇄양식1">[22]!인쇄양식1</definedName>
    <definedName name="인쇄양식2">[22]!인쇄양식2</definedName>
    <definedName name="인쇄양식3">[22]!인쇄양식3</definedName>
    <definedName name="인쇄영역">#REF!</definedName>
    <definedName name="인쇄영역2">#REF!</definedName>
    <definedName name="인암300">[48]대로근거!#REF!</definedName>
    <definedName name="인암350">[48]대로근거!#REF!</definedName>
    <definedName name="인원">#REF!</definedName>
    <definedName name="인인쇄">#REF!</definedName>
    <definedName name="인입">#REF!</definedName>
    <definedName name="인입공사비">#REF!</definedName>
    <definedName name="인천공항고속도로" localSheetId="8" hidden="1">{#N/A,#N/A,FALSE,"단가표지"}</definedName>
    <definedName name="인천공항고속도로" hidden="1">{#N/A,#N/A,FALSE,"단가표지"}</definedName>
    <definedName name="인천지검"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터넷" localSheetId="8">#REF!</definedName>
    <definedName name="인터넷">#REF!</definedName>
    <definedName name="인테리어" localSheetId="8">[470]단가!$C$51:$I$60</definedName>
    <definedName name="인테리어">[471]단가!$C$51:$I$60</definedName>
    <definedName name="인테리어소계">#REF!</definedName>
    <definedName name="인토300">[48]대로근거!#REF!</definedName>
    <definedName name="인토350">[48]대로근거!#REF!</definedName>
    <definedName name="인트라넷" localSheetId="8">#REF!</definedName>
    <definedName name="인트라넷">#REF!</definedName>
    <definedName name="인화" localSheetId="8">#REF!</definedName>
    <definedName name="인화">#REF!</definedName>
    <definedName name="일" localSheetId="8" hidden="1">{"'제10장(표)'!$A$5:$L$10"}</definedName>
    <definedName name="일" hidden="1">{"'제10장(표)'!$A$5:$L$10"}</definedName>
    <definedName name="일.화장실및관리실">[265]공구원가계산!#REF!</definedName>
    <definedName name="일1">#REF!</definedName>
    <definedName name="일2">#REF!</definedName>
    <definedName name="일3">#REF!</definedName>
    <definedName name="일4">#REF!</definedName>
    <definedName name="일5">#REF!</definedName>
    <definedName name="일6">#REF!</definedName>
    <definedName name="일7">#REF!</definedName>
    <definedName name="일8">#REF!</definedName>
    <definedName name="일B0.6">#REF!</definedName>
    <definedName name="일B6">#REF!</definedName>
    <definedName name="일각">[592]단가!$A$27</definedName>
    <definedName name="일경비금액">[24]개요!$K$1:$K$65536</definedName>
    <definedName name="일경비단가">[24]개요!$J$1:$J$65536</definedName>
    <definedName name="일공구가설">#REF!</definedName>
    <definedName name="일공구가설비" localSheetId="8">'[663]1,2공구원가계산서'!$D$12</definedName>
    <definedName name="일공구가설비">[633]원가서!$D$11</definedName>
    <definedName name="일공구간노" localSheetId="8">[632]원가서!$D$4</definedName>
    <definedName name="일공구간노">[633]원가서!$D$4</definedName>
    <definedName name="일공구간접노무비" localSheetId="8">'[663]1,2공구원가계산서'!$D$5</definedName>
    <definedName name="일공구간접노무비">'[665]1,2공구원가계산서'!$D$5</definedName>
    <definedName name="일공구공사" localSheetId="8">[632]원가서!$D$17</definedName>
    <definedName name="일공구공사">[633]원가서!$D$17</definedName>
    <definedName name="일공구기계경비">[265]공구원가계산!#REF!</definedName>
    <definedName name="일공구기타경" localSheetId="8">[632]원가서!$D$10</definedName>
    <definedName name="일공구기타경">[633]원가서!$D$10</definedName>
    <definedName name="일공구기타경비" localSheetId="8">'[663]1,2공구원가계산서'!$D$11</definedName>
    <definedName name="일공구기타경비">'[665]1,2공구원가계산서'!$D$11</definedName>
    <definedName name="일공구부가">[672]산출내역서!#REF!</definedName>
    <definedName name="일공구부가가치세" localSheetId="8">'[663]1공구산출내역서'!$F$745</definedName>
    <definedName name="일공구부가가치세">'[665]1공구산출내역서'!$F$745</definedName>
    <definedName name="일공구산재" localSheetId="8">[632]원가서!$D$8</definedName>
    <definedName name="일공구산재">[633]원가서!$D$8</definedName>
    <definedName name="일공구산재보험료" localSheetId="8">'[663]1,2공구원가계산서'!$D$9</definedName>
    <definedName name="일공구산재보험료">'[665]1,2공구원가계산서'!$D$9</definedName>
    <definedName name="일공구안전관리비" localSheetId="8">'[663]1,2공구원가계산서'!$D$10</definedName>
    <definedName name="일공구안전관리비">'[665]1,2공구원가계산서'!$D$10</definedName>
    <definedName name="일공구이윤" localSheetId="8">'[663]1,2공구원가계산서'!$D$17</definedName>
    <definedName name="일공구이윤">'[665]1,2공구원가계산서'!$D$17</definedName>
    <definedName name="일공구일반" localSheetId="8">[632]원가서!$D$15</definedName>
    <definedName name="일공구일반">[633]원가서!$D$15</definedName>
    <definedName name="일공구일반관리비" localSheetId="8">'[663]1,2공구원가계산서'!$D$16</definedName>
    <definedName name="일공구일반관리비">'[665]1,2공구원가계산서'!$D$16</definedName>
    <definedName name="일공구직영비" localSheetId="8">'[663]1공구산출내역서'!$F$746</definedName>
    <definedName name="일공구직영비">#REF!</definedName>
    <definedName name="일공구직접노무비">[265]공구원가계산!#REF!</definedName>
    <definedName name="일공구직접재료비">[265]공구원가계산!#REF!</definedName>
    <definedName name="일공구품질" localSheetId="8">[632]원가서!$D$12</definedName>
    <definedName name="일공구품질">[633]원가서!$D$12</definedName>
    <definedName name="일공구품질관리비" localSheetId="8">'[663]1,2공구원가계산서'!$D$13</definedName>
    <definedName name="일공구품질관리비">'[665]1,2공구원가계산서'!$D$13</definedName>
    <definedName name="일관">#REF!</definedName>
    <definedName name="일관1">#REF!</definedName>
    <definedName name="일급" localSheetId="8">[649]인구!$G$18</definedName>
    <definedName name="일급">[650]인구!$G$18</definedName>
    <definedName name="일급2" localSheetId="8">[651]인구!$G$18</definedName>
    <definedName name="일급2">[646]인구!$G$18</definedName>
    <definedName name="일급측량사" localSheetId="8">[312]일위대가!#REF!</definedName>
    <definedName name="일급측량사">[316]일위대가!#REF!</definedName>
    <definedName name="일노무금액">[24]개요!$I$1:$I$65536</definedName>
    <definedName name="일노무단가">[24]개요!$H$1:$H$65536</definedName>
    <definedName name="일대">#REF!</definedName>
    <definedName name="일련번호">#REF!</definedName>
    <definedName name="일반">#REF!</definedName>
    <definedName name="일반1">#REF!</definedName>
    <definedName name="일반11" localSheetId="8">#REF!</definedName>
    <definedName name="일반11">#REF!</definedName>
    <definedName name="일반112" localSheetId="8">#REF!</definedName>
    <definedName name="일반112">#REF!</definedName>
    <definedName name="일반2">#REF!</definedName>
    <definedName name="일반건수">#REF!</definedName>
    <definedName name="일반계속">#REF!</definedName>
    <definedName name="일반관리123" localSheetId="8">#REF!</definedName>
    <definedName name="일반관리123">#REF!</definedName>
    <definedName name="일반관리비" localSheetId="8">[285]내역서!#REF!</definedName>
    <definedName name="일반관리비">#REF!</definedName>
    <definedName name="一般管理費">#REF!</definedName>
    <definedName name="일반관리비_산식">#REF!</definedName>
    <definedName name="일반관리비요율" localSheetId="8">#REF!</definedName>
    <definedName name="일반관리비요율">#REF!</definedName>
    <definedName name="일반관리비요율_변경" localSheetId="8">#REF!</definedName>
    <definedName name="일반관리비요율_변경">#REF!</definedName>
    <definedName name="일반관리비율" localSheetId="8">[286]요율!$F$7</definedName>
    <definedName name="일반관리비율">[287]요율!$F$7</definedName>
    <definedName name="일반관리비표">#REF!</definedName>
    <definedName name="일반금실시">[344]일반하천실시설계용역!$K$17</definedName>
    <definedName name="일반기실시">[344]일반하천실시설계용역!$I$17</definedName>
    <definedName name="일반부" localSheetId="8" hidden="1">{#N/A,#N/A,FALSE,"조골재"}</definedName>
    <definedName name="일반부" hidden="1">{#N/A,#N/A,FALSE,"조골재"}</definedName>
    <definedName name="일반비">#REF!</definedName>
    <definedName name="일반실시">[344]일반하천실시설계용역!$E$17</definedName>
    <definedName name="일반요실시">[344]일반하천실시설계용역!$M$17</definedName>
    <definedName name="일반용접공">[673]노임단가!$E$118</definedName>
    <definedName name="일반집계">#REF!</definedName>
    <definedName name="일반철콘" localSheetId="8" hidden="1">{#N/A,#N/A,FALSE,"토공2"}</definedName>
    <definedName name="일반철콘" hidden="1">{#N/A,#N/A,FALSE,"토공2"}</definedName>
    <definedName name="일반통신설비">#REF!</definedName>
    <definedName name="일반할증">[674]data!$D$13</definedName>
    <definedName name="일비" localSheetId="8">'[413]남한강 2단계 전체분'!$F$6</definedName>
    <definedName name="일비">'[413]남한강 2단계 전체분'!$F$6</definedName>
    <definedName name="일수" localSheetId="8">#REF!</definedName>
    <definedName name="일수">#REF!</definedName>
    <definedName name="일수량">[24]개요!$E$1:$E$65536</definedName>
    <definedName name="일위" localSheetId="8">#REF!,#REF!</definedName>
    <definedName name="일위">#REF!,#REF!</definedName>
    <definedName name="일위1">#REF!</definedName>
    <definedName name="일위2">#REF!,#REF!</definedName>
    <definedName name="일위규격매크로">[609]!일위규격매크로</definedName>
    <definedName name="일위다" localSheetId="8" hidden="1">{"'제10장(표)'!$A$5:$L$10"}</definedName>
    <definedName name="일위다" hidden="1">{"'제10장(표)'!$A$5:$L$10"}</definedName>
    <definedName name="일위단가">#REF!</definedName>
    <definedName name="일위대" localSheetId="8" hidden="1">{"'제10장(표)'!$A$5:$L$10"}</definedName>
    <definedName name="일위대" hidden="1">{"'제10장(표)'!$A$5:$L$10"}</definedName>
    <definedName name="일위대가" localSheetId="8">'[675]10공구일위'!$A$1:$M$3320</definedName>
    <definedName name="일위대가">'[676]10공구일위'!$A$1:$M$3320</definedName>
    <definedName name="일위대가_1">#REF!</definedName>
    <definedName name="일위대가_2">#REF!</definedName>
    <definedName name="일위대가_HW" localSheetId="8">BlankMacro1</definedName>
    <definedName name="일위대가_HW">BlankMacro1</definedName>
    <definedName name="일위대가1">#REF!</definedName>
    <definedName name="일위대가11">#REF!</definedName>
    <definedName name="일위대가2" localSheetId="8" hidden="1">{#N/A,#N/A,TRUE,"대가1"}</definedName>
    <definedName name="일위대가2" hidden="1">{#N/A,#N/A,TRUE,"대가1"}</definedName>
    <definedName name="일위대가목록">#REF!</definedName>
    <definedName name="일위대가변경">BlankMacro1</definedName>
    <definedName name="일위대가서">#REF!,#REF!</definedName>
    <definedName name="일위대가표" localSheetId="8">'[677]단가산출(T)'!#REF!</definedName>
    <definedName name="일위대가표">'[678]단가산출(T)'!#REF!</definedName>
    <definedName name="일위목록" localSheetId="8">[214]일위목록!$A$6:$J$62</definedName>
    <definedName name="일위목록">[451]일위목록!$A$7:$J$32</definedName>
    <definedName name="일위산출">#REF!</definedName>
    <definedName name="일위산출1">#REF!</definedName>
    <definedName name="일위코드입력매크로">[609]!일위코드입력매크로</definedName>
    <definedName name="일위합">#REF!</definedName>
    <definedName name="일위호표">#REF!</definedName>
    <definedName name="일위화면복귀매크로">[609]!일위화면복귀매크로</definedName>
    <definedName name="일의01">[174]직노!#REF!</definedName>
    <definedName name="일자재금액">[24]개요!$G$1:$G$65536</definedName>
    <definedName name="일자재단가">[24]개요!$F$1:$F$65536</definedName>
    <definedName name="일조장해" localSheetId="8">'[308]직접인건비호표(항목60%)'!#REF!</definedName>
    <definedName name="일조장해">[356]내역서!#REF!</definedName>
    <definedName name="일차기계비" localSheetId="8">#REF!</definedName>
    <definedName name="일차기계비">#REF!</definedName>
    <definedName name="일차보완" localSheetId="8">[586]수량산출!#REF!</definedName>
    <definedName name="일차보완">[587]수량산출!#REF!</definedName>
    <definedName name="일차사급" localSheetId="8">[586]수량산출!#REF!</definedName>
    <definedName name="일차사급">[587]수량산출!#REF!</definedName>
    <definedName name="일차심사" localSheetId="8">#REF!</definedName>
    <definedName name="일차심사">#REF!</definedName>
    <definedName name="일차여비" localSheetId="8">#REF!</definedName>
    <definedName name="일차여비">#REF!</definedName>
    <definedName name="일차일급" localSheetId="8">[586]수량산출!#REF!</definedName>
    <definedName name="일차일급">[587]수량산출!#REF!</definedName>
    <definedName name="일차현지검측" localSheetId="8">#REF!</definedName>
    <definedName name="일차현지검측">#REF!</definedName>
    <definedName name="일출력" localSheetId="8">#REF!</definedName>
    <definedName name="일출력">#REF!</definedName>
    <definedName name="일호표">#REF!</definedName>
    <definedName name="임">#REF!</definedName>
    <definedName name="임곡지구">#REF!</definedName>
    <definedName name="임금" localSheetId="8" hidden="1">{"'제10장(표)'!$A$5:$L$10"}</definedName>
    <definedName name="임금" hidden="1">{"'제10장(표)'!$A$5:$L$10"}</definedName>
    <definedName name="임내정리">#REF!</definedName>
    <definedName name="임대면적" localSheetId="8">#REF!</definedName>
    <definedName name="임대면적">#REF!</definedName>
    <definedName name="임대비" localSheetId="8">#REF!</definedName>
    <definedName name="임대비">#REF!</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1" hidden="1">#REF!</definedName>
    <definedName name="임직">#REF!</definedName>
    <definedName name="임진강유" localSheetId="8">'[298]08인건비 산거'!#REF!</definedName>
    <definedName name="임진강유">'[296]08인건비 산거'!#REF!</definedName>
    <definedName name="입력노임">#REF!</definedName>
    <definedName name="입력란">#REF!</definedName>
    <definedName name="입력레이어" localSheetId="8">#REF!</definedName>
    <definedName name="입력레이어">#REF!</definedName>
    <definedName name="입력물수" localSheetId="8">#REF!</definedName>
    <definedName name="입력물수">#REF!</definedName>
    <definedName name="입력선택">#REF!</definedName>
    <definedName name="입력일수" localSheetId="8">#REF!</definedName>
    <definedName name="입력일수">#REF!</definedName>
    <definedName name="입력작업량" localSheetId="8">#REF!</definedName>
    <definedName name="입력작업량">#REF!</definedName>
    <definedName name="입력전체">#REF!</definedName>
    <definedName name="입력지형계수" localSheetId="8">#REF!</definedName>
    <definedName name="입력지형계수">#REF!</definedName>
    <definedName name="입안1호">#REF!</definedName>
    <definedName name="입안2호">#REF!</definedName>
    <definedName name="입안3호">#REF!</definedName>
    <definedName name="입안4호">#REF!</definedName>
    <definedName name="입안기존2">#REF!</definedName>
    <definedName name="입찰금액안" hidden="1">[189]집계표!#REF!</definedName>
    <definedName name="잉크">[557]예측단가간지!$D$20</definedName>
    <definedName name="잉크가격" localSheetId="8">#REF!</definedName>
    <definedName name="잉크가격">#REF!</definedName>
    <definedName name="잉크단가" localSheetId="8">#REF!</definedName>
    <definedName name="잉크단가">#REF!</definedName>
    <definedName name="ㅈ" localSheetId="8">#REF!</definedName>
    <definedName name="ㅈ" hidden="1">{#N/A,#N/A,FALSE,"혼합골재"}</definedName>
    <definedName name="ㅈㄱ" localSheetId="8" hidden="1">{#N/A,#N/A,FALSE,"조골재"}</definedName>
    <definedName name="ㅈㄱ" hidden="1">{#N/A,#N/A,FALSE,"조골재"}</definedName>
    <definedName name="ㅈ구.ㅎㅎㅎ" localSheetId="8" hidden="1">{#N/A,#N/A,FALSE,"전력간선"}</definedName>
    <definedName name="ㅈ구.ㅎㅎㅎ" hidden="1">{#N/A,#N/A,FALSE,"전력간선"}</definedName>
    <definedName name="ㅈㄷ">[679]설계기준!#REF!</definedName>
    <definedName name="ㅈㄷㄱㄱㅈㄱㅈ" localSheetId="8" hidden="1">{#N/A,#N/A,TRUE,"토적및재료집계";#N/A,#N/A,TRUE,"토적및재료집계";#N/A,#N/A,TRUE,"단위량"}</definedName>
    <definedName name="ㅈㄷㄱㄱㅈㄱㅈ" hidden="1">{#N/A,#N/A,TRUE,"토적및재료집계";#N/A,#N/A,TRUE,"토적및재료집계";#N/A,#N/A,TRUE,"단위량"}</definedName>
    <definedName name="ㅈㄷㄱㄳ">#REF!</definedName>
    <definedName name="ㅈㄷㄱㄷㄱㄷ" localSheetId="8" hidden="1">{"'용역비'!$A$4:$C$8"}</definedName>
    <definedName name="ㅈㄷㄱㄷㄱㄷ" hidden="1">{"'용역비'!$A$4:$C$8"}</definedName>
    <definedName name="ㅈㄷㄱㄷㅈㄱㄷㅈ" localSheetId="8" hidden="1">{#N/A,#N/A,FALSE,"표지목차"}</definedName>
    <definedName name="ㅈㄷㄱㄷㅈㄱㄷㅈ" hidden="1">{#N/A,#N/A,FALSE,"표지목차"}</definedName>
    <definedName name="ㅈㄷㅈ">'[462]4지구단위'!#REF!</definedName>
    <definedName name="ㅈㄷㅎㅎㅈㄷ">#REF!</definedName>
    <definedName name="ㅈㄹㄹㅈ">'[462]4지구단위'!#REF!</definedName>
    <definedName name="ㅈㅂㄷㄼㄹ">[116]기초단가!$B$11</definedName>
    <definedName name="ㅈㅂㄹㄷㄷㄷ">[463]직접인건비!#REF!</definedName>
    <definedName name="ㅈㅂㅈㅌㅈㅂㅌ">[116]기초단가!$B$13</definedName>
    <definedName name="ㅈㅇ" localSheetId="8">[680]상수도토공집계표!$A$1:$H$13</definedName>
    <definedName name="ㅈㅇ" hidden="1">{"'용역비'!$A$4:$C$8"}</definedName>
    <definedName name="ㅈㅇㄴ">[463]직접경비!#REF!</definedName>
    <definedName name="ㅈㅇㅋㄴ">#REF!</definedName>
    <definedName name="ㅈㅈ" localSheetId="8" hidden="1">{#N/A,#N/A,FALSE,"이정표"}</definedName>
    <definedName name="ㅈㅈ">#REF!</definedName>
    <definedName name="ㅈㅈ2" localSheetId="8" hidden="1">{#N/A,#N/A,FALSE,"조골재"}</definedName>
    <definedName name="ㅈㅈ2" hidden="1">{#N/A,#N/A,FALSE,"조골재"}</definedName>
    <definedName name="ㅈㅈㄹㅇㅁㄻ">[432]직접인건비!#REF!</definedName>
    <definedName name="ㅈㅈㅈ" localSheetId="8">#REF!</definedName>
    <definedName name="ㅈㅈㅈ">#REF!</definedName>
    <definedName name="ㅈㅈㅈㅈㅈㅈ" localSheetId="8" hidden="1">{"'용역비'!$A$4:$C$8"}</definedName>
    <definedName name="ㅈㅈㅈㅈㅈㅈ" hidden="1">{"'용역비'!$A$4:$C$8"}</definedName>
    <definedName name="ㅈㅈㅊㅈ">[463]직접인건비!#REF!</definedName>
    <definedName name="ㅈㅎㄷㅈ" localSheetId="8" hidden="1">{"'관경확장'!$A$79:$M$98","'관경확장'!$A$54:$M$78"}</definedName>
    <definedName name="ㅈㅎㄷㅈ" hidden="1">{"'관경확장'!$A$79:$M$98","'관경확장'!$A$54:$M$78"}</definedName>
    <definedName name="자" localSheetId="8">#REF!</definedName>
    <definedName name="자">#REF!</definedName>
    <definedName name="자_트">#REF!</definedName>
    <definedName name="자1">[681]자재단가비교표!#REF!</definedName>
    <definedName name="자10">[681]자재단가비교표!#REF!</definedName>
    <definedName name="자11">[681]자재단가비교표!#REF!</definedName>
    <definedName name="자12">[681]자재단가비교표!#REF!</definedName>
    <definedName name="자13">[681]자재단가비교표!#REF!</definedName>
    <definedName name="자14">[681]자재단가비교표!#REF!</definedName>
    <definedName name="자15">[681]자재단가비교표!#REF!</definedName>
    <definedName name="자16">[681]자재단가비교표!#REF!</definedName>
    <definedName name="자17">[681]자재단가비교표!#REF!</definedName>
    <definedName name="자18">[681]자재단가비교표!#REF!</definedName>
    <definedName name="자19">[681]자재단가비교표!#REF!</definedName>
    <definedName name="자2">[681]자재단가비교표!#REF!</definedName>
    <definedName name="자20">[681]자재단가비교표!#REF!</definedName>
    <definedName name="자21">[681]자재단가비교표!#REF!</definedName>
    <definedName name="자22">[681]자재단가비교표!#REF!</definedName>
    <definedName name="자23">[681]자재단가비교표!#REF!</definedName>
    <definedName name="자24">[681]자재단가비교표!#REF!</definedName>
    <definedName name="자25">[681]자재단가비교표!#REF!</definedName>
    <definedName name="자26">[681]자재단가비교표!#REF!</definedName>
    <definedName name="자27">[681]자재단가비교표!#REF!</definedName>
    <definedName name="자28">[681]자재단가비교표!#REF!</definedName>
    <definedName name="자29">[681]자재단가비교표!#REF!</definedName>
    <definedName name="자3">[681]자재단가비교표!#REF!</definedName>
    <definedName name="자30">[681]자재단가비교표!#REF!</definedName>
    <definedName name="자31">[681]자재단가비교표!#REF!</definedName>
    <definedName name="자32">[681]자재단가비교표!#REF!</definedName>
    <definedName name="자33">[681]자재단가비교표!#REF!</definedName>
    <definedName name="자34">[681]자재단가비교표!#REF!</definedName>
    <definedName name="자35">[681]자재단가비교표!#REF!</definedName>
    <definedName name="자36">[681]자재단가비교표!#REF!</definedName>
    <definedName name="자37">[681]자재단가비교표!#REF!</definedName>
    <definedName name="자38">[681]자재단가비교표!#REF!</definedName>
    <definedName name="자39">[681]자재단가비교표!#REF!</definedName>
    <definedName name="자4">[681]자재단가비교표!#REF!</definedName>
    <definedName name="자40">[681]자재단가비교표!#REF!</definedName>
    <definedName name="자41">[681]자재단가비교표!#REF!</definedName>
    <definedName name="자42">[681]자재단가비교표!#REF!</definedName>
    <definedName name="자43">[681]자재단가비교표!#REF!</definedName>
    <definedName name="자44">[681]자재단가비교표!#REF!</definedName>
    <definedName name="자45">[681]자재단가비교표!#REF!</definedName>
    <definedName name="자46">[681]자재단가비교표!#REF!</definedName>
    <definedName name="자47">[681]자재단가비교표!#REF!</definedName>
    <definedName name="자48">[681]자재단가비교표!#REF!</definedName>
    <definedName name="자49">[681]자재단가비교표!#REF!</definedName>
    <definedName name="자5">[681]자재단가비교표!#REF!</definedName>
    <definedName name="자50">[681]자재단가비교표!#REF!</definedName>
    <definedName name="자51">[681]자재단가비교표!#REF!</definedName>
    <definedName name="자52">[681]자재단가비교표!#REF!</definedName>
    <definedName name="자53">[681]자재단가비교표!#REF!</definedName>
    <definedName name="자54">[681]자재단가비교표!#REF!</definedName>
    <definedName name="자55">[681]자재단가비교표!#REF!</definedName>
    <definedName name="자56">[681]자재단가비교표!#REF!</definedName>
    <definedName name="자57">[681]자재단가비교표!#REF!</definedName>
    <definedName name="자58">[681]자재단가비교표!#REF!</definedName>
    <definedName name="자59">[681]자재단가비교표!#REF!</definedName>
    <definedName name="자6">[681]자재단가비교표!#REF!</definedName>
    <definedName name="자60">[681]자재단가비교표!#REF!</definedName>
    <definedName name="자61">[681]자재단가비교표!#REF!</definedName>
    <definedName name="자62">[681]자재단가비교표!#REF!</definedName>
    <definedName name="자63">[681]자재단가비교표!#REF!</definedName>
    <definedName name="자64">[681]자재단가비교표!#REF!</definedName>
    <definedName name="자65">[681]자재단가비교표!#REF!</definedName>
    <definedName name="자66">[681]자재단가비교표!#REF!</definedName>
    <definedName name="자67">[681]자재단가비교표!#REF!</definedName>
    <definedName name="자68">[681]자재단가비교표!#REF!</definedName>
    <definedName name="자69">[681]자재단가비교표!#REF!</definedName>
    <definedName name="자7">[681]자재단가비교표!#REF!</definedName>
    <definedName name="자70">[681]자재단가비교표!#REF!</definedName>
    <definedName name="자71">[681]자재단가비교표!#REF!</definedName>
    <definedName name="자72">[681]자재단가비교표!#REF!</definedName>
    <definedName name="자73">[681]자재단가비교표!#REF!</definedName>
    <definedName name="자74">[681]자재단가비교표!#REF!</definedName>
    <definedName name="자75">[681]자재단가비교표!#REF!</definedName>
    <definedName name="자76">[681]자재단가비교표!#REF!</definedName>
    <definedName name="자77">[681]자재단가비교표!#REF!</definedName>
    <definedName name="자78">[681]자재단가비교표!#REF!</definedName>
    <definedName name="자79">[681]자재단가비교표!#REF!</definedName>
    <definedName name="자8">[681]자재단가비교표!#REF!</definedName>
    <definedName name="자80">[681]자재단가비교표!#REF!</definedName>
    <definedName name="자81">[681]자재단가비교표!#REF!</definedName>
    <definedName name="자9">[681]자재단가비교표!#REF!</definedName>
    <definedName name="자R10" localSheetId="8">[253]계수시트!$B$4</definedName>
    <definedName name="자R10">[254]계수시트!$B$4</definedName>
    <definedName name="자R15" localSheetId="8">[253]계수시트!$B$2</definedName>
    <definedName name="자R15">[254]계수시트!$B$2</definedName>
    <definedName name="자R20" localSheetId="8">[253]계수시트!$B$1</definedName>
    <definedName name="자R20">[254]계수시트!$B$1</definedName>
    <definedName name="자R5" localSheetId="8">[253]계수시트!$B$8</definedName>
    <definedName name="자R5">[254]계수시트!$B$8</definedName>
    <definedName name="자R6" localSheetId="8">[253]계수시트!$B$7</definedName>
    <definedName name="자R6">[254]계수시트!$B$7</definedName>
    <definedName name="자R7" localSheetId="8">[253]계수시트!$B$6</definedName>
    <definedName name="자R7">[254]계수시트!$B$6</definedName>
    <definedName name="자R8" localSheetId="8">[253]계수시트!$B$5</definedName>
    <definedName name="자R8">[254]계수시트!$B$5</definedName>
    <definedName name="자W0.3" localSheetId="8">[253]계수시트!$B$9</definedName>
    <definedName name="자W0.3">[254]계수시트!$B$9</definedName>
    <definedName name="자W0.4" localSheetId="8">[253]계수시트!$B$10</definedName>
    <definedName name="자W0.4">[254]계수시트!$B$10</definedName>
    <definedName name="자W0.5" localSheetId="8">[253]계수시트!$B$11</definedName>
    <definedName name="자W0.5">[254]계수시트!$B$11</definedName>
    <definedName name="자W0.6" localSheetId="8">[253]계수시트!$B$12</definedName>
    <definedName name="자W0.6">[254]계수시트!$B$12</definedName>
    <definedName name="자W0.8" localSheetId="8">[253]계수시트!$B$13</definedName>
    <definedName name="자W0.8">[254]계수시트!$B$13</definedName>
    <definedName name="자W1.0" localSheetId="8">[253]계수시트!$B$14</definedName>
    <definedName name="자W1.0">[254]계수시트!$B$14</definedName>
    <definedName name="자W1.2" localSheetId="8">[253]계수시트!$B$15</definedName>
    <definedName name="자W1.2">[254]계수시트!$B$15</definedName>
    <definedName name="자갈" localSheetId="8">#REF!</definedName>
    <definedName name="자갈">#REF!</definedName>
    <definedName name="자갈경" localSheetId="8">[290]단가!$A$5</definedName>
    <definedName name="자갈경">[291]단가!$A$5</definedName>
    <definedName name="자갈노" localSheetId="8">[290]단가!$A$3</definedName>
    <definedName name="자갈노">[291]단가!$A$3</definedName>
    <definedName name="자갈시멘트모래" localSheetId="8">#REF!</definedName>
    <definedName name="자갈시멘트모래">#REF!</definedName>
    <definedName name="자갈재" localSheetId="8">[290]단가!$A$4</definedName>
    <definedName name="자갈재">[291]단가!$A$4</definedName>
    <definedName name="자귀" localSheetId="8">[175]단가!$A$133</definedName>
    <definedName name="자귀">[176]단가!$A$133</definedName>
    <definedName name="자귀나무">#REF!</definedName>
    <definedName name="자귀나무H3.0xR8">#REF!</definedName>
    <definedName name="자기자본기회비용">'[225]Data&amp;Result'!#REF!</definedName>
    <definedName name="자기자본율">[334]조성원가DATA!#REF!</definedName>
    <definedName name="자동">#REF!</definedName>
    <definedName name="자동차OD" localSheetId="8">[682]현장조사!$J$25</definedName>
    <definedName name="자동차OD">[683]현장조사!$J$25</definedName>
    <definedName name="자동화재탐지설비">#REF!</definedName>
    <definedName name="자랑" localSheetId="8" hidden="1">{"'제10장(표)'!$A$5:$L$10"}</definedName>
    <definedName name="자랑" hidden="1">{"'제10장(표)'!$A$5:$L$10"}</definedName>
    <definedName name="자료">[643]기초자료!$A$3:$X$80</definedName>
    <definedName name="자료경비" localSheetId="8">#REF!</definedName>
    <definedName name="자료경비">#REF!</definedName>
    <definedName name="자료관리" localSheetId="8">#REF!</definedName>
    <definedName name="자료관리">#REF!</definedName>
    <definedName name="자료노무" localSheetId="8">#REF!</definedName>
    <definedName name="자료노무">#REF!</definedName>
    <definedName name="자료재료" localSheetId="8">#REF!</definedName>
    <definedName name="자료재료">#REF!</definedName>
    <definedName name="자료표">#REF!</definedName>
    <definedName name="자리수">#REF!</definedName>
    <definedName name="자문비" localSheetId="8">#REF!</definedName>
    <definedName name="자문비">#REF!</definedName>
    <definedName name="자문비비" localSheetId="8" hidden="1">{"SJ - 기본 보기",#N/A,FALSE,"공사별 외주견적"}</definedName>
    <definedName name="자문비비" hidden="1">{"SJ - 기본 보기",#N/A,FALSE,"공사별 외주견적"}</definedName>
    <definedName name="자연경비" localSheetId="8">#REF!</definedName>
    <definedName name="자연경비">#REF!</definedName>
    <definedName name="자연노무" localSheetId="8">#REF!</definedName>
    <definedName name="자연노무">#REF!</definedName>
    <definedName name="자연석">#REF!</definedName>
    <definedName name="자연석1" localSheetId="8">[175]단가!$A$162</definedName>
    <definedName name="자연석1">[176]단가!$A$162</definedName>
    <definedName name="자연석2" localSheetId="8">[175]단가!$A$163</definedName>
    <definedName name="자연석2">[176]단가!$A$163</definedName>
    <definedName name="자연석3" localSheetId="8">[175]단가!$A$164</definedName>
    <definedName name="자연석3">[176]단가!$A$164</definedName>
    <definedName name="자연석경">[546]시설물일위!#REF!</definedName>
    <definedName name="자연석노">[546]시설물일위!#REF!</definedName>
    <definedName name="자연석쌓기경">[291]시설물!#REF!</definedName>
    <definedName name="자연석쌓기노">[291]시설물!#REF!</definedName>
    <definedName name="자연석쌓기재">[291]시설물!#REF!</definedName>
    <definedName name="자연석재">[546]시설물일위!#REF!</definedName>
    <definedName name="자연수위">#REF!</definedName>
    <definedName name="자연재료" localSheetId="8">#REF!</definedName>
    <definedName name="자연재료">#REF!</definedName>
    <definedName name="자원경비" localSheetId="8">#REF!</definedName>
    <definedName name="자원경비">#REF!</definedName>
    <definedName name="자원노무" localSheetId="8">#REF!</definedName>
    <definedName name="자원노무">#REF!</definedName>
    <definedName name="자원재료" localSheetId="8">#REF!</definedName>
    <definedName name="자원재료">#REF!</definedName>
    <definedName name="자원조사" localSheetId="8">'[298]08인건비 산거'!#REF!</definedName>
    <definedName name="자원조사">'[296]08인건비 산거'!#REF!</definedName>
    <definedName name="자자">[684]부속동!#REF!</definedName>
    <definedName name="자재" localSheetId="8">[685]!자재</definedName>
    <definedName name="자재">#REF!</definedName>
    <definedName name="자재1">#REF!</definedName>
    <definedName name="자재2">[686]일위대가목록!$A$1:$IV$2</definedName>
    <definedName name="자재DATABASE">#REF!</definedName>
    <definedName name="자재경비">#REF!</definedName>
    <definedName name="자재공">#REF!</definedName>
    <definedName name="자재공사">#REF!</definedName>
    <definedName name="자재노무">#REF!</definedName>
    <definedName name="자재단">[162]자재단!$1:$1048576</definedName>
    <definedName name="자재단가">[687]자재단가!$A$3:$K$313</definedName>
    <definedName name="자재단가근거" localSheetId="8" hidden="1">#REF!</definedName>
    <definedName name="자재단가근거" hidden="1">#REF!</definedName>
    <definedName name="자재단가수정완료">[238]!자재단가수정완료</definedName>
    <definedName name="자재단가표">#REF!</definedName>
    <definedName name="자재대경비" localSheetId="8">[275]자재대!$L$22</definedName>
    <definedName name="자재대경비">[276]자재대!$L$22</definedName>
    <definedName name="자재대노무비" localSheetId="8">[275]자재대!$H$22</definedName>
    <definedName name="자재대노무비">[276]자재대!$H$22</definedName>
    <definedName name="자재대재료비" localSheetId="8">[275]자재대!$J$22</definedName>
    <definedName name="자재대재료비">[276]자재대!$J$22</definedName>
    <definedName name="자재비" localSheetId="8" hidden="1">{"'용역비'!$A$4:$C$8"}</definedName>
    <definedName name="자재비" hidden="1">{"'용역비'!$A$4:$C$8"}</definedName>
    <definedName name="자재운반" localSheetId="8">'&lt;별표 5&gt;손배료'!자재운반</definedName>
    <definedName name="자재운반">[0]!자재운반</definedName>
    <definedName name="자재일람" localSheetId="8">[688]자재일람!$A$3:$K$32</definedName>
    <definedName name="자재일람">[689]자재일람!$A$3:$K$32</definedName>
    <definedName name="자재재료">#REF!</definedName>
    <definedName name="자재조서">[690]일위대가목록!$A$1:$IV$2</definedName>
    <definedName name="자재조서2">[691]일위대가목록!$A$1:$IV$2</definedName>
    <definedName name="자재집계">#REF!</definedName>
    <definedName name="자재집계1" localSheetId="8">'&lt;별표 5&gt;손배료'!자재집계1</definedName>
    <definedName name="자재집계1">[0]!자재집계1</definedName>
    <definedName name="작업">#REF!</definedName>
    <definedName name="작업계수" localSheetId="8">#REF!</definedName>
    <definedName name="작업계수">#REF!</definedName>
    <definedName name="작업관리" localSheetId="8">#REF!</definedName>
    <definedName name="작업관리">#REF!</definedName>
    <definedName name="작업량증감계수" localSheetId="8">#REF!</definedName>
    <definedName name="작업량증감계수">#REF!</definedName>
    <definedName name="작업반장">#REF!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작업반장단가" localSheetId="8">[341]관접합및부설!#REF!</definedName>
    <definedName name="작업반장단가">[345]관접합및부설!#REF!</definedName>
    <definedName name="작업부산물" localSheetId="8">#REF!</definedName>
    <definedName name="작업부산물">#REF!</definedName>
    <definedName name="작업부산물등">#REF!</definedName>
    <definedName name="작은금액" localSheetId="8">#REF!</definedName>
    <definedName name="작은금액">#REF!</definedName>
    <definedName name="작은금액요율" localSheetId="8">#REF!</definedName>
    <definedName name="작은금액요율">#REF!</definedName>
    <definedName name="작은요율" localSheetId="8">[688]산출서!#REF!</definedName>
    <definedName name="작은요율">[688]산출서!#REF!</definedName>
    <definedName name="작천금보상" localSheetId="8">[292]작천제!$K$15</definedName>
    <definedName name="작천금보상">[293]작천제!$K$15</definedName>
    <definedName name="작천보상" localSheetId="8">[292]작천제!$E$15</definedName>
    <definedName name="작천보상">[293]작천제!$E$15</definedName>
    <definedName name="작천시설" localSheetId="8">[292]작천제!$E$10</definedName>
    <definedName name="작천시설">[293]작천제!$E$10</definedName>
    <definedName name="작천축제" localSheetId="8">[292]작천제!$D$11</definedName>
    <definedName name="작천축제">[293]작천제!$D$11</definedName>
    <definedName name="잔디">[237]자재!#REF!</definedName>
    <definedName name="잔디_평떼">#REF!</definedName>
    <definedName name="잔디1">[289]단가조사!#REF!</definedName>
    <definedName name="잔디5경">#REF!</definedName>
    <definedName name="잔디5노무">#REF!</definedName>
    <definedName name="잔디5재료">#REF!</definedName>
    <definedName name="잔자갈노">#REF!</definedName>
    <definedName name="잔자갈재">#REF!</definedName>
    <definedName name="잔토" localSheetId="8">[483]토공수량산출!$AI$16</definedName>
    <definedName name="잔토">#REF!</definedName>
    <definedName name="잔토1">#REF!</definedName>
    <definedName name="잔토Q135사석불량">[22]변수값!#REF!</definedName>
    <definedName name="잔토Q135사석실가동불량">[22]변수값!#REF!</definedName>
    <definedName name="잔토Q135토사불량">[22]변수값!#REF!</definedName>
    <definedName name="잔토Q135토사실가동불량">[22]변수값!#REF!</definedName>
    <definedName name="잔토Q45사석불량">[22]변수값!#REF!</definedName>
    <definedName name="잔토Q45사석실가동불량">[22]변수값!#REF!</definedName>
    <definedName name="잔토Q45토사불량">[22]변수값!#REF!</definedName>
    <definedName name="잔토Q45토사실가동불량">[22]변수값!#REF!</definedName>
    <definedName name="잔토Q90사석">[22]변수값!#REF!</definedName>
    <definedName name="잔토Q90사석불량">[22]변수값!#REF!</definedName>
    <definedName name="잔토Q90사석실가동">[22]변수값!#REF!</definedName>
    <definedName name="잔토Q90사석실가동불량">[22]변수값!#REF!</definedName>
    <definedName name="잔토Q90토사">[22]변수값!#REF!</definedName>
    <definedName name="잔토Q90토사불량">[22]변수값!#REF!</definedName>
    <definedName name="잔토Q90토사실가동">[22]변수값!#REF!</definedName>
    <definedName name="잔토Q90토사실가동불량">[22]변수값!#REF!</definedName>
    <definedName name="잔토Q인력사석불량">[22]변수값!#REF!</definedName>
    <definedName name="잔토Q인력사석실가동불량">[22]변수값!#REF!</definedName>
    <definedName name="잔토Q인력토사불량">[22]변수값!#REF!</definedName>
    <definedName name="잔토Q인력토사실가동불량">[22]변수값!#REF!</definedName>
    <definedName name="잔토경">[406]일위대가!#REF!</definedName>
    <definedName name="잔토노">[406]일위대가!#REF!</definedName>
    <definedName name="잔토재">[406]일위대가!#REF!</definedName>
    <definedName name="잔토처리경경">#REF!</definedName>
    <definedName name="잔토처리경노">#REF!</definedName>
    <definedName name="잔토처리경재">#REF!</definedName>
    <definedName name="잠___함___공">[317]노임단가!#REF!</definedName>
    <definedName name="잠수부001">#REF!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잡공경비">#REF!</definedName>
    <definedName name="잡공노무">#REF!</definedName>
    <definedName name="잡공사">#REF!</definedName>
    <definedName name="잡공재료">#REF!</definedName>
    <definedName name="잡문서_추__3__List" localSheetId="8">[692]범례표!#REF!</definedName>
    <definedName name="잡문서_추__3__List">[693]범례표!#REF!</definedName>
    <definedName name="잡석" localSheetId="8">[231]수량산출!#REF!</definedName>
    <definedName name="잡석">[294]수량산출!#REF!</definedName>
    <definedName name="잡석2">#REF!</definedName>
    <definedName name="잡석노">#REF!</definedName>
    <definedName name="잡석재">#REF!</definedName>
    <definedName name="잡철">#REF!</definedName>
    <definedName name="잡철경" localSheetId="8">[175]단가!$A$42</definedName>
    <definedName name="잡철경">[176]단가!$A$42</definedName>
    <definedName name="잡철노" localSheetId="8">[175]단가!$A$40</definedName>
    <definedName name="잡철노">[176]단가!$A$40</definedName>
    <definedName name="잡철재" localSheetId="8">[175]단가!$A$41</definedName>
    <definedName name="잡철재">[176]단가!$A$41</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 localSheetId="8" hidden="1">{#N/A,#N/A,FALSE,"단가표지"}</definedName>
    <definedName name="장" hidden="1">{#N/A,#N/A,FALSE,"단가표지"}</definedName>
    <definedName name="장1" localSheetId="8" hidden="1">{#N/A,#N/A,FALSE,"토공2"}</definedName>
    <definedName name="장1" hidden="1">{#N/A,#N/A,FALSE,"토공2"}</definedName>
    <definedName name="장10" localSheetId="8" hidden="1">{#N/A,#N/A,FALSE,"조골재"}</definedName>
    <definedName name="장10" hidden="1">{#N/A,#N/A,FALSE,"조골재"}</definedName>
    <definedName name="장11" localSheetId="8" hidden="1">{#N/A,#N/A,FALSE,"2~8번"}</definedName>
    <definedName name="장11" hidden="1">{#N/A,#N/A,FALSE,"2~8번"}</definedName>
    <definedName name="장12" localSheetId="8" hidden="1">{#N/A,#N/A,FALSE,"골재소요량";#N/A,#N/A,FALSE,"골재소요량"}</definedName>
    <definedName name="장12" hidden="1">{#N/A,#N/A,FALSE,"골재소요량";#N/A,#N/A,FALSE,"골재소요량"}</definedName>
    <definedName name="장13" localSheetId="8" hidden="1">{#N/A,#N/A,FALSE,"구조2"}</definedName>
    <definedName name="장13" hidden="1">{#N/A,#N/A,FALSE,"구조2"}</definedName>
    <definedName name="장14" localSheetId="8" hidden="1">{#N/A,#N/A,FALSE,"단가표지"}</definedName>
    <definedName name="장14" hidden="1">{#N/A,#N/A,FALSE,"단가표지"}</definedName>
    <definedName name="장15" localSheetId="8" hidden="1">{#N/A,#N/A,FALSE,"배수1"}</definedName>
    <definedName name="장15" hidden="1">{#N/A,#N/A,FALSE,"배수1"}</definedName>
    <definedName name="장16" localSheetId="8" hidden="1">{#N/A,#N/A,FALSE,"배수2"}</definedName>
    <definedName name="장16" hidden="1">{#N/A,#N/A,FALSE,"배수2"}</definedName>
    <definedName name="장17" localSheetId="8" hidden="1">{#N/A,#N/A,FALSE,"부대1"}</definedName>
    <definedName name="장17" hidden="1">{#N/A,#N/A,FALSE,"부대1"}</definedName>
    <definedName name="장18" localSheetId="8" hidden="1">{#N/A,#N/A,FALSE,"부대2"}</definedName>
    <definedName name="장18" hidden="1">{#N/A,#N/A,FALSE,"부대2"}</definedName>
    <definedName name="장19" localSheetId="8" hidden="1">{#N/A,#N/A,FALSE,"속도"}</definedName>
    <definedName name="장19" hidden="1">{#N/A,#N/A,FALSE,"속도"}</definedName>
    <definedName name="장2" localSheetId="8" hidden="1">{#N/A,#N/A,FALSE,"2~8번"}</definedName>
    <definedName name="장2" hidden="1">{#N/A,#N/A,FALSE,"2~8번"}</definedName>
    <definedName name="장20" localSheetId="8" hidden="1">{#N/A,#N/A,FALSE,"운반시간"}</definedName>
    <definedName name="장20" hidden="1">{#N/A,#N/A,FALSE,"운반시간"}</definedName>
    <definedName name="장21" localSheetId="8" hidden="1">{#N/A,#N/A,FALSE,"이정표"}</definedName>
    <definedName name="장21" hidden="1">{#N/A,#N/A,FALSE,"이정표"}</definedName>
    <definedName name="장22" localSheetId="8" hidden="1">{#N/A,#N/A,FALSE,"조골재"}</definedName>
    <definedName name="장22" hidden="1">{#N/A,#N/A,FALSE,"조골재"}</definedName>
    <definedName name="장23" localSheetId="8" hidden="1">{#N/A,#N/A,FALSE,"구조1"}</definedName>
    <definedName name="장23" hidden="1">{#N/A,#N/A,FALSE,"구조1"}</definedName>
    <definedName name="장24" localSheetId="8" hidden="1">{#N/A,#N/A,FALSE,"토공2"}</definedName>
    <definedName name="장24" hidden="1">{#N/A,#N/A,FALSE,"토공2"}</definedName>
    <definedName name="장25" localSheetId="8" hidden="1">{#N/A,#N/A,FALSE,"포장1";#N/A,#N/A,FALSE,"포장1"}</definedName>
    <definedName name="장25" hidden="1">{#N/A,#N/A,FALSE,"포장1";#N/A,#N/A,FALSE,"포장1"}</definedName>
    <definedName name="장26" localSheetId="8" hidden="1">{#N/A,#N/A,FALSE,"포장2"}</definedName>
    <definedName name="장26" hidden="1">{#N/A,#N/A,FALSE,"포장2"}</definedName>
    <definedName name="장27" localSheetId="8" hidden="1">{#N/A,#N/A,FALSE,"표지목차"}</definedName>
    <definedName name="장27" hidden="1">{#N/A,#N/A,FALSE,"표지목차"}</definedName>
    <definedName name="장28" localSheetId="8" hidden="1">{#N/A,#N/A,FALSE,"혼합골재"}</definedName>
    <definedName name="장28" hidden="1">{#N/A,#N/A,FALSE,"혼합골재"}</definedName>
    <definedName name="장3">[694]설계기준!#REF!</definedName>
    <definedName name="장4" localSheetId="8" hidden="1">{#N/A,#N/A,FALSE,"단가표지"}</definedName>
    <definedName name="장4" hidden="1">{#N/A,#N/A,FALSE,"단가표지"}</definedName>
    <definedName name="장5" localSheetId="8" hidden="1">{#N/A,#N/A,FALSE,"운반시간"}</definedName>
    <definedName name="장5" hidden="1">{#N/A,#N/A,FALSE,"운반시간"}</definedName>
    <definedName name="장6" localSheetId="8" hidden="1">{#N/A,#N/A,FALSE,"운반시간"}</definedName>
    <definedName name="장6" hidden="1">{#N/A,#N/A,FALSE,"운반시간"}</definedName>
    <definedName name="장7" localSheetId="8" hidden="1">{#N/A,#N/A,FALSE,"골재소요량";#N/A,#N/A,FALSE,"골재소요량"}</definedName>
    <definedName name="장7" hidden="1">{#N/A,#N/A,FALSE,"골재소요량";#N/A,#N/A,FALSE,"골재소요량"}</definedName>
    <definedName name="장8" localSheetId="8" hidden="1">{#N/A,#N/A,FALSE,"단가표지"}</definedName>
    <definedName name="장8" hidden="1">{#N/A,#N/A,FALSE,"단가표지"}</definedName>
    <definedName name="장9" localSheetId="8" hidden="1">{#N/A,#N/A,FALSE,"단가표지"}</definedName>
    <definedName name="장9" hidden="1">{#N/A,#N/A,FALSE,"단가표지"}</definedName>
    <definedName name="장동금보상">[342]장동당호제!$K$15</definedName>
    <definedName name="장동금시설">[342]장동당호제!$K$10</definedName>
    <definedName name="장동금축제">[342]장동당호제!$J$11</definedName>
    <definedName name="장동기보상">[342]장동당호제!$I$15</definedName>
    <definedName name="장동기시설">[342]장동당호제!$I$10</definedName>
    <definedName name="장동기축제">[342]장동당호제!$H$11</definedName>
    <definedName name="장동보상">[342]장동당호제!$E$15</definedName>
    <definedName name="장동시설">[342]장동당호제!$E$10</definedName>
    <definedName name="장동요보상">[342]장동당호제!$M$15</definedName>
    <definedName name="장동요시설">[342]장동당호제!$M$10</definedName>
    <definedName name="장동요축제">[342]장동당호제!$L$11</definedName>
    <definedName name="장동축제">[342]장동당호제!$D$11</definedName>
    <definedName name="장래경비" localSheetId="8">#REF!</definedName>
    <definedName name="장래경비">#REF!</definedName>
    <definedName name="장래노무" localSheetId="8">#REF!</definedName>
    <definedName name="장래노무">#REF!</definedName>
    <definedName name="장비">BlankMacro1</definedName>
    <definedName name="장비가동시간" localSheetId="8">[341]관접합및부설!#REF!</definedName>
    <definedName name="장비가동시간">[345]관접합및부설!#REF!</definedName>
    <definedName name="장비단">[162]장비단!$1:$1048576</definedName>
    <definedName name="장비총액" localSheetId="8">#REF!</definedName>
    <definedName name="장비총액">#REF!</definedName>
    <definedName name="장산1">#REF!</definedName>
    <definedName name="장산2">#REF!</definedName>
    <definedName name="장산3">#REF!</definedName>
    <definedName name="장산교" localSheetId="8">#REF!</definedName>
    <definedName name="장산교">#REF!</definedName>
    <definedName name="장집" localSheetId="8" hidden="1">{"'용역비'!$A$4:$C$8"}</definedName>
    <definedName name="장집" hidden="1">{"'용역비'!$A$4:$C$8"}</definedName>
    <definedName name="장춘">#REF!</definedName>
    <definedName name="장평금보상" localSheetId="8">[292]장평제!$K$15</definedName>
    <definedName name="장평금보상">[293]장평제!$K$15</definedName>
    <definedName name="장평금시설" localSheetId="8">[292]장평제!$K$10</definedName>
    <definedName name="장평금시설">[293]장평제!$K$10</definedName>
    <definedName name="장평금호안" localSheetId="8">[292]장평제!$J$12</definedName>
    <definedName name="장평금호안">[293]장평제!$J$12</definedName>
    <definedName name="장평기보상" localSheetId="8">[292]장평제!$I$15</definedName>
    <definedName name="장평기보상">[293]장평제!$I$15</definedName>
    <definedName name="장평기시설" localSheetId="8">[292]장평제!$I$10</definedName>
    <definedName name="장평기시설">[293]장평제!$I$10</definedName>
    <definedName name="장평기축제" localSheetId="8">[292]장평제!$H$11</definedName>
    <definedName name="장평기축제">[293]장평제!$H$11</definedName>
    <definedName name="장평보상" localSheetId="8">[292]장평제!$E$15</definedName>
    <definedName name="장평보상">[293]장평제!$E$15</definedName>
    <definedName name="장평시설" localSheetId="8">[292]장평제!$E$10</definedName>
    <definedName name="장평시설">[293]장평제!$E$10</definedName>
    <definedName name="장평요보상" localSheetId="8">[292]장평제!$M$15</definedName>
    <definedName name="장평요보상">[293]장평제!$M$15</definedName>
    <definedName name="장평요시설" localSheetId="8">[292]장평제!$M$10</definedName>
    <definedName name="장평요시설">[293]장평제!$M$10</definedName>
    <definedName name="장평요축제" localSheetId="8">[292]장평제!$L$11</definedName>
    <definedName name="장평요축제">[293]장평제!$L$11</definedName>
    <definedName name="장평축제" localSheetId="8">[292]장평제!$D$11</definedName>
    <definedName name="장평축제">[293]장평제!$D$11</definedName>
    <definedName name="재" localSheetId="8">#REF!</definedName>
    <definedName name="재">#REF!</definedName>
    <definedName name="재134">[399]일반자재!$H$319</definedName>
    <definedName name="재134.1">[399]일반자재!$H$318</definedName>
    <definedName name="재139">[399]일반자재!$H$329</definedName>
    <definedName name="재139.1">[399]일반자재!$H$328</definedName>
    <definedName name="재140">[399]일반자재!$H$331</definedName>
    <definedName name="재142">[399]일반자재!$H$335</definedName>
    <definedName name="재142.1">[399]일반자재!$H$334</definedName>
    <definedName name="재143.1">[399]일반자재!$H$336</definedName>
    <definedName name="재144">[399]일반자재!$H$339</definedName>
    <definedName name="재144.1">[399]일반자재!$H$338</definedName>
    <definedName name="재145">[399]일반자재!$H$341</definedName>
    <definedName name="재145.1">[399]일반자재!$H$340</definedName>
    <definedName name="재148">[399]일반자재!$H$347</definedName>
    <definedName name="재148.1">[399]일반자재!$H$346</definedName>
    <definedName name="재149">[399]일반자재!$H$349</definedName>
    <definedName name="재149.1">[399]일반자재!$H$348</definedName>
    <definedName name="재150" localSheetId="8">[400]일반자재!$H$351</definedName>
    <definedName name="재150">[401]일반자재!$H$351</definedName>
    <definedName name="재150.1" localSheetId="8">[400]일반자재!$H$350</definedName>
    <definedName name="재150.1">[401]일반자재!$H$350</definedName>
    <definedName name="재30">[399]일반자재!$H$111</definedName>
    <definedName name="재30.1">[399]일반자재!$H$110</definedName>
    <definedName name="재33">[399]일반자재!$H$117</definedName>
    <definedName name="재33.1">[399]일반자재!$H$116</definedName>
    <definedName name="재36">[399]일반자재!$H$123</definedName>
    <definedName name="재36.1">[399]일반자재!$H$122</definedName>
    <definedName name="재37">[399]일반자재!$H$125</definedName>
    <definedName name="재37.1">[399]일반자재!$H$124</definedName>
    <definedName name="재38">[399]일반자재!$H$127</definedName>
    <definedName name="재38.1">[399]일반자재!$H$126</definedName>
    <definedName name="재39">[399]일반자재!$H$129</definedName>
    <definedName name="재39.1">[399]일반자재!$H$128</definedName>
    <definedName name="재40">[399]일반자재!$H$131</definedName>
    <definedName name="재40.1">[399]일반자재!$H$130</definedName>
    <definedName name="재42" localSheetId="8">[400]일반자재!$H$135</definedName>
    <definedName name="재42">[401]일반자재!$H$135</definedName>
    <definedName name="재42.1" localSheetId="8">[400]일반자재!$H$134</definedName>
    <definedName name="재42.1">[401]일반자재!$H$134</definedName>
    <definedName name="재43">[399]일반자재!$H$137</definedName>
    <definedName name="재43.1">[399]일반자재!$H$136</definedName>
    <definedName name="재47" localSheetId="8">[400]일반자재!$H$145</definedName>
    <definedName name="재47">[401]일반자재!$H$145</definedName>
    <definedName name="재47.1" localSheetId="8">[400]일반자재!$H$144</definedName>
    <definedName name="재47.1">[401]일반자재!$H$144</definedName>
    <definedName name="재65" localSheetId="8">[400]일반자재!$H$181</definedName>
    <definedName name="재65">[401]일반자재!$H$181</definedName>
    <definedName name="재65.1" localSheetId="8">[400]일반자재!$H$180</definedName>
    <definedName name="재65.1">[401]일반자재!$H$180</definedName>
    <definedName name="재66" localSheetId="8">[400]일반자재!$H$183</definedName>
    <definedName name="재66">[401]일반자재!$H$183</definedName>
    <definedName name="재66.1" localSheetId="8">[400]일반자재!$H$182</definedName>
    <definedName name="재66.1">[401]일반자재!$H$182</definedName>
    <definedName name="재67">[399]일반자재!$H$185</definedName>
    <definedName name="재78" localSheetId="8">[400]일반자재!$H$207</definedName>
    <definedName name="재78">[401]일반자재!$H$207</definedName>
    <definedName name="재78.1" localSheetId="8">[400]일반자재!$H$206</definedName>
    <definedName name="재78.1">[401]일반자재!$H$206</definedName>
    <definedName name="재79" localSheetId="8">[400]일반자재!$H$209</definedName>
    <definedName name="재79">[401]일반자재!$H$209</definedName>
    <definedName name="재79.1" localSheetId="8">[400]일반자재!$H$208</definedName>
    <definedName name="재79.1">[401]일반자재!$H$208</definedName>
    <definedName name="재경비21">[695]원가계산서구조조정!$U$14</definedName>
    <definedName name="재경비22">[695]원가계산서구조조정!$U$15</definedName>
    <definedName name="재경비23">[695]원가계산서구조조정!$U$16</definedName>
    <definedName name="재경비24">[695]원가계산서구조조정!$U$17</definedName>
    <definedName name="재경비25">[695]원가계산서구조조정!$U$18</definedName>
    <definedName name="재경비26">[695]원가계산서구조조정!$U$19</definedName>
    <definedName name="재경비27">[695]원가계산서구조조정!$U$20</definedName>
    <definedName name="재경비28">[695]원가계산서구조조정!$U$21</definedName>
    <definedName name="재경비29">[695]원가계산서구조조정!$U$22</definedName>
    <definedName name="재경비30">[695]원가계산서구조조정!$U$23</definedName>
    <definedName name="재경비31">[695]원가계산서구조조정!$U$24</definedName>
    <definedName name="재경비32">[695]원가계산서구조조정!$U$25</definedName>
    <definedName name="재구조화비율" localSheetId="8">#REF!</definedName>
    <definedName name="재구조화비율">#REF!</definedName>
    <definedName name="재금">#REF!</definedName>
    <definedName name="재단" localSheetId="8">#REF!</definedName>
    <definedName name="재단">#REF!</definedName>
    <definedName name="재단가">#REF!</definedName>
    <definedName name="재료" localSheetId="8">[282]라.공사비!#REF!</definedName>
    <definedName name="재료">#REF!</definedName>
    <definedName name="재료123" localSheetId="8">#REF!</definedName>
    <definedName name="재료123">#REF!</definedName>
    <definedName name="재료경비" localSheetId="8">#REF!</definedName>
    <definedName name="재료경비">#REF!</definedName>
    <definedName name="재료단가">#REF!</definedName>
    <definedName name="재료비" localSheetId="8">[285]내역서!#REF!</definedName>
    <definedName name="재료비">#REF!</definedName>
    <definedName name="材料費">#REF!</definedName>
    <definedName name="재료비2">#REF!</definedName>
    <definedName name="재료비계" localSheetId="8">[331]총괄서!#REF!</definedName>
    <definedName name="재료비계">[332]총괄서!#REF!</definedName>
    <definedName name="재료비금액" localSheetId="8">[285]내역서!#REF!</definedName>
    <definedName name="재료비금액">#REF!</definedName>
    <definedName name="재료비단가" localSheetId="8">[285]내역서!#REF!</definedName>
    <definedName name="재료비단가">#REF!</definedName>
    <definedName name="재료비소계">#REF!</definedName>
    <definedName name="재료비요율">#REF!</definedName>
    <definedName name="재료비합" localSheetId="8">#REF!</definedName>
    <definedName name="재료비합">#REF!</definedName>
    <definedName name="재료집계">#REF!</definedName>
    <definedName name="재료집계2">#REF!</definedName>
    <definedName name="재료집계3">#REF!</definedName>
    <definedName name="재료집계호남">#REF!</definedName>
    <definedName name="재료표">#REF!</definedName>
    <definedName name="재료품명">#REF!</definedName>
    <definedName name="재료할증">#REF!</definedName>
    <definedName name="재일">ROUNDDOWN(#REF!*#REF!,0)</definedName>
    <definedName name="재적표">#REF!</definedName>
    <definedName name="재정비" localSheetId="8">[507]재정비내역!$F$20</definedName>
    <definedName name="재정비">[514]재정비내역!$F$20</definedName>
    <definedName name="재ㅖ" localSheetId="8">[348]포장재료집계표!$A$1:$L$9</definedName>
    <definedName name="재ㅖ">[349]포장재료집계표!$A$1:$L$9</definedName>
    <definedName name="쟁료비">[696]건축내역!#REF!</definedName>
    <definedName name="저">#REF!</definedName>
    <definedName name="저감방안" localSheetId="8">[353]직접인건비!#REF!</definedName>
    <definedName name="저감방안">[320]직접인건비!#REF!</definedName>
    <definedName name="저감방안수립">[356]내역서!#REF!</definedName>
    <definedName name="저격2">#REF!</definedName>
    <definedName name="저라">#REF!</definedName>
    <definedName name="저면폭1">#REF!</definedName>
    <definedName name="저상">#REF!</definedName>
    <definedName name="저수" localSheetId="8">#REF!</definedName>
    <definedName name="저수">#REF!</definedName>
    <definedName name="저수조만수위">#REF!</definedName>
    <definedName name="저압케이블">#REF!</definedName>
    <definedName name="저압케이블전공">#REF!</definedName>
    <definedName name="저압케이블전공001">#REF!</definedName>
    <definedName name="저압케이블전공002">#REF!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장명설정">#REF!</definedName>
    <definedName name="저장이름">#REF!</definedName>
    <definedName name="저케">#REF!</definedName>
    <definedName name="저판">#REF!</definedName>
    <definedName name="저판두께" localSheetId="8">'[697]#REF'!$AJ$30</definedName>
    <definedName name="저판두께">'[698]#REF'!$AJ$30</definedName>
    <definedName name="적동금보상" localSheetId="8">[292]적동동삼제!$K$15</definedName>
    <definedName name="적동금보상">[293]적동동삼제!$K$15</definedName>
    <definedName name="적동금시설" localSheetId="8">[292]적동동삼제!$K$10</definedName>
    <definedName name="적동금시설">[293]적동동삼제!$K$10</definedName>
    <definedName name="적동금축제" localSheetId="8">[292]적동동삼제!$J$11</definedName>
    <definedName name="적동금축제">[293]적동동삼제!$J$11</definedName>
    <definedName name="적동기보상" localSheetId="8">[292]적동동삼제!$I$15</definedName>
    <definedName name="적동기보상">[293]적동동삼제!$I$15</definedName>
    <definedName name="적동기시설" localSheetId="8">[292]적동동삼제!$I$10</definedName>
    <definedName name="적동기시설">[293]적동동삼제!$I$10</definedName>
    <definedName name="적동기축제" localSheetId="8">[292]적동동삼제!$H$11</definedName>
    <definedName name="적동기축제">[293]적동동삼제!$H$11</definedName>
    <definedName name="적동보상" localSheetId="8">[292]적동동삼제!$E$15</definedName>
    <definedName name="적동보상">[293]적동동삼제!$E$15</definedName>
    <definedName name="적동시설" localSheetId="8">[292]적동동삼제!$E$10</definedName>
    <definedName name="적동시설">[293]적동동삼제!$E$10</definedName>
    <definedName name="적동요보상" localSheetId="8">[292]적동동삼제!$M$15</definedName>
    <definedName name="적동요보상">[293]적동동삼제!$M$15</definedName>
    <definedName name="적동요시설" localSheetId="8">[292]적동동삼제!$M$10</definedName>
    <definedName name="적동요시설">[293]적동동삼제!$M$10</definedName>
    <definedName name="적동요축제" localSheetId="8">[292]적동동삼제!$L$11</definedName>
    <definedName name="적동요축제">[293]적동동삼제!$L$11</definedName>
    <definedName name="적동축제" localSheetId="8">[292]적동동삼제!$D$11</definedName>
    <definedName name="적동축제">[293]적동동삼제!$D$11</definedName>
    <definedName name="적용">#REF!</definedName>
    <definedName name="적용1" localSheetId="8">#REF!</definedName>
    <definedName name="적용1">#REF!</definedName>
    <definedName name="적용2" localSheetId="8">#REF!</definedName>
    <definedName name="적용2">#REF!</definedName>
    <definedName name="적용3" localSheetId="8">#REF!</definedName>
    <definedName name="적용3">#REF!</definedName>
    <definedName name="적용4" localSheetId="8">#REF!</definedName>
    <definedName name="적용4">#REF!</definedName>
    <definedName name="적용5" localSheetId="8">#REF!</definedName>
    <definedName name="적용5">#REF!</definedName>
    <definedName name="적용mf">'[204]Data &amp; Result'!$G$42</definedName>
    <definedName name="적용거리">[366]을부담운반비!$D$2</definedName>
    <definedName name="적용기준">#REF!</definedName>
    <definedName name="적용단가" localSheetId="8">'[309]2000노임기준'!#REF!</definedName>
    <definedName name="적용단가">'[474]2000노임기준'!#REF!</definedName>
    <definedName name="적용단가근거">#REF!</definedName>
    <definedName name="적용대가산출표">#REF!</definedName>
    <definedName name="적용속도">[366]을부담운반비!$D$3</definedName>
    <definedName name="적용톤수">[366]을부담운반비!$D$1</definedName>
    <definedName name="전">#REF!</definedName>
    <definedName name="전간노">#REF!</definedName>
    <definedName name="전기">#N/A</definedName>
    <definedName name="전기1회">BlankMacro1</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내역">#REF!</definedName>
    <definedName name="전기내역서">#REF!</definedName>
    <definedName name="전기원가">BlankMacro1</definedName>
    <definedName name="전기자재">#REF!</definedName>
    <definedName name="전남" localSheetId="8" hidden="1">{"'제10장(표)'!$A$5:$L$10"}</definedName>
    <definedName name="전남" hidden="1">{"'제10장(표)'!$A$5:$L$10"}</definedName>
    <definedName name="전단면적">#REF!</definedName>
    <definedName name="전도">#REF!</definedName>
    <definedName name="전도금">#REF!</definedName>
    <definedName name="전도금2">#REF!</definedName>
    <definedName name="전동기용량">#REF!</definedName>
    <definedName name="전등신설">#REF!</definedName>
    <definedName name="전력">#REF!</definedName>
    <definedName name="전력구조일수" localSheetId="8">#REF!</definedName>
    <definedName name="전력구조일수">#REF!</definedName>
    <definedName name="전력비" localSheetId="8">[322]자재단가!$F$62</definedName>
    <definedName name="전력비">[323]자재단가!$F$62</definedName>
    <definedName name="전력재구조일수" localSheetId="8">#REF!</definedName>
    <definedName name="전력재구조일수">#REF!</definedName>
    <definedName name="전력정위치작업일수" localSheetId="8">#REF!</definedName>
    <definedName name="전력정위치작업일수">#REF!</definedName>
    <definedName name="전력조사연장" localSheetId="8">#REF!</definedName>
    <definedName name="전력조사연장">#REF!</definedName>
    <definedName name="전력탐사연장" localSheetId="8">#REF!</definedName>
    <definedName name="전력탐사연장">#REF!</definedName>
    <definedName name="전류">'[470]CABLE SIZE-1'!$B$110:$X$127</definedName>
    <definedName name="전문인력" localSheetId="8">#REF!</definedName>
    <definedName name="전문인력">#REF!</definedName>
    <definedName name="전북" localSheetId="8" hidden="1">{"'관경확장'!$A$79:$M$98","'관경확장'!$A$54:$M$78"}</definedName>
    <definedName name="전북" hidden="1">{"'관경확장'!$A$79:$M$98","'관경확장'!$A$54:$M$78"}</definedName>
    <definedName name="전선_관">[380]!전선_관</definedName>
    <definedName name="전선관">#REF!</definedName>
    <definedName name="전선관부속품비" localSheetId="8">[699]요율!$B$2</definedName>
    <definedName name="전선관부속품비">[451]요율!$B$2</definedName>
    <definedName name="전시장비노임단가" localSheetId="8" hidden="1">{"SJ - 기본 보기",#N/A,FALSE,"공사별 외주견적"}</definedName>
    <definedName name="전시장비노임단가" hidden="1">{"SJ - 기본 보기",#N/A,FALSE,"공사별 외주견적"}</definedName>
    <definedName name="전시장비노임단가_1" localSheetId="8" hidden="1">{"SJ - 기본 보기",#N/A,FALSE,"공사별 외주견적"}</definedName>
    <definedName name="전시장비노임단가_1" hidden="1">{"SJ - 기본 보기",#N/A,FALSE,"공사별 외주견적"}</definedName>
    <definedName name="전압강하가기">[380]!전압강하가기</definedName>
    <definedName name="전영희" localSheetId="8" hidden="1">{#N/A,#N/A,FALSE,"골재소요량";#N/A,#N/A,FALSE,"골재소요량"}</definedName>
    <definedName name="전영희" hidden="1">{#N/A,#N/A,FALSE,"골재소요량";#N/A,#N/A,FALSE,"골재소요량"}</definedName>
    <definedName name="전원" localSheetId="8" hidden="1">{#N/A,#N/A,TRUE,"토적및재료집계";#N/A,#N/A,TRUE,"토적및재료집계";#N/A,#N/A,TRUE,"단위량"}</definedName>
    <definedName name="전원" hidden="1">{#N/A,#N/A,TRUE,"토적및재료집계";#N/A,#N/A,TRUE,"토적및재료집계";#N/A,#N/A,TRUE,"단위량"}</definedName>
    <definedName name="전원케이블피스표" localSheetId="8" hidden="1">{#N/A,#N/A,TRUE,"토적및재료집계";#N/A,#N/A,TRUE,"토적및재료집계";#N/A,#N/A,TRUE,"단위량"}</definedName>
    <definedName name="전원케이블피스표" hidden="1">{#N/A,#N/A,TRUE,"토적및재료집계";#N/A,#N/A,TRUE,"토적및재료집계";#N/A,#N/A,TRUE,"단위량"}</definedName>
    <definedName name="전장" localSheetId="8">#REF!</definedName>
    <definedName name="전장">#REF!</definedName>
    <definedName name="전재료">#REF!</definedName>
    <definedName name="전체" localSheetId="8">#REF!</definedName>
    <definedName name="전체">[700]내역서!#REF!</definedName>
    <definedName name="전체대비표">[701]내역서!#REF!</definedName>
    <definedName name="전토압1">#REF!</definedName>
    <definedName name="전토압2">#REF!</definedName>
    <definedName name="전토압3">#REF!</definedName>
    <definedName name="전토압4">#REF!</definedName>
    <definedName name="전토압도">'[62]DATA 입력란'!$D$33</definedName>
    <definedName name="전토압콘">'[62]DATA 입력란'!$D$28</definedName>
    <definedName name="전파장해">[356]내역서!#REF!</definedName>
    <definedName name="전화">[397]기준액!#REF!</definedName>
    <definedName name="절_단_공">#REF!</definedName>
    <definedName name="절단경비">#REF!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단노무비">#REF!</definedName>
    <definedName name="절단재료비">#REF!</definedName>
    <definedName name="절사" localSheetId="8">#REF!</definedName>
    <definedName name="절사">#REF!</definedName>
    <definedName name="절삭" localSheetId="8">#REF!</definedName>
    <definedName name="절삭">#REF!</definedName>
    <definedName name="절삭2" localSheetId="8">#REF!</definedName>
    <definedName name="절삭2">#REF!</definedName>
    <definedName name="절차10별표8">#REF!</definedName>
    <definedName name="절취">#REF!</definedName>
    <definedName name="점검도로" localSheetId="8">'[202]2000.11월설계내역'!$A$171:$A$174</definedName>
    <definedName name="점검도로">'[114]2000.11월설계내역'!$A$171:$A$174</definedName>
    <definedName name="점검통로">#REF!</definedName>
    <definedName name="점멸기">#REF!</definedName>
    <definedName name="점멸기입력" localSheetId="8">'&lt;별표 5&gt;손배료'!점멸기입력</definedName>
    <definedName name="점멸기입력">[0]!점멸기입력</definedName>
    <definedName name="점토" localSheetId="8">#REF!</definedName>
    <definedName name="점토">#REF!</definedName>
    <definedName name="점토노">#REF!</definedName>
    <definedName name="점토재">#REF!</definedName>
    <definedName name="접속">[109]교각1!#REF!</definedName>
    <definedName name="접속1" localSheetId="8" hidden="1">{"'산출근거'!$B$4:$D$8"}</definedName>
    <definedName name="접속1" hidden="1">{"'산출근거'!$B$4:$D$8"}</definedName>
    <definedName name="접속공정" localSheetId="8" hidden="1">{"'Sheet1'!$A$1:$H$49"}</definedName>
    <definedName name="접속공정" hidden="1">{"'Sheet1'!$A$1:$H$49"}</definedName>
    <definedName name="접속도로" localSheetId="8">#REF!</definedName>
    <definedName name="접속도로">#REF!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지1종합계">[576]접지1종!$S$20</definedName>
    <definedName name="접지봉설치F189" localSheetId="8">[214]신호등일위대가!#REF!</definedName>
    <definedName name="접지봉설치F189">[616]신호등일위대가!#REF!</definedName>
    <definedName name="접지봉설치H189" localSheetId="8">[214]신호등일위대가!#REF!</definedName>
    <definedName name="접지봉설치H189">[616]신호등일위대가!#REF!</definedName>
    <definedName name="접지봉설치J189" localSheetId="8">[214]신호등일위대가!#REF!</definedName>
    <definedName name="접지봉설치J189">[616]신호등일위대가!#REF!</definedName>
    <definedName name="접지용전선">#REF!</definedName>
    <definedName name="접착제">#REF!</definedName>
    <definedName name="접합정집계">#REF!</definedName>
    <definedName name="정" localSheetId="8" hidden="1">{"'제10장(표)'!$A$5:$L$10"}</definedName>
    <definedName name="정" hidden="1">{"'제10장(표)'!$A$5:$L$10"}</definedName>
    <definedName name="정___비___공">[317]노임단가!#REF!</definedName>
    <definedName name="정류기">#REF!</definedName>
    <definedName name="정리" localSheetId="8">#REF!</definedName>
    <definedName name="정리">#REF!</definedName>
    <definedName name="정말이상하다">[667]경산!#REF!</definedName>
    <definedName name="정모">[702]약품공급2!#REF!</definedName>
    <definedName name="정문" localSheetId="8">#REF!</definedName>
    <definedName name="정문">#REF!</definedName>
    <definedName name="정보1급" localSheetId="8">#REF!</definedName>
    <definedName name="정보1급">#REF!</definedName>
    <definedName name="정보관리" localSheetId="8">[277]가중치!$H$9</definedName>
    <definedName name="정보관리">[278]가중치!$H$9</definedName>
    <definedName name="정보구조" localSheetId="8">[277]가중치!$H$7</definedName>
    <definedName name="정보구조">[278]가중치!$H$7</definedName>
    <definedName name="정보처리1급" localSheetId="8">#REF!</definedName>
    <definedName name="정보처리1급">#REF!</definedName>
    <definedName name="정보통신" localSheetId="8" hidden="1">{"'Firr(선)'!$AS$1:$AY$62","'Firr(사)'!$AS$1:$AY$62","'Firr(회)'!$AS$1:$AY$62","'Firr(선)'!$L$1:$V$62","'Firr(사)'!$L$1:$V$62","'Firr(회)'!$L$1:$V$62"}</definedName>
    <definedName name="정보통신" hidden="1">{"'Firr(선)'!$AS$1:$AY$62","'Firr(사)'!$AS$1:$AY$62","'Firr(회)'!$AS$1:$AY$62","'Firr(선)'!$L$1:$V$62","'Firr(사)'!$L$1:$V$62","'Firr(회)'!$L$1:$V$62"}</definedName>
    <definedName name="정부노임">BlankMacro1</definedName>
    <definedName name="정부보조비율">[334]조성원가DATA!#REF!</definedName>
    <definedName name="정비비" localSheetId="8">#REF!</definedName>
    <definedName name="정비비">#REF!</definedName>
    <definedName name="정비사" localSheetId="8">#REF!</definedName>
    <definedName name="정비사">#REF!</definedName>
    <definedName name="정사" localSheetId="8" hidden="1">{"'제10장(표)'!$A$5:$L$10"}</definedName>
    <definedName name="정사" hidden="1">{"'제10장(표)'!$A$5:$L$10"}</definedName>
    <definedName name="정산">[338]정산!$I$13:$I$785</definedName>
    <definedName name="정산월">[338]정산!$R$13:$R$785</definedName>
    <definedName name="정산코드B">[338]정산!$Q$13:$Q$785</definedName>
    <definedName name="정액초과20">#REF!</definedName>
    <definedName name="정용길" hidden="1">#REF!</definedName>
    <definedName name="정용길3" hidden="1">#REF!</definedName>
    <definedName name="정웅하" localSheetId="8" hidden="1">{"'광피스표'!$A$3:$N$54"}</definedName>
    <definedName name="정웅하" hidden="1">{"'광피스표'!$A$3:$N$54"}</definedName>
    <definedName name="정위치시간당작업량" localSheetId="8">#REF!</definedName>
    <definedName name="정위치시간당작업량">#REF!</definedName>
    <definedName name="정위치작업계수" localSheetId="8">#REF!</definedName>
    <definedName name="정위치작업계수">#REF!</definedName>
    <definedName name="정위치작업량" localSheetId="8">#REF!</definedName>
    <definedName name="정위치작업량">#REF!</definedName>
    <definedName name="정위치작업일수" localSheetId="8">#REF!</definedName>
    <definedName name="정위치작업일수">#REF!</definedName>
    <definedName name="정위치지형계수" localSheetId="8">#REF!</definedName>
    <definedName name="정위치지형계수">#REF!</definedName>
    <definedName name="정위치편집작업증감계수" localSheetId="8">#REF!</definedName>
    <definedName name="정위치편집작업증감계수">#REF!</definedName>
    <definedName name="정위치편집지형증감계수" localSheetId="8">#REF!</definedName>
    <definedName name="정위치편집지형증감계수">#REF!</definedName>
    <definedName name="정위치편집축척별시간당작업량" localSheetId="8">#REF!</definedName>
    <definedName name="정위치편집축척별시간당작업량">#REF!</definedName>
    <definedName name="정의">#REF!</definedName>
    <definedName name="정자관100_100">#REF!</definedName>
    <definedName name="정자관100_80">#REF!</definedName>
    <definedName name="정자관150_100">#REF!</definedName>
    <definedName name="정자관150_150">#REF!</definedName>
    <definedName name="정자관150_80">#REF!</definedName>
    <definedName name="정자관200_100">#REF!</definedName>
    <definedName name="정자관200_150">#REF!</definedName>
    <definedName name="정자관200_200">#REF!</definedName>
    <definedName name="정자관200_80">#REF!</definedName>
    <definedName name="정자관300_100">#REF!</definedName>
    <definedName name="정자관300_150">#REF!</definedName>
    <definedName name="정자관300_200">#REF!</definedName>
    <definedName name="정자관300_300">#REF!</definedName>
    <definedName name="정자관300_80">#REF!</definedName>
    <definedName name="정자관400_100">#REF!</definedName>
    <definedName name="정자관400_200">#REF!</definedName>
    <definedName name="정자관400_300">#REF!</definedName>
    <definedName name="정자관400_400">#REF!</definedName>
    <definedName name="정자관400_80">#REF!</definedName>
    <definedName name="정자관500_100">#REF!</definedName>
    <definedName name="정자관500_200">#REF!</definedName>
    <definedName name="정자관500_300">#REF!</definedName>
    <definedName name="정자관500_400">#REF!</definedName>
    <definedName name="정자관500_500">#REF!</definedName>
    <definedName name="정자관500_80">#REF!</definedName>
    <definedName name="정자관600_100">#REF!</definedName>
    <definedName name="정자관600_200">#REF!</definedName>
    <definedName name="정자관600_300">#REF!</definedName>
    <definedName name="정자관600_400">#REF!</definedName>
    <definedName name="정자관600_500">#REF!</definedName>
    <definedName name="정자관600_600">#REF!</definedName>
    <definedName name="정자관600_80">#REF!</definedName>
    <definedName name="정자관80_80">#REF!</definedName>
    <definedName name="정정">'[240]2000년1차'!#REF!</definedName>
    <definedName name="정지">#REF!</definedName>
    <definedName name="정혜" localSheetId="8" hidden="1">{"'제10장(표)'!$A$5:$L$10"}</definedName>
    <definedName name="정혜" hidden="1">{"'제10장(표)'!$A$5:$L$10"}</definedName>
    <definedName name="정훈" localSheetId="8" hidden="1">{"'제10장(표)'!$A$5:$L$10"}</definedName>
    <definedName name="정훈" hidden="1">{"'제10장(표)'!$A$5:$L$10"}</definedName>
    <definedName name="제">#REF!</definedName>
    <definedName name="제___경___비___산___출___근___거">[398]내역서!#REF!</definedName>
    <definedName name="제___재___공">[317]노임단가!#REF!</definedName>
    <definedName name="제1">[238]!제1</definedName>
    <definedName name="제1호표">#REF!</definedName>
    <definedName name="제2호표">#REF!</definedName>
    <definedName name="제3호표">#REF!</definedName>
    <definedName name="제4호표">#REF!</definedName>
    <definedName name="제5호표">#REF!</definedName>
    <definedName name="제6호표">#REF!</definedName>
    <definedName name="제각경비" localSheetId="8">#REF!</definedName>
    <definedName name="제각경비">#REF!</definedName>
    <definedName name="제각노무비" localSheetId="8">#REF!</definedName>
    <definedName name="제각노무비">#REF!</definedName>
    <definedName name="제각이윤" localSheetId="8">#REF!</definedName>
    <definedName name="제각이윤">#REF!</definedName>
    <definedName name="제각일관" localSheetId="8">#REF!</definedName>
    <definedName name="제각일관">#REF!</definedName>
    <definedName name="제각재료비" localSheetId="8">#REF!</definedName>
    <definedName name="제각재료비">#REF!</definedName>
    <definedName name="제각직노" localSheetId="8">#REF!</definedName>
    <definedName name="제각직노">#REF!</definedName>
    <definedName name="제각직접노무비" localSheetId="8">#REF!</definedName>
    <definedName name="제각직접노무비">#REF!</definedName>
    <definedName name="제각직접노무비전" localSheetId="8">#REF!</definedName>
    <definedName name="제각직접노무비전">#REF!</definedName>
    <definedName name="제경" localSheetId="8">#REF!</definedName>
    <definedName name="제경">#REF!</definedName>
    <definedName name="제경비" localSheetId="8">'[72]내역서 '!#REF!</definedName>
    <definedName name="제경비">#REF!</definedName>
    <definedName name="제경비1" localSheetId="8">[308]직접경비호표!#REF!</definedName>
    <definedName name="제경비1">[308]직접경비호표!#REF!</definedName>
    <definedName name="제경비율" localSheetId="8">'[72]내역서 '!#REF!</definedName>
    <definedName name="제경비율">#REF!</definedName>
    <definedName name="제공">#REF!</definedName>
    <definedName name="제당경비" localSheetId="8">[567]수원공사비!#REF!</definedName>
    <definedName name="제당경비">[570]수원공사비!#REF!</definedName>
    <definedName name="제당노무비" localSheetId="8">[567]수원공사비!#REF!</definedName>
    <definedName name="제당노무비">[570]수원공사비!#REF!</definedName>
    <definedName name="제당재료비" localSheetId="8">[567]수원공사비!#REF!</definedName>
    <definedName name="제당재료비">[570]수원공사비!#REF!</definedName>
    <definedName name="제도사" localSheetId="8">[312]일위대가!#REF!</definedName>
    <definedName name="제도사">[316]일위대가!#REF!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료비">#REF!</definedName>
    <definedName name="제목">'[62]DATA 입력란'!$C$1</definedName>
    <definedName name="제방설계용역비" localSheetId="8">[314]내역1!#REF!</definedName>
    <definedName name="제방설계용역비">[312]내역1!#REF!</definedName>
    <definedName name="제수변200">[246]내역서!#REF!</definedName>
    <definedName name="제수변설치노200">[313]관급자재대!#REF!</definedName>
    <definedName name="제수변설치노80">[313]관급자재대!#REF!</definedName>
    <definedName name="제안요청" localSheetId="8">[277]가중치!$H$11</definedName>
    <definedName name="제안요청">[278]가중치!$H$11</definedName>
    <definedName name="제어기F28" localSheetId="8">[214]신호등일위대가!#REF!</definedName>
    <definedName name="제어기F28">[616]신호등일위대가!#REF!</definedName>
    <definedName name="제어기H28" localSheetId="8">[214]신호등일위대가!#REF!</definedName>
    <definedName name="제어기H28">[616]신호등일위대가!#REF!</definedName>
    <definedName name="제어기J28" localSheetId="8">[214]신호등일위대가!#REF!</definedName>
    <definedName name="제어기J28">[616]신호등일위대가!#REF!</definedName>
    <definedName name="제어기좌대F15" localSheetId="8">[214]신호등일위대가!#REF!</definedName>
    <definedName name="제어기좌대F15">[616]신호등일위대가!#REF!</definedName>
    <definedName name="제어기좌대H15" localSheetId="8">[214]신호등일위대가!#REF!</definedName>
    <definedName name="제어기좌대H15">[616]신호등일위대가!#REF!</definedName>
    <definedName name="제어기좌대J15" localSheetId="8">[214]신호등일위대가!#REF!</definedName>
    <definedName name="제어기좌대J15">[616]신호등일위대가!#REF!</definedName>
    <definedName name="제어케이블">#REF!</definedName>
    <definedName name="제잡" localSheetId="8">#REF!</definedName>
    <definedName name="제잡">#REF!</definedName>
    <definedName name="제제경비">#REF!</definedName>
    <definedName name="제조" localSheetId="8">#REF!</definedName>
    <definedName name="제조">#REF!</definedName>
    <definedName name="제조3"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제초" localSheetId="8">[377]계수시트!$B$89</definedName>
    <definedName name="제초">[378]계수시트!$B$89</definedName>
    <definedName name="조" localSheetId="8">#REF!</definedName>
    <definedName name="조">#REF!</definedName>
    <definedName name="조_적_공">#REF!</definedName>
    <definedName name="조건영역">#REF!</definedName>
    <definedName name="조건표">#REF!</definedName>
    <definedName name="조경" localSheetId="8">'[24]000000'!$D$4:$D$11</definedName>
    <definedName name="조경">[237]노임!$C$21</definedName>
    <definedName name="조경경계블럭" localSheetId="8">[175]단가!$A$70</definedName>
    <definedName name="조경경계블럭">[176]단가!$A$70</definedName>
    <definedName name="조경공" localSheetId="8">[271]데이타!$E$658</definedName>
    <definedName name="조경공">[323]노임단가!$B$45</definedName>
    <definedName name="조경공001">#REF!</definedName>
    <definedName name="조경공002">#REF!</definedName>
    <definedName name="조경공011">#REF!</definedName>
    <definedName name="조경공012">#REF!</definedName>
    <definedName name="조경공1">[289]단가조사!#REF!</definedName>
    <definedName name="조경공982">#REF!</definedName>
    <definedName name="조경공991">#REF!</definedName>
    <definedName name="조경공992">#REF!</definedName>
    <definedName name="조경공B10" localSheetId="8">[271]식재인부!$B$24</definedName>
    <definedName name="조경공B10">[273]식재인부!$B$24</definedName>
    <definedName name="조경공B4이하" localSheetId="8">[271]식재인부!$B$18</definedName>
    <definedName name="조경공B4이하">[273]식재인부!$B$18</definedName>
    <definedName name="조경공B5" localSheetId="8">[271]식재인부!$B$19</definedName>
    <definedName name="조경공B5">[273]식재인부!$B$19</definedName>
    <definedName name="조경공B6" localSheetId="8">[271]식재인부!$B$20</definedName>
    <definedName name="조경공B6">[273]식재인부!$B$20</definedName>
    <definedName name="조경공B8" localSheetId="8">[271]식재인부!$B$22</definedName>
    <definedName name="조경공B8">[273]식재인부!$B$22</definedName>
    <definedName name="조경공R10" localSheetId="8">[271]식재인부!$B$54</definedName>
    <definedName name="조경공R10">[273]식재인부!$B$54</definedName>
    <definedName name="조경공R12" localSheetId="8">[271]식재인부!$B$56</definedName>
    <definedName name="조경공R12">[273]식재인부!$B$56</definedName>
    <definedName name="조경공R15" localSheetId="8">[271]식재인부!$B$59</definedName>
    <definedName name="조경공R15">[273]식재인부!$B$59</definedName>
    <definedName name="조경공R4이하" localSheetId="8">[271]식재인부!$B$48</definedName>
    <definedName name="조경공R4이하">[567]식재인부!$B$48</definedName>
    <definedName name="조경공R5" localSheetId="8">[271]식재인부!$B$49</definedName>
    <definedName name="조경공R5">[567]식재인부!$B$49</definedName>
    <definedName name="조경공R6" localSheetId="8">[271]식재인부!$B$50</definedName>
    <definedName name="조경공R6">[273]식재인부!$B$50</definedName>
    <definedName name="조경공R7" localSheetId="8">[271]식재인부!$B$51</definedName>
    <definedName name="조경공R7">[273]식재인부!$B$51</definedName>
    <definedName name="조경공R8" localSheetId="8">[271]식재인부!$B$52</definedName>
    <definedName name="조경공R8">[273]식재인부!$B$52</definedName>
    <definedName name="조경기본">[703]환경평가!$H$126</definedName>
    <definedName name="조경변경">45400</definedName>
    <definedName name="조경수간보호">#REF!</definedName>
    <definedName name="조경수목비">#REF!</definedName>
    <definedName name="조경인" localSheetId="8">[704]노임!$C$21</definedName>
    <definedName name="조경인">[237]노임!$C$21</definedName>
    <definedName name="조경일람" localSheetId="8">[467]조경일람!$A$3:$K$47</definedName>
    <definedName name="조경일람">[468]조경일람!$A$3:$K$47</definedName>
    <definedName name="조경전정">#REF!</definedName>
    <definedName name="조달수수료">#REF!</definedName>
    <definedName name="조달수수료요율">#REF!</definedName>
    <definedName name="조달청계약용">#REF!</definedName>
    <definedName name="조력공">#REF!</definedName>
    <definedName name="조력공001">#REF!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릿대" localSheetId="8">[175]단가!$A$147</definedName>
    <definedName name="조릿대">[176]단가!$A$147</definedName>
    <definedName name="조명단가">[423]조명일위!$G:$M</definedName>
    <definedName name="조명단가1">[423]조명일위!$B:$G</definedName>
    <definedName name="조명율표" localSheetId="8">[705]조명율표!$B$4:$F$495</definedName>
    <definedName name="조명율표">[192]조명율표!$B$4:$F$495</definedName>
    <definedName name="조명장치소계">#REF!</definedName>
    <definedName name="조사" localSheetId="8" hidden="1">{"'제10장(표)'!$A$5:$L$10"}</definedName>
    <definedName name="조사" hidden="1">{"'제10장(표)'!$A$5:$L$10"}</definedName>
    <definedName name="조사가" localSheetId="8" hidden="1">[189]입찰안!#REF!</definedName>
    <definedName name="조사가" hidden="1">[192]입찰안!#REF!</definedName>
    <definedName name="조사경비" localSheetId="8">'[394]일위대가 2'!#REF!</definedName>
    <definedName name="조사경비">'[394]일위대가 2'!#REF!</definedName>
    <definedName name="조사노무" localSheetId="8">'[394]일위대가 2'!#REF!</definedName>
    <definedName name="조사노무">'[394]일위대가 2'!#REF!</definedName>
    <definedName name="조사성" localSheetId="8">'[394]일위대가 2'!#REF!</definedName>
    <definedName name="조사성">'[394]일위대가 2'!#REF!</definedName>
    <definedName name="조사재료" localSheetId="8">'[394]일위대가 2'!#REF!</definedName>
    <definedName name="조사재료">'[394]일위대가 2'!#REF!</definedName>
    <definedName name="조수">#REF!</definedName>
    <definedName name="조영수" localSheetId="8">#REF!</definedName>
    <definedName name="조영수">#REF!</definedName>
    <definedName name="조원공_1.1_1.5" localSheetId="8">[271]식재인부!$B$5</definedName>
    <definedName name="조원공_1.1_1.5">[273]식재인부!$B$5</definedName>
    <definedName name="조장">#REF!</definedName>
    <definedName name="조적경비">#REF!</definedName>
    <definedName name="조적공">#REF!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적공사">#REF!</definedName>
    <definedName name="조적노무">#REF!</definedName>
    <definedName name="조적재료">#REF!</definedName>
    <definedName name="조종사" localSheetId="8">#REF!</definedName>
    <definedName name="조종사">#REF!</definedName>
    <definedName name="조직규모" localSheetId="8">[277]난이도!$H$6</definedName>
    <definedName name="조직규모">[278]난이도!$H$6</definedName>
    <definedName name="조직도1" localSheetId="8" hidden="1">{#N/A,#N/A,FALSE,"기안지";#N/A,#N/A,FALSE,"통신지"}</definedName>
    <definedName name="조직도1" hidden="1">{#N/A,#N/A,FALSE,"기안지";#N/A,#N/A,FALSE,"통신지"}</definedName>
    <definedName name="조직도2" localSheetId="8" hidden="1">{#N/A,#N/A,FALSE,"기안지";#N/A,#N/A,FALSE,"통신지"}</definedName>
    <definedName name="조직도2" hidden="1">{#N/A,#N/A,FALSE,"기안지";#N/A,#N/A,FALSE,"통신지"}</definedName>
    <definedName name="조촌감리">[344]조촌제!$E$18</definedName>
    <definedName name="조촌금감리">[344]조촌제!$K$18</definedName>
    <definedName name="조촌금보상">[342]조촌제!$K$15</definedName>
    <definedName name="조촌금시설">[342]조촌제!$K$10</definedName>
    <definedName name="조촌금축제">[342]조촌제!$J$11</definedName>
    <definedName name="조촌기보상">[342]조촌제!$I$15</definedName>
    <definedName name="조촌기시설">[342]조촌제!$I$10</definedName>
    <definedName name="조촌기축제">[342]조촌제!$H$11</definedName>
    <definedName name="조촌보상">[342]조촌제!$E$15</definedName>
    <definedName name="조촌시설">[342]조촌제!$E$10</definedName>
    <definedName name="조촌요감리">[344]조촌제!$M$18</definedName>
    <definedName name="조촌요보상">[342]조촌제!$M$15</definedName>
    <definedName name="조촌요시설">[342]조촌제!$M$10</definedName>
    <definedName name="조촌요축제">[342]조촌제!$L$11</definedName>
    <definedName name="조촌축제">[342]조촌제!$D$11</definedName>
    <definedName name="조합경">[313]관급자재대!#REF!</definedName>
    <definedName name="조합노">#REF!</definedName>
    <definedName name="조합재">#REF!</definedName>
    <definedName name="조형가이즈까3010" localSheetId="8">[271]데이타!$E$11</definedName>
    <definedName name="조형가이즈까3010">[273]데이타!$E$11</definedName>
    <definedName name="조형가이즈까3012" localSheetId="8">[271]데이타!$E$12</definedName>
    <definedName name="조형가이즈까3012">[273]데이타!$E$12</definedName>
    <definedName name="조형가이즈까3014" localSheetId="8">[271]데이타!$E$13</definedName>
    <definedName name="조형가이즈까3014">[273]데이타!$E$13</definedName>
    <definedName name="조형가이즈까3516" localSheetId="8">[271]데이타!$E$14</definedName>
    <definedName name="조형가이즈까3516">[273]데이타!$E$14</definedName>
    <definedName name="좀작살" localSheetId="8">[175]단가!$A$158</definedName>
    <definedName name="좀작살">[176]단가!$A$158</definedName>
    <definedName name="종단위">#REF!</definedName>
    <definedName name="종단측량" localSheetId="8">#REF!</definedName>
    <definedName name="종단측량">#REF!</definedName>
    <definedName name="종단측량비" localSheetId="8">[285]측량단가!#REF!</definedName>
    <definedName name="종단측량비">[285]측량단가!#REF!</definedName>
    <definedName name="종목">#REF!</definedName>
    <definedName name="종목수">#REF!</definedName>
    <definedName name="종별">#REF!</definedName>
    <definedName name="종합청사"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 localSheetId="8">'[308]직접인건비호표(항목60%)'!#REF!</definedName>
    <definedName name="종합평가">[356]내역서!#REF!</definedName>
    <definedName name="종합품명">[196]참조!$K$2:$K$434</definedName>
    <definedName name="종현">BlankMacro1</definedName>
    <definedName name="죠죠">[202]!Macro2</definedName>
    <definedName name="주간" localSheetId="8" hidden="1">{#N/A,#N/A,FALSE,"운반시간"}</definedName>
    <definedName name="주간" hidden="1">{#N/A,#N/A,FALSE,"운반시간"}</definedName>
    <definedName name="주거" localSheetId="8">[353]직접인건비!#REF!</definedName>
    <definedName name="주거">[320]직접인건비!#REF!</definedName>
    <definedName name="주경">#REF!</definedName>
    <definedName name="주경1">#REF!</definedName>
    <definedName name="주노">#REF!</definedName>
    <definedName name="주노1">#REF!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목H2.5">#REF!</definedName>
    <definedName name="주민">#REF!</definedName>
    <definedName name="주민생활" localSheetId="8">[353]직접인건비!#REF!</definedName>
    <definedName name="주민생활">[320]직접인건비!#REF!</definedName>
    <definedName name="주민의견" localSheetId="8">[353]직접인건비!#REF!</definedName>
    <definedName name="주민의견">[320]직접인건비!#REF!</definedName>
    <definedName name="주민의견수렴">[356]내역서!#REF!</definedName>
    <definedName name="주민인허가">[397]기준액!#REF!</definedName>
    <definedName name="주빔플랜지" localSheetId="8">#REF!</definedName>
    <definedName name="주빔플랜지">#REF!</definedName>
    <definedName name="주요경비" localSheetId="8">#REF!</definedName>
    <definedName name="주요경비">#REF!</definedName>
    <definedName name="주요노무" localSheetId="8">#REF!</definedName>
    <definedName name="주요노무">#REF!</definedName>
    <definedName name="주요문" localSheetId="8">'[382]일위대가 1'!$L$269</definedName>
    <definedName name="주요문">'[383]일위대가 1'!$L$269</definedName>
    <definedName name="주요수자" localSheetId="8">'[298]08인건비 산거'!#REF!</definedName>
    <definedName name="주요수자">'[296]08인건비 산거'!#REF!</definedName>
    <definedName name="주요재료" localSheetId="8">#REF!</definedName>
    <definedName name="주요재료">#REF!</definedName>
    <definedName name="주이">#REF!</definedName>
    <definedName name="주재">#REF!</definedName>
    <definedName name="주재1">#REF!</definedName>
    <definedName name="주재비">#REF!</definedName>
    <definedName name="주주노">#REF!</definedName>
    <definedName name="주주재">#REF!</definedName>
    <definedName name="주집">#REF!</definedName>
    <definedName name="주차장토공" localSheetId="8">#REF!</definedName>
    <definedName name="주차장토공">#REF!</definedName>
    <definedName name="죽곡보상" localSheetId="8">[292]죽곡제!$E$15</definedName>
    <definedName name="죽곡보상">[293]죽곡제!$E$15</definedName>
    <definedName name="죽곡시설" localSheetId="8">[292]죽곡제!$E$10</definedName>
    <definedName name="죽곡시설">[293]죽곡제!$E$10</definedName>
    <definedName name="죽곡요보상" localSheetId="8">[292]죽곡제!$M$15</definedName>
    <definedName name="죽곡요보상">[293]죽곡제!$M$15</definedName>
    <definedName name="죽곡요시설" localSheetId="8">[292]죽곡제!$M$10</definedName>
    <definedName name="죽곡요시설">[293]죽곡제!$M$10</definedName>
    <definedName name="죽곡요축제" localSheetId="8">[292]죽곡제!$L$11</definedName>
    <definedName name="죽곡요축제">[293]죽곡제!$L$11</definedName>
    <definedName name="죽곡축제" localSheetId="8">[292]죽곡제!$D$11</definedName>
    <definedName name="죽곡축제">[293]죽곡제!$D$11</definedName>
    <definedName name="죽산금보상" localSheetId="8">[292]죽산제!$K$15</definedName>
    <definedName name="죽산금보상">[293]죽산제!$K$15</definedName>
    <definedName name="죽산금시설" localSheetId="8">[292]죽산제!$K$10</definedName>
    <definedName name="죽산금시설">[293]죽산제!$K$10</definedName>
    <definedName name="죽산금축제" localSheetId="8">[292]죽산제!$J$12</definedName>
    <definedName name="죽산금축제">[293]죽산제!$J$12</definedName>
    <definedName name="죽산기보상" localSheetId="8">[292]죽산제!$I$15</definedName>
    <definedName name="죽산기보상">[293]죽산제!$I$15</definedName>
    <definedName name="죽산기시설" localSheetId="8">[292]죽산제!$I$10</definedName>
    <definedName name="죽산기시설">[293]죽산제!$I$10</definedName>
    <definedName name="죽산기축제" localSheetId="8">[292]죽산제!$H$11</definedName>
    <definedName name="죽산기축제">[293]죽산제!$H$11</definedName>
    <definedName name="죽산보상" localSheetId="8">[292]죽산제!$E$15</definedName>
    <definedName name="죽산보상">[293]죽산제!$E$15</definedName>
    <definedName name="죽산시설" localSheetId="8">[292]죽산제!$E$10</definedName>
    <definedName name="죽산시설">[293]죽산제!$E$10</definedName>
    <definedName name="죽산요보상" localSheetId="8">[292]죽산제!$M$15</definedName>
    <definedName name="죽산요보상">[293]죽산제!$M$15</definedName>
    <definedName name="죽산요시설" localSheetId="8">[292]죽산제!$M$10</definedName>
    <definedName name="죽산요시설">[293]죽산제!$M$10</definedName>
    <definedName name="죽산요축제" localSheetId="8">[292]죽산제!$L$11</definedName>
    <definedName name="죽산요축제">[293]죽산제!$L$11</definedName>
    <definedName name="죽산축제" localSheetId="8">[292]죽산제!$D$11</definedName>
    <definedName name="죽산축제">[293]죽산제!$D$11</definedName>
    <definedName name="준공년도">'[204]Data &amp; Result'!$B$6</definedName>
    <definedName name="준공년월일">#REF!</definedName>
    <definedName name="준공도면작성">[397]기준액!#REF!</definedName>
    <definedName name="준공설명">'[706]1~69'!$F$149</definedName>
    <definedName name="준공연도">'[225]Data&amp;Result'!$D$6</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46760</definedName>
    <definedName name="줄눈공" localSheetId="8">[175]단가!$A$26</definedName>
    <definedName name="줄눈공">#REF!</definedName>
    <definedName name="줄눈공001">#REF!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줄떼" localSheetId="8">[279]자재단가!$F$51</definedName>
    <definedName name="줄떼">[280]자재단가!$F$51</definedName>
    <definedName name="줄사철">#REF!</definedName>
    <definedName name="중">#REF!</definedName>
    <definedName name="중간">[376]원가계산서!#REF!</definedName>
    <definedName name="중국" localSheetId="8">[175]단가!$A$121</definedName>
    <definedName name="중국">[176]단가!$A$121</definedName>
    <definedName name="중규모지구" localSheetId="8" hidden="1">{"'연차별'!$A$1:$R$35"}</definedName>
    <definedName name="중규모지구" hidden="1">{"'연차별'!$A$1:$R$35"}</definedName>
    <definedName name="중급" localSheetId="8">#REF!</definedName>
    <definedName name="중급">#REF!</definedName>
    <definedName name="중급2">#REF!</definedName>
    <definedName name="중급기능" localSheetId="8">#REF!</definedName>
    <definedName name="중급기능">#REF!</definedName>
    <definedName name="중급기능단가" localSheetId="8">#REF!</definedName>
    <definedName name="중급기능단가">#REF!</definedName>
    <definedName name="중급기능사" localSheetId="8">[312]일위대가!#REF!</definedName>
    <definedName name="중급기능사">#REF!</definedName>
    <definedName name="중급기능사_측량" localSheetId="8">#REF!</definedName>
    <definedName name="중급기능사_측량">#REF!</definedName>
    <definedName name="중급기술" localSheetId="8">[149]심사물량!$C$6</definedName>
    <definedName name="중급기술">[150]심사물량!$C$6</definedName>
    <definedName name="중급기술자" localSheetId="8">#REF!</definedName>
    <definedName name="중급기술자">[339]고시단가!$F$10</definedName>
    <definedName name="중급기술자_측량" localSheetId="8">#REF!</definedName>
    <definedName name="중급기술자_측량">#REF!</definedName>
    <definedName name="중급기술자노무비" localSheetId="8">'[339]용역비내역-진짜'!#REF!</definedName>
    <definedName name="중급기술자노무비">'[340]용역비내역-진짜'!#REF!</definedName>
    <definedName name="중급단가" localSheetId="8">#REF!</definedName>
    <definedName name="중급단가">#REF!</definedName>
    <definedName name="중급달" localSheetId="8">#REF!</definedName>
    <definedName name="중급달">#REF!</definedName>
    <definedName name="중급도화" localSheetId="8">#REF!</definedName>
    <definedName name="중급도화">[150]심사물량!$C$5</definedName>
    <definedName name="중급엔지니어링" localSheetId="8">#REF!</definedName>
    <definedName name="중급엔지니어링">#REF!</definedName>
    <definedName name="중급여비" localSheetId="8">#REF!</definedName>
    <definedName name="중급여비">[341]각종단가!#REF!</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급임금" localSheetId="8">[707]입력변수!$D$24</definedName>
    <definedName name="중급임금">[407]입력변수!$D$24</definedName>
    <definedName name="중급전체" localSheetId="8">#REF!</definedName>
    <definedName name="중급전체">#REF!</definedName>
    <definedName name="중급지도제작" localSheetId="8">#REF!</definedName>
    <definedName name="중급지도제작">#REF!</definedName>
    <definedName name="중급측량" localSheetId="8">#REF!</definedName>
    <definedName name="중급측량">#REF!</definedName>
    <definedName name="중급할증">#REF!</definedName>
    <definedName name="중급항공사진" localSheetId="8">#REF!</definedName>
    <definedName name="중급항공사진">#REF!</definedName>
    <definedName name="중기" localSheetId="8">#REF!</definedName>
    <definedName name="중기">#REF!</definedName>
    <definedName name="중기1">"백    호    우 ( 0.7 ㎥ )                   1  대"</definedName>
    <definedName name="중기2">"머캐덤  로울러 ( 8~10 Ton )                 1  대"</definedName>
    <definedName name="중기3">"탄 덤 로 울 러 ( 10~14 Ton )                1  대"</definedName>
    <definedName name="중기4">"타 이 어 로 라 ( 8~15 Ton )                 1  대"</definedName>
    <definedName name="중기5">"진 동 로 울 러 ( 10 Ton )                   1  대"</definedName>
    <definedName name="중기6">"살    수    차 ( 5500 ℓ )                  1  대"</definedName>
    <definedName name="중기7">"콘크리트펌프카 ( 80 ㎥/Hr )                 1  대"</definedName>
    <definedName name="중기가격">#REF!</definedName>
    <definedName name="중기기사">'[406]99노임기준'!#REF!</definedName>
    <definedName name="중기노임">'[403]노임,재료비'!$B$1</definedName>
    <definedName name="중기능">[444]개요!$C$18</definedName>
    <definedName name="중기달" localSheetId="8">#REF!</definedName>
    <definedName name="중기달">#REF!</definedName>
    <definedName name="중기목록">#REF!</definedName>
    <definedName name="중기산출" localSheetId="8">'&lt;별표 5&gt;손배료'!중기산출</definedName>
    <definedName name="중기산출">[0]!중기산출</definedName>
    <definedName name="중기손료">[365]산근!#REF!</definedName>
    <definedName name="중기술">[444]개요!$C$15</definedName>
    <definedName name="중기운반경비" localSheetId="8">[275]중기운반비!$L$18</definedName>
    <definedName name="중기운반경비">[276]중기운반비!$L$18</definedName>
    <definedName name="중기운반노무비" localSheetId="8">[275]중기운반비!$H$18</definedName>
    <definedName name="중기운반노무비">[276]중기운반비!$H$18</definedName>
    <definedName name="중기운반재료비" localSheetId="8">[275]중기운반비!$J$18</definedName>
    <definedName name="중기운반재료비">[276]중기운반비!$J$18</definedName>
    <definedName name="중기운전기사" localSheetId="8">'[367]기계경비(시간당)'!$D$4</definedName>
    <definedName name="중기운전기사">#REF!</definedName>
    <definedName name="중기운전사" localSheetId="8">'[407]중기조종사 단위단가'!$B$1</definedName>
    <definedName name="중기운전사">'[708]중기조종사 단위단가'!$B$1</definedName>
    <definedName name="중기운전조수">#REF!</definedName>
    <definedName name="중기조건">#REF!,#REF!</definedName>
    <definedName name="중기조수">'[406]99노임기준'!#REF!</definedName>
    <definedName name="중기조장">#REF!</definedName>
    <definedName name="중능" localSheetId="8">#REF!</definedName>
    <definedName name="중능">#REF!</definedName>
    <definedName name="중대가시설2">#N/A</definedName>
    <definedName name="중량">#REF!</definedName>
    <definedName name="중량표">#REF!</definedName>
    <definedName name="중분대">#REF!</definedName>
    <definedName name="중분대조서">[709]데리네이타현황!$A$4,[709]데리네이타현황!$A$2,[709]데리네이타현황!$A$1,[709]데리네이타현황!$A$279,[709]데리네이타현황!$A:$A</definedName>
    <definedName name="중술" localSheetId="8">[562]인건비!$D$5</definedName>
    <definedName name="중술">[562]인건비!$D$5</definedName>
    <definedName name="중심선측량" localSheetId="8">#REF!</definedName>
    <definedName name="중심선측량">#REF!</definedName>
    <definedName name="중심선측량비" localSheetId="8">[285]측량단가!#REF!</definedName>
    <definedName name="중심선측량비">[285]측량단가!#REF!</definedName>
    <definedName name="중앙지하">#N/A</definedName>
    <definedName name="중유" localSheetId="8">[175]단가!$A$55</definedName>
    <definedName name="중유">#REF!</definedName>
    <definedName name="중유2">'[281]설계변경 (2)'!$D$5</definedName>
    <definedName name="중촌근린공원">#REF!</definedName>
    <definedName name="중흥부두2">#REF!</definedName>
    <definedName name="쥐똥" localSheetId="8">[175]단가!$A$138</definedName>
    <definedName name="쥐똥">[176]단가!$A$138</definedName>
    <definedName name="증감">#REF!</definedName>
    <definedName name="증감1" localSheetId="8" hidden="1">{#N/A,#N/A,FALSE,"2~8번"}</definedName>
    <definedName name="증감1" hidden="1">{#N/A,#N/A,FALSE,"2~8번"}</definedName>
    <definedName name="증감대비" localSheetId="8" hidden="1">{#N/A,#N/A,FALSE,"증감대비표";#N/A,#N/A,FALSE,"결의서";#N/A,#N/A,FALSE,"내역서";#N/A,#N/A,FALSE,"도급예상"}</definedName>
    <definedName name="증감대비" hidden="1">{#N/A,#N/A,FALSE,"증감대비표";#N/A,#N/A,FALSE,"결의서";#N/A,#N/A,FALSE,"내역서";#N/A,#N/A,FALSE,"도급예상"}</definedName>
    <definedName name="증감대비표" localSheetId="8" hidden="1">{#N/A,#N/A,FALSE,"증감대비표";#N/A,#N/A,FALSE,"결의서";#N/A,#N/A,FALSE,"내역서";#N/A,#N/A,FALSE,"도급예상"}</definedName>
    <definedName name="증감대비표" hidden="1">{#N/A,#N/A,FALSE,"증감대비표";#N/A,#N/A,FALSE,"결의서";#N/A,#N/A,FALSE,"내역서";#N/A,#N/A,FALSE,"도급예상"}</definedName>
    <definedName name="증감표">#REF!</definedName>
    <definedName name="증설13205계">#REF!</definedName>
    <definedName name="지">#REF!</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경">#REF!</definedName>
    <definedName name="지경1">#REF!</definedName>
    <definedName name="지고능" localSheetId="8">#REF!</definedName>
    <definedName name="지고능">#REF!</definedName>
    <definedName name="지구단위">#REF!</definedName>
    <definedName name="지구외에서답">[710]특별땅고르기!#REF!</definedName>
    <definedName name="지구외에서수로">[710]특별땅고르기!#REF!</definedName>
    <definedName name="지급미포함차액">#REF!</definedName>
    <definedName name="지급부가제외" localSheetId="8">[711]지급자재!$J$22</definedName>
    <definedName name="지급부가제외">[712]지급자재!$J$22</definedName>
    <definedName name="지급수선비">[397]기준액!#REF!</definedName>
    <definedName name="지급자재비">#REF!</definedName>
    <definedName name="지노">#REF!</definedName>
    <definedName name="지노1">#REF!</definedName>
    <definedName name="지니" localSheetId="8" hidden="1">{"'제10장(표)'!$A$5:$L$10"}</definedName>
    <definedName name="지니" hidden="1">{"'제10장(표)'!$A$5:$L$10"}</definedName>
    <definedName name="지도제작고급" localSheetId="8">#REF!</definedName>
    <definedName name="지도제작고급">#REF!</definedName>
    <definedName name="지도제작중급" localSheetId="8">#REF!</definedName>
    <definedName name="지도제작중급">#REF!</definedName>
    <definedName name="지도제작초급" localSheetId="8">#REF!</definedName>
    <definedName name="지도제작초급">#REF!</definedName>
    <definedName name="지도중급기능" localSheetId="8">#REF!</definedName>
    <definedName name="지도중급기능">#REF!</definedName>
    <definedName name="지동">#REF!</definedName>
    <definedName name="지리조사지형증감계수" localSheetId="8">#REF!</definedName>
    <definedName name="지리조사지형증감계수">#REF!</definedName>
    <definedName name="지리조사축척계수" localSheetId="8">#REF!</definedName>
    <definedName name="지리조사축척계수">#REF!</definedName>
    <definedName name="지베타">#REF!</definedName>
    <definedName name="지부외배" localSheetId="8">[711]지급자재!$U$22</definedName>
    <definedName name="지부외배">[712]지급자재!$U$22</definedName>
    <definedName name="지부외평" localSheetId="8">[711]지급자재!$AF$22</definedName>
    <definedName name="지부외평">[712]지급자재!$AF$22</definedName>
    <definedName name="지부포배" localSheetId="8">[711]지급자재!$T$22</definedName>
    <definedName name="지부포배">[712]지급자재!$T$22</definedName>
    <definedName name="지부포수" localSheetId="8">[711]지급자재!$T$22</definedName>
    <definedName name="지부포수">[712]지급자재!$T$22</definedName>
    <definedName name="지부포평" localSheetId="8">[711]지급자재!$AE$22</definedName>
    <definedName name="지부포평">[712]지급자재!$AE$22</definedName>
    <definedName name="지붕경비">#REF!</definedName>
    <definedName name="지붕노무">#REF!</definedName>
    <definedName name="지붕및홈통공사">#REF!</definedName>
    <definedName name="지붕잇기공001">#REF!</definedName>
    <definedName name="지붕잇기공002">#REF!</definedName>
    <definedName name="지붕잇기공011">#REF!</definedName>
    <definedName name="지붕잇기공012">#REF!</definedName>
    <definedName name="지붕잇기공982">#REF!</definedName>
    <definedName name="지붕잇기공991">#REF!</definedName>
    <definedName name="지붕잇기공992">#REF!</definedName>
    <definedName name="지붕재료">#REF!</definedName>
    <definedName name="지산금보상" localSheetId="8">[292]지산제!$K$15</definedName>
    <definedName name="지산금보상">[293]지산제!$K$15</definedName>
    <definedName name="지산금시설" localSheetId="8">[292]지산제!$K$10</definedName>
    <definedName name="지산금시설">[293]지산제!$K$10</definedName>
    <definedName name="지산금축제" localSheetId="8">[292]지산제!$J$11</definedName>
    <definedName name="지산금축제">[293]지산제!$J$11</definedName>
    <definedName name="지산기보상" localSheetId="8">[292]지산제!$I$15</definedName>
    <definedName name="지산기보상">[293]지산제!$I$15</definedName>
    <definedName name="지산기시설" localSheetId="8">[292]지산제!$I$10</definedName>
    <definedName name="지산기시설">[293]지산제!$I$10</definedName>
    <definedName name="지산기축제" localSheetId="8">[292]지산제!$H$11</definedName>
    <definedName name="지산기축제">[293]지산제!$H$11</definedName>
    <definedName name="지산보상" localSheetId="8">[292]지산제!$E$15</definedName>
    <definedName name="지산보상">[293]지산제!$E$15</definedName>
    <definedName name="지산시설" localSheetId="8">[292]지산제!$E$10</definedName>
    <definedName name="지산시설">[293]지산제!$E$10</definedName>
    <definedName name="지산요보상" localSheetId="8">[292]지산제!$M$15</definedName>
    <definedName name="지산요보상">[293]지산제!$M$15</definedName>
    <definedName name="지산요시설" localSheetId="8">[292]지산제!$M$10</definedName>
    <definedName name="지산요시설">[293]지산제!$M$10</definedName>
    <definedName name="지산요축제" localSheetId="8">[292]지산제!$L$11</definedName>
    <definedName name="지산요축제">[293]지산제!$L$11</definedName>
    <definedName name="지산축제" localSheetId="8">[292]지산제!$D$11</definedName>
    <definedName name="지산축제">[293]지산제!$D$11</definedName>
    <definedName name="지석금보상" localSheetId="8">[292]지석천!$K$15</definedName>
    <definedName name="지석금보상">[293]지석천!$K$15</definedName>
    <definedName name="지석금시설" localSheetId="8">[292]지석천!$K$10</definedName>
    <definedName name="지석금시설">[293]지석천!$K$10</definedName>
    <definedName name="지석금축제" localSheetId="8">[292]지석천!$J$11</definedName>
    <definedName name="지석금축제">[293]지석천!$J$11</definedName>
    <definedName name="지석보상" localSheetId="8">[292]지석천!$E$15</definedName>
    <definedName name="지석보상">[293]지석천!$E$15</definedName>
    <definedName name="지석시설" localSheetId="8">[292]지석천!$E$10</definedName>
    <definedName name="지석시설">[293]지석천!$E$10</definedName>
    <definedName name="지석요보상" localSheetId="8">[292]지석천!$M$15</definedName>
    <definedName name="지석요보상">[293]지석천!$M$15</definedName>
    <definedName name="지석요시설" localSheetId="8">[292]지석천!$M$10</definedName>
    <definedName name="지석요시설">[293]지석천!$M$10</definedName>
    <definedName name="지석요축제" localSheetId="8">[292]지석천!$L$11</definedName>
    <definedName name="지석요축제">[293]지석천!$L$11</definedName>
    <definedName name="지석축제" localSheetId="8">[292]지석천!$D$11</definedName>
    <definedName name="지석축제">[293]지석천!$D$11</definedName>
    <definedName name="지선계1" localSheetId="8">#REF!</definedName>
    <definedName name="지선계1">#REF!</definedName>
    <definedName name="지선계2" localSheetId="8">#REF!</definedName>
    <definedName name="지선계2">#REF!</definedName>
    <definedName name="지역">#N/A</definedName>
    <definedName name="지역1">[713]오동!$A$5:$V$200</definedName>
    <definedName name="지역3">[713]대조!$A$5:$V$200</definedName>
    <definedName name="지역4">[713]나한!$A$5:$V$200</definedName>
    <definedName name="지역난방재구조일수" localSheetId="8">#REF!</definedName>
    <definedName name="지역난방재구조일수">#REF!</definedName>
    <definedName name="지역난방재구조화비율" localSheetId="8">#REF!</definedName>
    <definedName name="지역난방재구조화비율">#REF!</definedName>
    <definedName name="지움" localSheetId="8">[712]내역_ver1.0!$A$3:$IV$1449</definedName>
    <definedName name="지움">[714]내역_ver1.0!$3:$1449</definedName>
    <definedName name="지이">#REF!</definedName>
    <definedName name="지입">[715]재료!#REF!</definedName>
    <definedName name="지입자재">[716]재료!#REF!</definedName>
    <definedName name="지재">#REF!</definedName>
    <definedName name="지재1">#REF!</definedName>
    <definedName name="지적고시" localSheetId="8">[507]지적고시내역!$F$16</definedName>
    <definedName name="지적고시">[514]지적고시내역!$F$16</definedName>
    <definedName name="지적기능사_지적기능사2급001">#REF!</definedName>
    <definedName name="지적기능사_지적기능사2급002">#REF!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도복사" localSheetId="8">[314]설계기준!#REF!</definedName>
    <definedName name="지적도복사">[312]설계기준!#REF!</definedName>
    <definedName name="지적도입력지형증감계수" localSheetId="8">#REF!</definedName>
    <definedName name="지적도입력지형증감계수">#REF!</definedName>
    <definedName name="지적도입력축척계수" localSheetId="8">#REF!</definedName>
    <definedName name="지적도입력축척계수">#REF!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적입력지형계수">#REF!</definedName>
    <definedName name="지적입력축척계수">#REF!</definedName>
    <definedName name="지주">#N/A</definedName>
    <definedName name="지주목">BlankMacro1</definedName>
    <definedName name="지중능" localSheetId="8">#REF!</definedName>
    <definedName name="지중능">#REF!</definedName>
    <definedName name="지질조사" localSheetId="8">#REF!</definedName>
    <definedName name="지질조사">[717]총괄표!#REF!</definedName>
    <definedName name="지초능" localSheetId="8">#REF!</definedName>
    <definedName name="지초능">#REF!</definedName>
    <definedName name="지축" localSheetId="8">'[202]2000.11월설계내역'!$A$104:$A$122</definedName>
    <definedName name="지축">'[114]2000.11월설계내역'!$A$104:$A$122</definedName>
    <definedName name="지출" localSheetId="8" hidden="1">{"'을'!$A$1:$Z$93"}</definedName>
    <definedName name="지출" hidden="1">{"'을'!$A$1:$Z$93"}</definedName>
    <definedName name="지표" localSheetId="8" hidden="1">{"'제10장(표)'!$A$5:$L$10"}</definedName>
    <definedName name="지표" hidden="1">{"'제10장(표)'!$A$5:$L$10"}</definedName>
    <definedName name="지표수" localSheetId="8">[308]직접경비호표!#REF!</definedName>
    <definedName name="지표수">#REF!</definedName>
    <definedName name="지표수측정지점수">#REF!</definedName>
    <definedName name="지품2" localSheetId="8" hidden="1">{#N/A,#N/A,FALSE,"포장단가"}</definedName>
    <definedName name="지품2" hidden="1">{#N/A,#N/A,FALSE,"포장단가"}</definedName>
    <definedName name="지하경비" localSheetId="8">#REF!</definedName>
    <definedName name="지하경비">#REF!</definedName>
    <definedName name="지하노무" localSheetId="8">#REF!</definedName>
    <definedName name="지하노무">#REF!</definedName>
    <definedName name="지하수" localSheetId="8">'[382]일위대가 2'!$L$477</definedName>
    <definedName name="지하수">#REF!</definedName>
    <definedName name="지하수조" localSheetId="8">'[298]08인건비 산거'!#REF!</definedName>
    <definedName name="지하수조">'[296]08인건비 산거'!#REF!</definedName>
    <definedName name="지하수측정지점수">#REF!</definedName>
    <definedName name="지하시설물도작성" localSheetId="8">[717]지하시설물작성!#REF!</definedName>
    <definedName name="지하시설물도작성">[718]지하시설물작성!#REF!</definedName>
    <definedName name="지하재료" localSheetId="8">#REF!</definedName>
    <definedName name="지하재료">#REF!</definedName>
    <definedName name="지하철거" localSheetId="8" hidden="1">{"'Sheet1'!$A$1:$H$49"}</definedName>
    <definedName name="지하철거" hidden="1">{"'Sheet1'!$A$1:$H$49"}</definedName>
    <definedName name="지형경비" localSheetId="8">#REF!</definedName>
    <definedName name="지형경비">#REF!</definedName>
    <definedName name="지형구조작업량" localSheetId="8">#REF!</definedName>
    <definedName name="지형구조작업량">#REF!</definedName>
    <definedName name="지형구조지형계수" localSheetId="8">#REF!</definedName>
    <definedName name="지형구조지형계수">#REF!</definedName>
    <definedName name="지형노무" localSheetId="8">#REF!</definedName>
    <definedName name="지형노무">#REF!</definedName>
    <definedName name="지형재료" localSheetId="8">#REF!</definedName>
    <definedName name="지형재료">#REF!</definedName>
    <definedName name="지형증감계수" localSheetId="8">#REF!</definedName>
    <definedName name="지형증감계수">#REF!</definedName>
    <definedName name="지형지" localSheetId="8">'[382]일위대가 1'!$L$113</definedName>
    <definedName name="지형지">'[383]일위대가 1'!$L$113</definedName>
    <definedName name="지형지리" localSheetId="8">'[298]08인건비 산거'!#REF!</definedName>
    <definedName name="지형지리">'[296]08인건비 산거'!#REF!</definedName>
    <definedName name="지형지질" localSheetId="8">'[308]직접인건비호표(항목60%)'!#REF!</definedName>
    <definedName name="지형지질">#REF!</definedName>
    <definedName name="지힌k1">#REF!</definedName>
    <definedName name="지힌k2">#REF!</definedName>
    <definedName name="지힌k4">#REF!</definedName>
    <definedName name="지힌VI1">#REF!</definedName>
    <definedName name="지힌VI2">#REF!</definedName>
    <definedName name="지힌VI3">#REF!</definedName>
    <definedName name="지힌VI4">#REF!</definedName>
    <definedName name="지힌vi5">#REF!</definedName>
    <definedName name="직___________종">#REF!</definedName>
    <definedName name="직___종___명">#REF!</definedName>
    <definedName name="직__영">#REF!</definedName>
    <definedName name="직1CO">#REF!</definedName>
    <definedName name="직경">#REF!</definedName>
    <definedName name="직공">'[84]3.골재원검토의견서 갑지'!#REF!</definedName>
    <definedName name="직관.J">[158]진주방향!$AN$341</definedName>
    <definedName name="직노" localSheetId="8">[282]라.공사비!#REF!</definedName>
    <definedName name="직노">#REF!</definedName>
    <definedName name="직노1">#REF!</definedName>
    <definedName name="직노비">#REF!</definedName>
    <definedName name="직매54P" localSheetId="8" hidden="1">{#N/A,#N/A,TRUE,"토적및재료집계";#N/A,#N/A,TRUE,"토적및재료집계";#N/A,#N/A,TRUE,"단위량"}</definedName>
    <definedName name="직매54P" hidden="1">{#N/A,#N/A,TRUE,"토적및재료집계";#N/A,#N/A,TRUE,"토적및재료집계";#N/A,#N/A,TRUE,"단위량"}</definedName>
    <definedName name="직영비" localSheetId="8">'[663]2공구산출내역'!$F$175</definedName>
    <definedName name="직영비">'[478]2공구산출내역'!#REF!</definedName>
    <definedName name="직인" localSheetId="8">#REF!</definedName>
    <definedName name="직인">#REF!</definedName>
    <definedName name="직재">#REF!</definedName>
    <definedName name="직재비">#REF!</definedName>
    <definedName name="직접경비" localSheetId="8">#REF!</definedName>
    <definedName name="직접경비">#REF!</definedName>
    <definedName name="직접공사비">#REF!</definedName>
    <definedName name="직접노무비" localSheetId="8">#REF!</definedName>
    <definedName name="직접노무비">[719]일위대가표!#REF!</definedName>
    <definedName name="직접노무비1">#REF!</definedName>
    <definedName name="직접노무비계" localSheetId="8">[331]총괄서!#REF!</definedName>
    <definedName name="직접노무비계">[332]총괄서!#REF!</definedName>
    <definedName name="직접노무비요율">#REF!</definedName>
    <definedName name="직접인건" hidden="1">[660]집계표!#REF!</definedName>
    <definedName name="직접인건비" localSheetId="8">'[72]내역서 '!#REF!</definedName>
    <definedName name="직접인건비">#REF!</definedName>
    <definedName name="直接人件費">#REF!</definedName>
    <definedName name="직접재료비" localSheetId="8">#REF!</definedName>
    <definedName name="직접재료비">[719]일위대가표!#REF!</definedName>
    <definedName name="직접재료비합">#REF!</definedName>
    <definedName name="직종" localSheetId="8">#REF!</definedName>
    <definedName name="직종">#REF!</definedName>
    <definedName name="직종명">#REF!</definedName>
    <definedName name="직종별">#REF!</definedName>
    <definedName name="직종별1">[720]asd!$B:$B</definedName>
    <definedName name="진달래" localSheetId="8">[299]단가!$A$141</definedName>
    <definedName name="진달래">[300]단가!$A$141</definedName>
    <definedName name="진달래H0.6">#REF!</definedName>
    <definedName name="진동로라노무비">[176]시설물일위!#REF!</definedName>
    <definedName name="진동롤라경">#REF!</definedName>
    <definedName name="진동롤라경비">[176]시설물일위!#REF!</definedName>
    <definedName name="진동롤라노무">#REF!</definedName>
    <definedName name="진동롤라재료">#REF!</definedName>
    <definedName name="진동롤라재료비">[176]시설물일위!#REF!</definedName>
    <definedName name="진량읍" localSheetId="8">#REF!</definedName>
    <definedName name="진량읍">#REF!</definedName>
    <definedName name="진석" localSheetId="8">#REF!,#REF!</definedName>
    <definedName name="진석">#REF!,#REF!</definedName>
    <definedName name="진입">#REF!</definedName>
    <definedName name="진입도로경비" localSheetId="8">[275]진입도로공사비!$L$23</definedName>
    <definedName name="진입도로경비">[276]진입도로공사비!$L$23</definedName>
    <definedName name="진입도로노무비" localSheetId="8">[275]진입도로공사비!$H$23</definedName>
    <definedName name="진입도로노무비">[276]진입도로공사비!$H$23</definedName>
    <definedName name="진입도로재료비" localSheetId="8">[275]진입도로공사비!$J$23</definedName>
    <definedName name="진입도로재료비">[276]진입도로공사비!$J$23</definedName>
    <definedName name="집">'[721]#REF'!#REF!</definedName>
    <definedName name="집계">'[721]#REF'!#REF!</definedName>
    <definedName name="집계3">BlankMacro1</definedName>
    <definedName name="집계4">BlankMacro1</definedName>
    <definedName name="집계표" localSheetId="8">'&lt;별표 5&gt;손배료'!집계표</definedName>
    <definedName name="집계표">[0]!집계표</definedName>
    <definedName name="집수정수량">[722]산출근거!#REF!</definedName>
    <definedName name="집수정연장산출" localSheetId="8">#REF!</definedName>
    <definedName name="집수정연장산출">#REF!</definedName>
    <definedName name="집수정재료집계" localSheetId="8">#REF!</definedName>
    <definedName name="집수정재료집계">#REF!</definedName>
    <definedName name="집수정토공집계" localSheetId="8">#REF!</definedName>
    <definedName name="집수정토공집계">#REF!</definedName>
    <definedName name="징래재료" localSheetId="8">#REF!</definedName>
    <definedName name="징래재료">#REF!</definedName>
    <definedName name="짜장">#REF!</definedName>
    <definedName name="쪽">[272]데이타!$E$146</definedName>
    <definedName name="쪽재비" localSheetId="8">[175]단가!$A$146</definedName>
    <definedName name="쪽재비">[176]단가!$A$146</definedName>
    <definedName name="쪽재비노" localSheetId="8">[290]식재!$H$146</definedName>
    <definedName name="쪽재비노">[291]식재!$H$146</definedName>
    <definedName name="쪽재비재" localSheetId="8">[290]식재!$F$146</definedName>
    <definedName name="쪽재비재">[291]식재!$F$146</definedName>
    <definedName name="ㅊ">#REF!</definedName>
    <definedName name="ㅊ1" localSheetId="8">#REF!</definedName>
    <definedName name="ㅊ1">#REF!</definedName>
    <definedName name="ㅊ1555">#REF!</definedName>
    <definedName name="ㅊ20">[723]골재산출!#REF!</definedName>
    <definedName name="ㅊ24">#REF!</definedName>
    <definedName name="ㅊ3">'[724]토공집계(rp)'!#REF!</definedName>
    <definedName name="ㅊ5">#REF!</definedName>
    <definedName name="ㅊ520">[725]적용토목!#REF!</definedName>
    <definedName name="ㅊㄷㅂㄷㅈ">[116]기초단가!$B$29</definedName>
    <definedName name="ㅊㄷㅊㅌ">[463]직접인건비!#REF!</definedName>
    <definedName name="ㅊㅁ">[283]간지!#REF!</definedName>
    <definedName name="ㅊㅁㄴ">[116]기초단가!$B$32</definedName>
    <definedName name="ㅊㅁㅁ">#REF!</definedName>
    <definedName name="ㅊㅇ">[726]집계표!$A$1:$M$2</definedName>
    <definedName name="ㅊㅊㅊ"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ㅋ">#N/A</definedName>
    <definedName name="ㅊㅌㅊㅊㅊ">BlankMacro1</definedName>
    <definedName name="ㅊㅍㅋㅌㅊㅋ" localSheetId="8" hidden="1">{#N/A,#N/A,FALSE,"운반시간"}</definedName>
    <definedName name="ㅊㅍㅋㅌㅊㅋ" hidden="1">{#N/A,#N/A,FALSE,"운반시간"}</definedName>
    <definedName name="ㅊㅍㅋㅌㅍㅌ" localSheetId="8" hidden="1">{#N/A,#N/A,FALSE,"혼합골재"}</definedName>
    <definedName name="ㅊㅍㅋㅌㅍㅌ" hidden="1">{#N/A,#N/A,FALSE,"혼합골재"}</definedName>
    <definedName name="ㅊ퓿ㅍ" localSheetId="8" hidden="1">{#N/A,#N/A,FALSE,"혼합골재"}</definedName>
    <definedName name="ㅊ퓿ㅍ" hidden="1">{#N/A,#N/A,FALSE,"혼합골재"}</definedName>
    <definedName name="차관도입s.f">'[204]Data &amp; Result'!$F$28</definedName>
    <definedName name="차관도입sf">'[225]Data&amp;Result'!#REF!</definedName>
    <definedName name="차광막F22" localSheetId="8">[214]신호등일위대가!#REF!</definedName>
    <definedName name="차광막F22">[616]신호등일위대가!#REF!</definedName>
    <definedName name="차광막H22" localSheetId="8">[214]신호등일위대가!#REF!</definedName>
    <definedName name="차광막H22">[616]신호등일위대가!#REF!</definedName>
    <definedName name="차광막J22" localSheetId="8">[214]신호등일위대가!#REF!</definedName>
    <definedName name="차광막J22">[616]신호등일위대가!#REF!</definedName>
    <definedName name="차량가격">[366]을부담운반비!$D$4</definedName>
    <definedName name="차민석">[727]일위대가!$1:$1048576</definedName>
    <definedName name="차선도색" localSheetId="8" hidden="1">{"'산출근거'!$B$4:$D$8"}</definedName>
    <definedName name="차선도색" hidden="1">{"'산출근거'!$B$4:$D$8"}</definedName>
    <definedName name="차선도색설치현황1">[498]데리네이타현황!$A$4,[498]데리네이타현황!$A$2,[498]데리네이타현황!$A$1,[498]데리네이타현황!$A$279,[498]데리네이타현황!$A:$A</definedName>
    <definedName name="차선도색집계" localSheetId="8">#REF!</definedName>
    <definedName name="차선도색집계">#REF!</definedName>
    <definedName name="차수벽높이">#REF!</definedName>
    <definedName name="차수벽두께">#REF!</definedName>
    <definedName name="차장월급">[333]급여조견표!$D$22</definedName>
    <definedName name="차집관거단가" localSheetId="8">[570]공비대비!#REF!</definedName>
    <definedName name="차집관거단가">[573]공비대비!#REF!</definedName>
    <definedName name="차집관로" localSheetId="8" hidden="1">{#N/A,#N/A,FALSE,"신청통보";#N/A,#N/A,FALSE,"기성확인서";#N/A,#N/A,FALSE,"기성내역서"}</definedName>
    <definedName name="차집관로" hidden="1">{#N/A,#N/A,FALSE,"신청통보";#N/A,#N/A,FALSE,"기성확인서";#N/A,#N/A,FALSE,"기성내역서"}</definedName>
    <definedName name="차차" hidden="1">[728]조명시설!#REF!</definedName>
    <definedName name="착공">#REF!</definedName>
    <definedName name="착공기한">#REF!</definedName>
    <definedName name="착공년">#N/A</definedName>
    <definedName name="착공년월일">#REF!</definedName>
    <definedName name="착공월">#REF!</definedName>
    <definedName name="착공일">#REF!</definedName>
    <definedName name="착암공" localSheetId="8">'[367]기계경비(시간당)'!$D$12</definedName>
    <definedName name="착암공">#REF!</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착정심도">#REF!</definedName>
    <definedName name="착준공식비">[397]기준액!#REF!</definedName>
    <definedName name="찰샇기" hidden="1">#REF!</definedName>
    <definedName name="참고자료">#REF!</definedName>
    <definedName name="참여도" localSheetId="8">[277]난이도!$H$8</definedName>
    <definedName name="참여도">[278]난이도!$H$8</definedName>
    <definedName name="창">#REF!</definedName>
    <definedName name="창평금보상" localSheetId="8">[292]창평제!$K$15</definedName>
    <definedName name="창평금보상">[293]창평제!$K$15</definedName>
    <definedName name="창평금시설" localSheetId="8">[292]창평제!$K$10</definedName>
    <definedName name="창평금시설">[293]창평제!$K$10</definedName>
    <definedName name="창평금축제" localSheetId="8">[292]창평제!$J$11</definedName>
    <definedName name="창평금축제">[293]창평제!$J$11</definedName>
    <definedName name="창평보상" localSheetId="8">[292]창평제!$E$15</definedName>
    <definedName name="창평보상">[293]창평제!$E$15</definedName>
    <definedName name="창평시설" localSheetId="8">[292]창평제!$E$10</definedName>
    <definedName name="창평시설">[293]창평제!$E$10</definedName>
    <definedName name="창평요보상" localSheetId="8">[292]창평제!$M$15</definedName>
    <definedName name="창평요보상">[293]창평제!$M$15</definedName>
    <definedName name="창평요시설" localSheetId="8">[292]창평제!$M$10</definedName>
    <definedName name="창평요시설">[293]창평제!$M$10</definedName>
    <definedName name="창평요축제" localSheetId="8">[292]창평제!$L$11</definedName>
    <definedName name="창평요축제">[293]창평제!$L$11</definedName>
    <definedName name="창평축제" localSheetId="8">[292]창평제!$D$11</definedName>
    <definedName name="창평축제">[293]창평제!$D$11</definedName>
    <definedName name="창포노" localSheetId="8">[290]식재!$H$185</definedName>
    <definedName name="창포노">[291]식재!$H$185</definedName>
    <definedName name="창포재" localSheetId="8">[290]식재!$F$185</definedName>
    <definedName name="창포재">[291]식재!$F$185</definedName>
    <definedName name="창호경비">#REF!</definedName>
    <definedName name="창호공사">#REF!</definedName>
    <definedName name="창호노무">#REF!</definedName>
    <definedName name="창호목공">#REF!</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창호재료">#REF!</definedName>
    <definedName name="채움높이1">#REF!</definedName>
    <definedName name="채움폭1">#REF!</definedName>
    <definedName name="책임" localSheetId="8">[649]인구!$G$17</definedName>
    <definedName name="책임">[650]인구!$G$17</definedName>
    <definedName name="책임2" localSheetId="8">[651]인구!$G$17</definedName>
    <definedName name="책임2">[646]인구!$G$17</definedName>
    <definedName name="책임연" localSheetId="8">#REF!</definedName>
    <definedName name="책임연">#REF!</definedName>
    <definedName name="책임연구원" localSheetId="8">#REF!</definedName>
    <definedName name="책임연구원">#REF!</definedName>
    <definedName name="책임연구원공정" localSheetId="8">#REF!</definedName>
    <definedName name="책임연구원공정">#REF!</definedName>
    <definedName name="책임측량사" localSheetId="8">[312]일위대가!#REF!</definedName>
    <definedName name="책임측량사">[316]일위대가!#REF!</definedName>
    <definedName name="챠챠">#REF!</definedName>
    <definedName name="챠트1" localSheetId="8">'&lt;별표 5&gt;손배료'!챠트1</definedName>
    <definedName name="챠트1">[0]!챠트1</definedName>
    <definedName name="처처" localSheetId="8">'&lt;별표 5&gt;손배료'!처처</definedName>
    <definedName name="처처">[0]!처처</definedName>
    <definedName name="천공간격">#REF!</definedName>
    <definedName name="천상">[604]단가!#REF!</definedName>
    <definedName name="천안토공_토공_List" localSheetId="8">#REF!</definedName>
    <definedName name="천안토공_토공_List">#REF!</definedName>
    <definedName name="천호보상" localSheetId="8">[292]천호제!$E$15</definedName>
    <definedName name="천호보상">[293]천호제!$E$15</definedName>
    <definedName name="천호시설" localSheetId="8">[292]천호제!$E$10</definedName>
    <definedName name="천호시설">[293]천호제!$E$10</definedName>
    <definedName name="천호요보상" localSheetId="8">[292]천호제!$M$15</definedName>
    <definedName name="천호요보상">[293]천호제!$M$15</definedName>
    <definedName name="천호요시설" localSheetId="8">[292]천호제!$M$10</definedName>
    <definedName name="천호요시설">[293]천호제!$M$10</definedName>
    <definedName name="천호요축제" localSheetId="8">[292]천호제!$L$11</definedName>
    <definedName name="천호요축제">[293]천호제!$L$11</definedName>
    <definedName name="천호축제" localSheetId="8">[292]천호제!$D$11</definedName>
    <definedName name="천호축제">[293]천호제!$D$11</definedName>
    <definedName name="철">#REF!</definedName>
    <definedName name="철____공">#REF!</definedName>
    <definedName name="철_13" localSheetId="8">[727]사다리!#REF!</definedName>
    <definedName name="철_13">[729]사다리!#REF!</definedName>
    <definedName name="철_16" localSheetId="8">[727]사다리!#REF!</definedName>
    <definedName name="철_16">[729]사다리!#REF!</definedName>
    <definedName name="철_999" localSheetId="8">[231]수량산출!#REF!</definedName>
    <definedName name="철_999">[294]수량산출!#REF!</definedName>
    <definedName name="철_골_공">#REF!</definedName>
    <definedName name="철_총">#REF!</definedName>
    <definedName name="철2">[493]수량산출!#REF!</definedName>
    <definedName name="철거자재">#REF!</definedName>
    <definedName name="철거폭_m">#REF!</definedName>
    <definedName name="철골경비">#REF!</definedName>
    <definedName name="철골공" localSheetId="8">[322]노임단가!$B$34</definedName>
    <definedName name="철골공">[323]노임단가!$B$34</definedName>
    <definedName name="철골공001">#REF!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골공사">#REF!</definedName>
    <definedName name="철골노무">#REF!</definedName>
    <definedName name="철골재료">#REF!</definedName>
    <definedName name="철공" localSheetId="8">[322]노임단가!$B$33</definedName>
    <definedName name="철공">[323]노임단가!$B$33</definedName>
    <definedName name="철공001">#REF!</definedName>
    <definedName name="철공002">#REF!</definedName>
    <definedName name="철공011">#REF!</definedName>
    <definedName name="철공012">#REF!</definedName>
    <definedName name="철공2">'[730]노임,재료비'!$J$8</definedName>
    <definedName name="철공982">#REF!</definedName>
    <definedName name="철공991">#REF!</definedName>
    <definedName name="철공992">#REF!</definedName>
    <definedName name="철공공">#REF!</definedName>
    <definedName name="철근">#REF!</definedName>
    <definedName name="철근3010">#REF!</definedName>
    <definedName name="철근3013">#REF!</definedName>
    <definedName name="철근3016">#REF!</definedName>
    <definedName name="철근3019">#REF!</definedName>
    <definedName name="철근3022">#REF!</definedName>
    <definedName name="철근3025">#REF!</definedName>
    <definedName name="철근3029">#REF!</definedName>
    <definedName name="철근3032">#REF!</definedName>
    <definedName name="철근4010">#REF!</definedName>
    <definedName name="철근4013">#REF!</definedName>
    <definedName name="철근4016">#REF!</definedName>
    <definedName name="철근4019">#REF!</definedName>
    <definedName name="철근4022">#REF!</definedName>
    <definedName name="철근4026">#REF!</definedName>
    <definedName name="철근4029">#REF!</definedName>
    <definedName name="철근4032">#REF!</definedName>
    <definedName name="철근가공조립">#REF!</definedName>
    <definedName name="철근공">#REF!</definedName>
    <definedName name="철근공001">#REF!</definedName>
    <definedName name="철근공002">#REF!</definedName>
    <definedName name="철근공011">#REF!</definedName>
    <definedName name="철근공012">#REF!</definedName>
    <definedName name="철근공2">'[324]노임,재료비'!$J$9</definedName>
    <definedName name="철근공982">#REF!</definedName>
    <definedName name="철근공991">#REF!</definedName>
    <definedName name="철근공992">#REF!</definedName>
    <definedName name="철근깨기수량" localSheetId="8">#REF!</definedName>
    <definedName name="철근깨기수량">#REF!</definedName>
    <definedName name="철근노">#REF!</definedName>
    <definedName name="철근량" localSheetId="8" hidden="1">{#N/A,#N/A,FALSE,"전력간선"}</definedName>
    <definedName name="철근량" hidden="1">{#N/A,#N/A,FALSE,"전력간선"}</definedName>
    <definedName name="철근용접노무">#REF!</definedName>
    <definedName name="철근용접재료">#REF!</definedName>
    <definedName name="철근자료" hidden="1">#REF!</definedName>
    <definedName name="철근재">#REF!</definedName>
    <definedName name="철근조립노">[313]관급자재대!#REF!</definedName>
    <definedName name="철근조립재">[313]관급자재대!#REF!</definedName>
    <definedName name="철근집계" localSheetId="8">#REF!</definedName>
    <definedName name="철근집계">#REF!</definedName>
    <definedName name="철근콘크리트공사">#REF!</definedName>
    <definedName name="철근항복응력" localSheetId="8">'[697]#REF'!$G$144</definedName>
    <definedName name="철근항복응력">'[698]#REF'!$G$144</definedName>
    <definedName name="철도__궤도공">[317]노임단가!#REF!</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목1호">#REF!</definedName>
    <definedName name="철목2호">#REF!</definedName>
    <definedName name="철목3호">#REF!</definedName>
    <definedName name="철목4호">#REF!</definedName>
    <definedName name="철못50">[280]자재단가!#REF!</definedName>
    <definedName name="철물갑지">Dlog_Show</definedName>
    <definedName name="철선" localSheetId="8">[279]자재단가!$D$14</definedName>
    <definedName name="철선">[280]자재단가!$D$14</definedName>
    <definedName name="철선10">#REF!</definedName>
    <definedName name="철선2">'[238]노임,재료비'!$O$50</definedName>
    <definedName name="철선20">#REF!</definedName>
    <definedName name="철선8" localSheetId="8">[299]단가!$A$11</definedName>
    <definedName name="철선8">#REF!</definedName>
    <definedName name="철소켓151_2">#REF!</definedName>
    <definedName name="철소켓203_4">#REF!</definedName>
    <definedName name="철소켓25">#REF!</definedName>
    <definedName name="철소켓32">#REF!</definedName>
    <definedName name="철소켓40">#REF!</definedName>
    <definedName name="철소켓50">#REF!</definedName>
    <definedName name="철주신설공구손료">#REF!</definedName>
    <definedName name="철주신설공비">#REF!</definedName>
    <definedName name="철주신설재료비">#REF!</definedName>
    <definedName name="철콘">#REF!</definedName>
    <definedName name="철콘경비">#REF!</definedName>
    <definedName name="철콘노무">#REF!</definedName>
    <definedName name="철콘재료">#REF!</definedName>
    <definedName name="철탑높이" localSheetId="8">#REF!</definedName>
    <definedName name="철탑높이">#REF!</definedName>
    <definedName name="철판공">#REF!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청구">[338]청구분!$I$10:$I$411</definedName>
    <definedName name="청구월">[338]청구분!$R$10:$R$411</definedName>
    <definedName name="청구코드B">[338]청구분!$Q$10:$Q$412</definedName>
    <definedName name="청단" localSheetId="8">[175]단가!$A$122</definedName>
    <definedName name="청단">[176]단가!$A$122</definedName>
    <definedName name="청단풍">#REF!</definedName>
    <definedName name="청단풍H3.0">#REF!</definedName>
    <definedName name="청림1호">#REF!</definedName>
    <definedName name="청림2호">#REF!</definedName>
    <definedName name="청림3호">#REF!</definedName>
    <definedName name="청마총괄">[731]직노!#REF!</definedName>
    <definedName name="청사진">[397]기준액!#REF!</definedName>
    <definedName name="청천200">'[732]200'!#REF!</definedName>
    <definedName name="체신맨홀"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체신맨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체신주"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체신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초" localSheetId="8">#REF!</definedName>
    <definedName name="초">#REF!</definedName>
    <definedName name="초급" localSheetId="8">#REF!</definedName>
    <definedName name="초급">'[733]노임단가 및 각종단가'!#REF!</definedName>
    <definedName name="초급1" localSheetId="8">#REF!</definedName>
    <definedName name="초급1">#REF!</definedName>
    <definedName name="초급2">#REF!</definedName>
    <definedName name="초급기능" localSheetId="8">#REF!</definedName>
    <definedName name="초급기능">#REF!</definedName>
    <definedName name="초급기능사" localSheetId="8">[312]일위대가!#REF!</definedName>
    <definedName name="초급기능사">#REF!</definedName>
    <definedName name="초급기능사_측량" localSheetId="8">#REF!</definedName>
    <definedName name="초급기능사_측량">#REF!</definedName>
    <definedName name="초급기술" localSheetId="8">[149]심사물량!$C$7</definedName>
    <definedName name="초급기술">[150]심사물량!$C$7</definedName>
    <definedName name="초급기술자" localSheetId="8">#REF!</definedName>
    <definedName name="초급기술자">[339]고시단가!$F$11</definedName>
    <definedName name="초급기술자_측량" localSheetId="8">#REF!</definedName>
    <definedName name="초급기술자_측량">#REF!</definedName>
    <definedName name="초급기술자노무비" localSheetId="8">'[339]용역비내역-진짜'!#REF!</definedName>
    <definedName name="초급기술자노무비">'[340]용역비내역-진짜'!#REF!</definedName>
    <definedName name="초급단가" localSheetId="8">#REF!</definedName>
    <definedName name="초급단가">#REF!</definedName>
    <definedName name="초급달" localSheetId="8">#REF!</definedName>
    <definedName name="초급달">#REF!</definedName>
    <definedName name="초급도화" localSheetId="8">#REF!</definedName>
    <definedName name="초급도화">#REF!</definedName>
    <definedName name="초급엔지니어링" localSheetId="8">[734]노임단가!#REF!</definedName>
    <definedName name="초급엔지니어링">#REF!</definedName>
    <definedName name="초급지도제작" localSheetId="8">#REF!</definedName>
    <definedName name="초급지도제작">#REF!</definedName>
    <definedName name="초급측량" localSheetId="8">#REF!</definedName>
    <definedName name="초급측량">[339]고시단가!$F$14</definedName>
    <definedName name="초급할증">#REF!</definedName>
    <definedName name="초급항공사진" localSheetId="8">#REF!</definedName>
    <definedName name="초급항공사진">#REF!</definedName>
    <definedName name="초기" localSheetId="8">#REF!</definedName>
    <definedName name="초기">#REF!</definedName>
    <definedName name="초기달" localSheetId="8">#REF!</definedName>
    <definedName name="초기달">#REF!</definedName>
    <definedName name="초능" localSheetId="8">#REF!</definedName>
    <definedName name="초능">#REF!</definedName>
    <definedName name="초사">#REF!</definedName>
    <definedName name="초초" localSheetId="8">'&lt;별표 5&gt;손배료'!초초</definedName>
    <definedName name="초초">[0]!초초</definedName>
    <definedName name="초화류">#REF!</definedName>
    <definedName name="촌1" localSheetId="8">#REF!,#REF!,#REF!,#REF!,#REF!,#REF!</definedName>
    <definedName name="촌1">#REF!,#REF!,#REF!,#REF!,#REF!,#REF!</definedName>
    <definedName name="촌10" localSheetId="8">#REF!,#REF!,#REF!,#REF!,#REF!,#REF!,#REF!</definedName>
    <definedName name="촌10">#REF!,#REF!,#REF!,#REF!,#REF!,#REF!,#REF!</definedName>
    <definedName name="촌11" localSheetId="8">#REF!,#REF!,#REF!,#REF!,#REF!,#REF!,#REF!</definedName>
    <definedName name="촌11">#REF!,#REF!,#REF!,#REF!,#REF!,#REF!,#REF!</definedName>
    <definedName name="촌12" localSheetId="8">#REF!,#REF!,#REF!,#REF!,#REF!,#REF!,#REF!</definedName>
    <definedName name="촌12">#REF!,#REF!,#REF!,#REF!,#REF!,#REF!,#REF!</definedName>
    <definedName name="촌13" localSheetId="8">#REF!,#REF!,#REF!,#REF!,#REF!,#REF!,#REF!</definedName>
    <definedName name="촌13">#REF!,#REF!,#REF!,#REF!,#REF!,#REF!,#REF!</definedName>
    <definedName name="촌14" localSheetId="8">#REF!,#REF!,#REF!,#REF!,#REF!,#REF!,#REF!</definedName>
    <definedName name="촌14">#REF!,#REF!,#REF!,#REF!,#REF!,#REF!,#REF!</definedName>
    <definedName name="촌15" localSheetId="8">#REF!,#REF!,#REF!,#REF!,#REF!</definedName>
    <definedName name="촌15">#REF!,#REF!,#REF!,#REF!,#REF!</definedName>
    <definedName name="촌2" localSheetId="8">#REF!,#REF!,#REF!,#REF!,#REF!,#REF!,#REF!</definedName>
    <definedName name="촌2">#REF!,#REF!,#REF!,#REF!,#REF!,#REF!,#REF!</definedName>
    <definedName name="촌3" localSheetId="8">#REF!,#REF!,#REF!,#REF!,#REF!,#REF!,#REF!</definedName>
    <definedName name="촌3">#REF!,#REF!,#REF!,#REF!,#REF!,#REF!,#REF!</definedName>
    <definedName name="촌4" localSheetId="8">#REF!,#REF!,#REF!,#REF!,#REF!,#REF!,#REF!</definedName>
    <definedName name="촌4">#REF!,#REF!,#REF!,#REF!,#REF!,#REF!,#REF!</definedName>
    <definedName name="촌5" localSheetId="8">#REF!,#REF!,#REF!,#REF!,#REF!,#REF!,#REF!</definedName>
    <definedName name="촌5">#REF!,#REF!,#REF!,#REF!,#REF!,#REF!,#REF!</definedName>
    <definedName name="촌6" localSheetId="8">#REF!,#REF!,#REF!,#REF!,#REF!,#REF!,#REF!</definedName>
    <definedName name="촌6">#REF!,#REF!,#REF!,#REF!,#REF!,#REF!,#REF!</definedName>
    <definedName name="촌7" localSheetId="8">#REF!,#REF!,#REF!,#REF!,#REF!,#REF!,#REF!</definedName>
    <definedName name="촌7">#REF!,#REF!,#REF!,#REF!,#REF!,#REF!,#REF!</definedName>
    <definedName name="촌8" localSheetId="8">#REF!,#REF!,#REF!,#REF!,#REF!,#REF!,#REF!</definedName>
    <definedName name="촌8">#REF!,#REF!,#REF!,#REF!,#REF!,#REF!,#REF!</definedName>
    <definedName name="촌9" localSheetId="8">#REF!,#REF!,#REF!,#REF!,#REF!,#REF!,#REF!</definedName>
    <definedName name="촌9">#REF!,#REF!,#REF!,#REF!,#REF!,#REF!,#REF!</definedName>
    <definedName name="촌면1" localSheetId="8">#REF!,#REF!,#REF!,#REF!,#REF!,#REF!</definedName>
    <definedName name="촌면1">#REF!,#REF!,#REF!,#REF!,#REF!,#REF!</definedName>
    <definedName name="촌면10" localSheetId="8">#REF!,#REF!,#REF!,#REF!,#REF!,#REF!,#REF!</definedName>
    <definedName name="촌면10">#REF!,#REF!,#REF!,#REF!,#REF!,#REF!,#REF!</definedName>
    <definedName name="촌면11" localSheetId="8">#REF!,#REF!,#REF!,#REF!,#REF!,#REF!,#REF!</definedName>
    <definedName name="촌면11">#REF!,#REF!,#REF!,#REF!,#REF!,#REF!,#REF!</definedName>
    <definedName name="촌면12" localSheetId="8">#REF!,#REF!,#REF!,#REF!,#REF!,#REF!,#REF!</definedName>
    <definedName name="촌면12">#REF!,#REF!,#REF!,#REF!,#REF!,#REF!,#REF!</definedName>
    <definedName name="촌면13" localSheetId="8">#REF!,#REF!,#REF!,#REF!,#REF!,#REF!,#REF!</definedName>
    <definedName name="촌면13">#REF!,#REF!,#REF!,#REF!,#REF!,#REF!,#REF!</definedName>
    <definedName name="촌면14" localSheetId="8">#REF!,#REF!,#REF!,#REF!,#REF!,#REF!,#REF!</definedName>
    <definedName name="촌면14">#REF!,#REF!,#REF!,#REF!,#REF!,#REF!,#REF!</definedName>
    <definedName name="촌면15" localSheetId="8">#REF!,#REF!,#REF!,#REF!,#REF!</definedName>
    <definedName name="촌면15">#REF!,#REF!,#REF!,#REF!,#REF!</definedName>
    <definedName name="촌면2" localSheetId="8">#REF!,#REF!,#REF!,#REF!,#REF!,#REF!,#REF!</definedName>
    <definedName name="촌면2">#REF!,#REF!,#REF!,#REF!,#REF!,#REF!,#REF!</definedName>
    <definedName name="촌면3" localSheetId="8">#REF!,#REF!,#REF!,#REF!,#REF!,#REF!,#REF!</definedName>
    <definedName name="촌면3">#REF!,#REF!,#REF!,#REF!,#REF!,#REF!,#REF!</definedName>
    <definedName name="촌면4" localSheetId="8">#REF!,#REF!,#REF!,#REF!,#REF!,#REF!,#REF!</definedName>
    <definedName name="촌면4">#REF!,#REF!,#REF!,#REF!,#REF!,#REF!,#REF!</definedName>
    <definedName name="촌면5" localSheetId="8">#REF!,#REF!,#REF!,#REF!,#REF!,#REF!,#REF!</definedName>
    <definedName name="촌면5">#REF!,#REF!,#REF!,#REF!,#REF!,#REF!,#REF!</definedName>
    <definedName name="촌면6" localSheetId="8">#REF!,#REF!,#REF!,#REF!,#REF!,#REF!,#REF!</definedName>
    <definedName name="촌면6">#REF!,#REF!,#REF!,#REF!,#REF!,#REF!,#REF!</definedName>
    <definedName name="촌면7" localSheetId="8">#REF!,#REF!,#REF!,#REF!,#REF!,#REF!,#REF!</definedName>
    <definedName name="촌면7">#REF!,#REF!,#REF!,#REF!,#REF!,#REF!,#REF!</definedName>
    <definedName name="촌면8" localSheetId="8">#REF!,#REF!,#REF!,#REF!,#REF!,#REF!,#REF!</definedName>
    <definedName name="촌면8">#REF!,#REF!,#REF!,#REF!,#REF!,#REF!,#REF!</definedName>
    <definedName name="촌면9" localSheetId="8">#REF!,#REF!,#REF!,#REF!,#REF!,#REF!,#REF!</definedName>
    <definedName name="촌면9">#REF!,#REF!,#REF!,#REF!,#REF!,#REF!,#REF!</definedName>
    <definedName name="총" localSheetId="8">BlankMacro1</definedName>
    <definedName name="총">#REF!</definedName>
    <definedName name="총2">[735]부안일위!#REF!</definedName>
    <definedName name="총k44">#REF!</definedName>
    <definedName name="총계">#REF!</definedName>
    <definedName name="총공" localSheetId="8" hidden="1">{#N/A,#N/A,FALSE,"운반시간"}</definedName>
    <definedName name="총공" hidden="1">{#N/A,#N/A,FALSE,"운반시간"}</definedName>
    <definedName name="총공사비" localSheetId="8">#REF!</definedName>
    <definedName name="총공사비">[736]간접비!$C$29</definedName>
    <definedName name="총공사비2" localSheetId="8" hidden="1">{#N/A,#N/A,FALSE,"전력간선"}</definedName>
    <definedName name="총공사비2" hidden="1">{#N/A,#N/A,FALSE,"전력간선"}</definedName>
    <definedName name="총공사원가">#REF!</definedName>
    <definedName name="총과2" localSheetId="8" hidden="1">{"'을'!$A$1:$Z$93"}</definedName>
    <definedName name="총과2" hidden="1">{"'을'!$A$1:$Z$93"}</definedName>
    <definedName name="총괄">[307]입찰안!#REF!</definedName>
    <definedName name="총괄2" localSheetId="8" hidden="1">{"'을'!$A$1:$Z$93"}</definedName>
    <definedName name="총괄2" hidden="1">{"'을'!$A$1:$Z$93"}</definedName>
    <definedName name="총괄4" localSheetId="8"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총괄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총괄기계비" localSheetId="8">#REF!</definedName>
    <definedName name="총괄기계비">#REF!</definedName>
    <definedName name="총괄내역">#REF!</definedName>
    <definedName name="총괄보완" localSheetId="8">[737]수량산출!$C$8</definedName>
    <definedName name="총괄보완">[738]수량산출!$C$8</definedName>
    <definedName name="총괄사급" localSheetId="8">[737]수량산출!$C$7</definedName>
    <definedName name="총괄사급">[738]수량산출!$C$7</definedName>
    <definedName name="총괄서" localSheetId="8" hidden="1">{#N/A,#N/A,TRUE,"대가1"}</definedName>
    <definedName name="총괄서" hidden="1">{#N/A,#N/A,TRUE,"대가1"}</definedName>
    <definedName name="총괄시" localSheetId="8">[435]산수배수!$M$8</definedName>
    <definedName name="총괄시">[415]산수배수!$M$8</definedName>
    <definedName name="총괄심사" localSheetId="8">#REF!</definedName>
    <definedName name="총괄심사">#REF!</definedName>
    <definedName name="총괄여비" localSheetId="8">#REF!</definedName>
    <definedName name="총괄여비">#REF!</definedName>
    <definedName name="총괄일급" localSheetId="8">[737]수량산출!$C$6</definedName>
    <definedName name="총괄일급">[738]수량산출!$C$6</definedName>
    <definedName name="총괄집계" hidden="1">#REF!</definedName>
    <definedName name="총괄표" localSheetId="8">BlankMacro1</definedName>
    <definedName name="총괄표">#REF!</definedName>
    <definedName name="총괄표1">#REF!</definedName>
    <definedName name="총괄현지검측" localSheetId="8">#REF!</definedName>
    <definedName name="총괄현지검측">#REF!</definedName>
    <definedName name="총높이">[376]원가계산서!#REF!</definedName>
    <definedName name="총면적">[739]개요!$G$13</definedName>
    <definedName name="총무">[338]경리부!$I$10:$I$110</definedName>
    <definedName name="총무월">[338]경리부!$R$10:$R$110</definedName>
    <definedName name="총무코드B">[338]경리부!$Q$10:$Q$110</definedName>
    <definedName name="총민간투자비">[209]본사업!#REF!</definedName>
    <definedName name="총비용" localSheetId="8">#REF!</definedName>
    <definedName name="총비용">#REF!</definedName>
    <definedName name="총사">[740]금액내역서!$D$3:$D$10</definedName>
    <definedName name="총사어비">'[741]일위대가(계측기설치)'!#REF!</definedName>
    <definedName name="총사업">[740]금액내역서!$D$3:$D$10</definedName>
    <definedName name="총사업비">#REF!</definedName>
    <definedName name="총스텝수" localSheetId="8">#REF!</definedName>
    <definedName name="총스텝수">#REF!</definedName>
    <definedName name="총액">[742]DANGA!$J$4:$J$300</definedName>
    <definedName name="총용역비" localSheetId="8">'[72]내역서 '!#REF!</definedName>
    <definedName name="총용역비">'[703]하천정비내역서 '!#REF!</definedName>
    <definedName name="총원가" localSheetId="8">#REF!</definedName>
    <definedName name="총원가">#REF!</definedName>
    <definedName name="總原價">#REF!</definedName>
    <definedName name="총원가2">#REF!</definedName>
    <definedName name="총이윤">#REF!</definedName>
    <definedName name="총집계">#REF!</definedName>
    <definedName name="총체수량.XLS">'[742]수량산출서 갑지'!#REF!</definedName>
    <definedName name="총폭">#REF!</definedName>
    <definedName name="촤" localSheetId="8" hidden="1">{"SJ - 기본 보기",#N/A,FALSE,"공사별 외주견적"}</definedName>
    <definedName name="촤" hidden="1">{"SJ - 기본 보기",#N/A,FALSE,"공사별 외주견적"}</definedName>
    <definedName name="촤_1" localSheetId="8" hidden="1">{"SJ - 기본 보기",#N/A,FALSE,"공사별 외주견적"}</definedName>
    <definedName name="촤_1" hidden="1">{"SJ - 기본 보기",#N/A,FALSE,"공사별 외주견적"}</definedName>
    <definedName name="촬영">[397]기준액!#REF!</definedName>
    <definedName name="촬영기계경비" localSheetId="8">#REF!</definedName>
    <definedName name="촬영기계경비">[341]각종단가!#REF!</definedName>
    <definedName name="촬영사" localSheetId="8">#REF!</definedName>
    <definedName name="촬영사">#REF!</definedName>
    <definedName name="최종운영일수">[655]CT!$E$18</definedName>
    <definedName name="최초운영일수">[574]CT!$E$17</definedName>
    <definedName name="추가SW인건비" localSheetId="8">#REF!</definedName>
    <definedName name="추가SW인건비">#REF!</definedName>
    <definedName name="추가자료">#REF!</definedName>
    <definedName name="추갇개발비" localSheetId="8">[742]범용개발순소요비용!#REF!</definedName>
    <definedName name="추갇개발비">[743]범용개발순소요비용!#REF!</definedName>
    <definedName name="추정2" hidden="1">[744]갑지!#REF!</definedName>
    <definedName name="추정가격">#REF!</definedName>
    <definedName name="추정공사비" localSheetId="8">#REF!</definedName>
    <definedName name="추정공사비">#REF!</definedName>
    <definedName name="추추">#REF!</definedName>
    <definedName name="추추추">'[495]Y-WORK'!$F$21:$M$365,'[495]Y-WORK'!$F$375:$M$400</definedName>
    <definedName name="축제공">#REF!</definedName>
    <definedName name="축제공1">#REF!</definedName>
    <definedName name="축척작업량" localSheetId="8">#REF!</definedName>
    <definedName name="축척작업량">#REF!</definedName>
    <definedName name="출">#REF!</definedName>
    <definedName name="출장">[312]설계기준!#REF!</definedName>
    <definedName name="출장비" localSheetId="8">#REF!</definedName>
    <definedName name="출장비">#REF!</definedName>
    <definedName name="출장비계" localSheetId="8">'[394]산거 3 (직접경비)'!#REF!</definedName>
    <definedName name="출장비계">'[394]산거 3 (직접경비)'!#REF!</definedName>
    <definedName name="충돌">BlankMacro1</definedName>
    <definedName name="충무로" localSheetId="8" hidden="1">{"'제10장(표)'!$A$5:$L$10"}</definedName>
    <definedName name="충무로" hidden="1">{"'제10장(표)'!$A$5:$L$10"}</definedName>
    <definedName name="취소" localSheetId="8">'&lt;별표 5&gt;손배료'!취소</definedName>
    <definedName name="취소">[0]!취소</definedName>
    <definedName name="취수탑경비" localSheetId="8">[275]취수탑공사비!$L$43</definedName>
    <definedName name="취수탑경비">[276]취수탑공사비!$L$43</definedName>
    <definedName name="취수탑노무비" localSheetId="8">[275]취수탑공사비!$H$43</definedName>
    <definedName name="취수탑노무비">[276]취수탑공사비!$H$43</definedName>
    <definedName name="취수탑재료비" localSheetId="8">[275]취수탑공사비!$J$43</definedName>
    <definedName name="취수탑재료비">[276]취수탑공사비!$J$43</definedName>
    <definedName name="취입보집계" localSheetId="8" hidden="1">{#N/A,#N/A,FALSE,"2~8번"}</definedName>
    <definedName name="취입보집계" hidden="1">{#N/A,#N/A,FALSE,"2~8번"}</definedName>
    <definedName name="츄츄">#REF!,#REF!</definedName>
    <definedName name="측고기" localSheetId="8">#REF!</definedName>
    <definedName name="측고기">#REF!</definedName>
    <definedName name="측고술" localSheetId="8">[562]인건비!$E$4</definedName>
    <definedName name="측고술">[562]인건비!$E$4</definedName>
    <definedName name="측구1">#REF!</definedName>
    <definedName name="측구2">[555]기본일위!$1:$1048576</definedName>
    <definedName name="측구연장" localSheetId="8">#REF!</definedName>
    <definedName name="측구연장">#REF!</definedName>
    <definedName name="측구연장조서" localSheetId="8">#REF!</definedName>
    <definedName name="측구연장조서">#REF!</definedName>
    <definedName name="측량" localSheetId="8">#REF!</definedName>
    <definedName name="측량">#REF!</definedName>
    <definedName name="측량고급" localSheetId="8">#REF!</definedName>
    <definedName name="측량고급">#REF!</definedName>
    <definedName name="측량내역">#REF!</definedName>
    <definedName name="측량내역서">#REF!</definedName>
    <definedName name="측량조수">#REF!</definedName>
    <definedName name="측량중급" localSheetId="8">#REF!</definedName>
    <definedName name="측량중급">#REF!</definedName>
    <definedName name="측량초급" localSheetId="8">#REF!</definedName>
    <definedName name="측량초급">#REF!</definedName>
    <definedName name="측량초급기능사" localSheetId="8">#REF!</definedName>
    <definedName name="측량초급기능사">#REF!</definedName>
    <definedName name="측량특급" localSheetId="8">#REF!</definedName>
    <definedName name="측량특급">#REF!</definedName>
    <definedName name="측부" localSheetId="8">[312]일위대가!#REF!</definedName>
    <definedName name="측부">#REF!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측점">#REF!</definedName>
    <definedName name="측정결" localSheetId="8">'[382]일위대가 2'!$L$87</definedName>
    <definedName name="측정결">'[383]일위대가 2'!$L$87</definedName>
    <definedName name="측정결경비" localSheetId="8">#REF!</definedName>
    <definedName name="측정결경비">#REF!</definedName>
    <definedName name="측정결과" localSheetId="8">'[298]08인건비 산거'!#REF!</definedName>
    <definedName name="측정결과">'[296]08인건비 산거'!#REF!</definedName>
    <definedName name="측정결노무" localSheetId="8">#REF!</definedName>
    <definedName name="측정결노무">#REF!</definedName>
    <definedName name="측정결재료" localSheetId="8">#REF!</definedName>
    <definedName name="측정결재료">#REF!</definedName>
    <definedName name="측정경비" localSheetId="8">#REF!</definedName>
    <definedName name="측정경비">#REF!</definedName>
    <definedName name="측정노무" localSheetId="8">#REF!</definedName>
    <definedName name="측정노무">#REF!</definedName>
    <definedName name="측정업무" localSheetId="8">[353]직접인건비!#REF!</definedName>
    <definedName name="측정업무">[320]직접인건비!#REF!</definedName>
    <definedName name="측정재료" localSheetId="8">#REF!</definedName>
    <definedName name="측정재료">#REF!</definedName>
    <definedName name="측정횟수">#REF!</definedName>
    <definedName name="측중기" localSheetId="8">#REF!</definedName>
    <definedName name="측중기">#REF!</definedName>
    <definedName name="측중술" localSheetId="8">[562]인건비!$E$5</definedName>
    <definedName name="측중술">[562]인건비!$E$5</definedName>
    <definedName name="측초기" localSheetId="8">#REF!</definedName>
    <definedName name="측초기">#REF!</definedName>
    <definedName name="측초능" localSheetId="8">[562]인건비!$E$9</definedName>
    <definedName name="측초능">[562]인건비!$E$9</definedName>
    <definedName name="측초술" localSheetId="8">[562]인건비!$E$6</definedName>
    <definedName name="측초술">[562]인건비!$E$6</definedName>
    <definedName name="측특기" localSheetId="8">#REF!</definedName>
    <definedName name="측특기">#REF!</definedName>
    <definedName name="측특술" localSheetId="8">[562]인건비!$E$3</definedName>
    <definedName name="측특술">[562]인건비!$E$3</definedName>
    <definedName name="층1노무비합계">#REF!</definedName>
    <definedName name="층1재료비합계">#REF!</definedName>
    <definedName name="층2노무비합계">#REF!</definedName>
    <definedName name="층2재료비합계">#REF!</definedName>
    <definedName name="층따기">#REF!</definedName>
    <definedName name="층층" localSheetId="8">[175]단가!$A$123</definedName>
    <definedName name="층층">[176]단가!$A$123</definedName>
    <definedName name="치_장_벽_돌_공">#REF!</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수경비" localSheetId="8">#REF!</definedName>
    <definedName name="치수경비">#REF!</definedName>
    <definedName name="치수노무" localSheetId="8">#REF!</definedName>
    <definedName name="치수노무">#REF!</definedName>
    <definedName name="치수시경비" localSheetId="8">#REF!</definedName>
    <definedName name="치수시경비">#REF!</definedName>
    <definedName name="치수시노무" localSheetId="8">#REF!</definedName>
    <definedName name="치수시노무">#REF!</definedName>
    <definedName name="치수시설물" localSheetId="8">'[298]08인건비 산거'!#REF!</definedName>
    <definedName name="치수시설물">'[296]08인건비 산거'!#REF!</definedName>
    <definedName name="치수시재료" localSheetId="8">#REF!</definedName>
    <definedName name="치수시재료">#REF!</definedName>
    <definedName name="치수재료" localSheetId="8">#REF!</definedName>
    <definedName name="치수재료">#REF!</definedName>
    <definedName name="치수조사" localSheetId="8">[541]산출내역서!$G$15</definedName>
    <definedName name="치수조사">[542]산출내역서!$G$15</definedName>
    <definedName name="치수표" localSheetId="8">#REF!</definedName>
    <definedName name="치수표">'[350]-치수표(곡선부)'!$A$1:$N$28</definedName>
    <definedName name="치장벽돌공">#REF!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치즐" localSheetId="8">[279]자재단가!$F$27</definedName>
    <definedName name="치즐">[280]자재단가!$F$27</definedName>
    <definedName name="치즐0.4" localSheetId="8">[392]기계가격!#REF!</definedName>
    <definedName name="치즐0.4">[393]기계가격!#REF!</definedName>
    <definedName name="치즐0.7" localSheetId="8">[392]기계가격!#REF!</definedName>
    <definedName name="치즐0.7">[393]기계가격!#REF!</definedName>
    <definedName name="치즐2">'[745]노임,재료비'!$O$2</definedName>
    <definedName name="친구" localSheetId="8">BlankMacro1</definedName>
    <definedName name="친구">BlankMacro1</definedName>
    <definedName name="칠호표">#REF!</definedName>
    <definedName name="침사지">#REF!</definedName>
    <definedName name="ㅋ" localSheetId="8">#REF!</definedName>
    <definedName name="ㅋ">#REF!</definedName>
    <definedName name="ㅋ1">#REF!</definedName>
    <definedName name="ㅋㅁㄴㅌ">#REF!</definedName>
    <definedName name="ㅋㅁㅇㄴㅁㅌ" localSheetId="8" hidden="1">{"'제10장(표)'!$A$5:$L$10"}</definedName>
    <definedName name="ㅋㅁㅇㄴㅁㅌ" hidden="1">{"'제10장(표)'!$A$5:$L$10"}</definedName>
    <definedName name="ㅋㅇㅇ">[746]부대공Ⅱ!#REF!</definedName>
    <definedName name="ㅋㅋㅋ" localSheetId="8" hidden="1">{#N/A,#N/A,FALSE,"전력간선"}</definedName>
    <definedName name="ㅋㅋㅋ" hidden="1">{#N/A,#N/A,FALSE,"전력간선"}</definedName>
    <definedName name="ㅋㅌ" localSheetId="8" hidden="1">{"'용역비'!$A$4:$C$8"}</definedName>
    <definedName name="ㅋㅌ" hidden="1">{"'용역비'!$A$4:$C$8"}</definedName>
    <definedName name="ㅋㅍㅋ">'[510]날개벽(시점좌측)'!#REF!</definedName>
    <definedName name="카" localSheetId="8">'&lt;별표 5&gt;손배료'!카</definedName>
    <definedName name="카">[0]!카</definedName>
    <definedName name="카카" localSheetId="8" hidden="1">{"'용역비'!$A$4:$C$8"}</definedName>
    <definedName name="카카" hidden="1">{"'용역비'!$A$4:$C$8"}</definedName>
    <definedName name="캇타간재" localSheetId="8">'[367]기계경비(시간당)'!$H$92</definedName>
    <definedName name="캇타간재">'[369]기계경비(시간당)'!$H$92</definedName>
    <definedName name="캇타노무" localSheetId="8">'[367]기계경비(시간당)'!$H$88</definedName>
    <definedName name="캇타노무">'[369]기계경비(시간당)'!$H$88</definedName>
    <definedName name="캇타손료" localSheetId="8">'[367]기계경비(시간당)'!$H$87</definedName>
    <definedName name="캇타손료">'[369]기계경비(시간당)'!$H$87</definedName>
    <definedName name="컨설팅" localSheetId="8">#REF!</definedName>
    <definedName name="컨설팅">#REF!</definedName>
    <definedName name="컨설팅비용" localSheetId="8">#REF!</definedName>
    <definedName name="컨설팅비용">#REF!</definedName>
    <definedName name="컴퓨터S_W기사" localSheetId="8">#REF!</definedName>
    <definedName name="컴퓨터S_W기사">#REF!</definedName>
    <definedName name="케이블_1">[132]단가!#REF!</definedName>
    <definedName name="케이블간지" localSheetId="8" hidden="1">{#N/A,#N/A,TRUE,"토적및재료집계";#N/A,#N/A,TRUE,"토적및재료집계";#N/A,#N/A,TRUE,"단위량"}</definedName>
    <definedName name="케이블간지" hidden="1">{#N/A,#N/A,TRUE,"토적및재료집계";#N/A,#N/A,TRUE,"토적및재료집계";#N/A,#N/A,TRUE,"단위량"}</definedName>
    <definedName name="케피식피이직관100">#REF!</definedName>
    <definedName name="케피식피이직관150">#REF!</definedName>
    <definedName name="케피식피이직관200">#REF!</definedName>
    <definedName name="케피식피이직관75">#REF!</definedName>
    <definedName name="코_아_튜_브" localSheetId="8">[334]기초단가!$B$25</definedName>
    <definedName name="코_아_튜_브">[335]기초단가!$B$25</definedName>
    <definedName name="코드">[747]공정코드!$A$1:$D$65536</definedName>
    <definedName name="코드연결하기" localSheetId="8">'&lt;별표 5&gt;손배료'!코드연결하기</definedName>
    <definedName name="코드연결하기">[0]!코드연결하기</definedName>
    <definedName name="코딩" localSheetId="8">[682]현장조사!$J$51</definedName>
    <definedName name="코딩">[683]현장조사!$J$51</definedName>
    <definedName name="코아튜브" localSheetId="8">[96]기초단가!$B$32</definedName>
    <definedName name="코아튜브">[642]기초단가!$B$32</definedName>
    <definedName name="코어">'[261]샌딩 에폭시 도장'!$A$1:$L$25</definedName>
    <definedName name="코어천공">[261]스텐문틀설치!$A$1:$L$25</definedName>
    <definedName name="코킹공001">#REF!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콘">55333</definedName>
    <definedName name="콘_크_리_트_진_동_기">#REF!</definedName>
    <definedName name="콘노">#REF!</definedName>
    <definedName name="콘재">#REF!</definedName>
    <definedName name="콘주철거공구손료">#REF!</definedName>
    <definedName name="콘주철거공비">#REF!</definedName>
    <definedName name="콘주철거합계">#REF!</definedName>
    <definedName name="콘크">#REF!</definedName>
    <definedName name="콘크경비" localSheetId="8">'[382]일위대가 3'!$J$894</definedName>
    <definedName name="콘크경비">'[383]일위대가 3'!$J$894</definedName>
    <definedName name="콘크노무" localSheetId="8">#REF!</definedName>
    <definedName name="콘크노무">#REF!</definedName>
    <definedName name="콘크리트" localSheetId="8">'[382]일위대가 3'!$L$894</definedName>
    <definedName name="콘크리트">#REF!</definedName>
    <definedName name="콘크리트2" hidden="1">#REF!</definedName>
    <definedName name="콘크리트경계석" localSheetId="8">[175]단가!$A$69</definedName>
    <definedName name="콘크리트경계석">[176]단가!$A$69</definedName>
    <definedName name="콘크리트공" localSheetId="8">#REF!</definedName>
    <definedName name="콘크리트공">#REF!</definedName>
    <definedName name="콘크리트공_광의">[317]노임단가!#REF!</definedName>
    <definedName name="콘크리트공001">#REF!</definedName>
    <definedName name="콘크리트공002">#REF!</definedName>
    <definedName name="콘크리트공011">#REF!</definedName>
    <definedName name="콘크리트공012">#REF!</definedName>
    <definedName name="콘크리트공2">'[238]노임,재료비'!$J$27</definedName>
    <definedName name="콘크리트공982">#REF!</definedName>
    <definedName name="콘크리트공991">#REF!</definedName>
    <definedName name="콘크리트공992">#REF!</definedName>
    <definedName name="콘크리트공칭강도" localSheetId="8">'[697]#REF'!$G$132</definedName>
    <definedName name="콘크리트공칭강도">'[698]#REF'!$G$132</definedName>
    <definedName name="콘크리트깨기">[365]산근!#REF!</definedName>
    <definedName name="콘크리트복구비">[346]일위대가!#REF!</definedName>
    <definedName name="콘크리트측구연장" localSheetId="8">#REF!</definedName>
    <definedName name="콘크리트측구연장">#REF!</definedName>
    <definedName name="콘크리트타석" localSheetId="8">[314]설계기준!#REF!</definedName>
    <definedName name="콘크리트타석">[312]설계기준!#REF!</definedName>
    <definedName name="콘크리트타설" localSheetId="8">[314]설계기준!#REF!</definedName>
    <definedName name="콘크리트타설">[312]설계기준!#REF!</definedName>
    <definedName name="콘크리트파괴비">[346]일위대가!#REF!</definedName>
    <definedName name="콘크리트포장깨기브레이카">#REF!</definedName>
    <definedName name="콘크리트포장깨기인력">#REF!</definedName>
    <definedName name="콘크리트포장단위수량">#REF!</definedName>
    <definedName name="콘크재료" localSheetId="8">'[382]일위대가 3'!$H$894</definedName>
    <definedName name="콘크재료">'[383]일위대가 3'!$H$894</definedName>
    <definedName name="콘크측구재료집계" localSheetId="8">#REF!</definedName>
    <definedName name="콘크측구재료집계">#REF!</definedName>
    <definedName name="콘트리트_2" hidden="1">#REF!</definedName>
    <definedName name="콤팩터경비">#REF!</definedName>
    <definedName name="콤팩터노무비">#REF!</definedName>
    <definedName name="콤팩터재료비">#REF!</definedName>
    <definedName name="쿠쿠" localSheetId="8">'&lt;별표 5&gt;손배료'!쿠쿠</definedName>
    <definedName name="쿠쿠">[0]!쿠쿠</definedName>
    <definedName name="큐큐큐">'[748]전선 및 전선관'!$A$1:$F$1</definedName>
    <definedName name="크레인10톤단가" localSheetId="8">[341]관접합및부설!#REF!</definedName>
    <definedName name="크레인10톤단가">[345]관접합및부설!#REF!</definedName>
    <definedName name="크레인15TON단가" localSheetId="8">[341]관접합및부설!#REF!</definedName>
    <definedName name="크레인15TON단가">[345]관접합및부설!#REF!</definedName>
    <definedName name="크레인15톤단가" localSheetId="8">[341]관접합및부설!#REF!</definedName>
    <definedName name="크레인15톤단가">[345]관접합및부설!#REF!</definedName>
    <definedName name="크레인20톤단가" localSheetId="8">[341]관접합및부설!#REF!</definedName>
    <definedName name="크레인20톤단가">[345]관접합및부설!#REF!</definedName>
    <definedName name="크ㅡ킄">#REF!</definedName>
    <definedName name="큰금액" localSheetId="8">#REF!</definedName>
    <definedName name="큰금액">#REF!</definedName>
    <definedName name="큰금액요율" localSheetId="8">#REF!</definedName>
    <definedName name="큰금액요율">#REF!</definedName>
    <definedName name="큰요율" localSheetId="8">[688]산출서!#REF!</definedName>
    <definedName name="큰요율">[688]산출서!#REF!</definedName>
    <definedName name="키록" localSheetId="8">'[605]토목수량(공정)'!#REF!</definedName>
    <definedName name="키록">'[605]토목수량(공정)'!#REF!</definedName>
    <definedName name="키키키">#REF!,#REF!</definedName>
    <definedName name="ㅌ">#REF!</definedName>
    <definedName name="ㅌㄵㅇ" localSheetId="8" hidden="1">{"'관경확장'!$A$79:$M$98","'관경확장'!$A$54:$M$78"}</definedName>
    <definedName name="ㅌㄵㅇ" hidden="1">{"'관경확장'!$A$79:$M$98","'관경확장'!$A$54:$M$78"}</definedName>
    <definedName name="ㅌㄷㅈㅇㅌ">[463]직접인건비!#REF!</definedName>
    <definedName name="ㅌㄹㄷㅌㄹㄷㅌㄹㄷㅌㄹ">[463]직접인건비!#REF!</definedName>
    <definedName name="ㅌㄹㅂㄼㄾㅌㄹ">'[462]4지구단위'!#REF!</definedName>
    <definedName name="ㅌㅁㄴㅌ">#REF!</definedName>
    <definedName name="ㅌㅁㅌㅇㅁㅌㅇㅈ">#REF!</definedName>
    <definedName name="ㅌㅂㄱㅌ">#REF!</definedName>
    <definedName name="ㅌㅂㅈㅌㅂㅌ">#REF!</definedName>
    <definedName name="ㅌㅂㅈㅌㅇㅂㅈㅌㅇ">#REF!</definedName>
    <definedName name="ㅌㅇㅂㅈㅇㅌㅂ">[116]기초단가!$B$16</definedName>
    <definedName name="ㅌㅇㅈ">[463]직접인건비!#REF!</definedName>
    <definedName name="ㅌㅇㅈㄴ">[463]직접인건비!#REF!</definedName>
    <definedName name="ㅌㅌㅂㅌㅂㅌ">[463]직접인건비!#REF!</definedName>
    <definedName name="ㅌㅌㅌㅌㅌ">[116]기초단가!$B$28</definedName>
    <definedName name="ㅌㅍㅊ">'[510]날개벽(시점좌측)'!#REF!</definedName>
    <definedName name="ㅌㅍ츛ㅌ" localSheetId="8" hidden="1">{#N/A,#N/A,FALSE,"운반시간"}</definedName>
    <definedName name="ㅌㅍ츛ㅌ" hidden="1">{#N/A,#N/A,FALSE,"운반시간"}</definedName>
    <definedName name="타공종">[749]Sheet1!$G$48</definedName>
    <definedName name="타공종이기및이월수량">[749]Sheet1!$G$48</definedName>
    <definedName name="타당성분석" localSheetId="8">[277]가중치!$H$5</definedName>
    <definedName name="타당성분석">[278]가중치!$H$5</definedName>
    <definedName name="타당성산출">[750]일위대가!#REF!</definedName>
    <definedName name="타이어경">#REF!</definedName>
    <definedName name="타이어노무">#REF!</definedName>
    <definedName name="타이어재료">#REF!</definedName>
    <definedName name="타일경비">#REF!</definedName>
    <definedName name="타일공" localSheetId="8">[175]단가!$A$25</definedName>
    <definedName name="타일공">#REF!</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타일공사">#REF!</definedName>
    <definedName name="타일노무">#REF!</definedName>
    <definedName name="타일재료">#REF!</definedName>
    <definedName name="탄성계수">#REF!</definedName>
    <definedName name="탑정높이" localSheetId="8">#REF!</definedName>
    <definedName name="탑정높이">#REF!</definedName>
    <definedName name="태빈">#REF!</definedName>
    <definedName name="태산목10노무">#REF!</definedName>
    <definedName name="태산목10재료">#REF!</definedName>
    <definedName name="태산목12노무">#REF!</definedName>
    <definedName name="태산목12재료">#REF!</definedName>
    <definedName name="태산목H2.5">#REF!</definedName>
    <definedName name="택" localSheetId="8">[341]단가!$C$85</definedName>
    <definedName name="택">[345]단가!$C$85</definedName>
    <definedName name="택코팅노">#REF!</definedName>
    <definedName name="택코팅재">#REF!</definedName>
    <definedName name="탠덤롤러8" localSheetId="8">[392]기계가격!#REF!</definedName>
    <definedName name="탠덤롤러8">[393]기계가격!#REF!</definedName>
    <definedName name="터견경">[313]관급자재대!#REF!</definedName>
    <definedName name="터견노">[313]관급자재대!#REF!</definedName>
    <definedName name="터견재">[313]관급자재대!#REF!</definedName>
    <definedName name="터널" localSheetId="8" hidden="1">{#N/A,#N/A,FALSE,"부대1"}</definedName>
    <definedName name="터널" hidden="1">{#N/A,#N/A,FALSE,"부대1"}</definedName>
    <definedName name="터널공" localSheetId="8">'[572]내역(중앙)'!$H$49</definedName>
    <definedName name="터널공">'[573]내역(중앙)'!$H$49</definedName>
    <definedName name="터보노">#REF!</definedName>
    <definedName name="터터터">[751]자재단가!$A$6:$M$156</definedName>
    <definedName name="터파기" localSheetId="8">[483]토공수량산출!$AI$4</definedName>
    <definedName name="터파기">[752]단가!#REF!</definedName>
    <definedName name="터파기1">#REF!</definedName>
    <definedName name="터파기2">[291]시설물!#REF!</definedName>
    <definedName name="터파기경">[406]일위대가!#REF!</definedName>
    <definedName name="터파기계산">[380]!터파기계산</definedName>
    <definedName name="터파기고" localSheetId="8">#REF!</definedName>
    <definedName name="터파기고">#REF!</definedName>
    <definedName name="터파기깊이">#REF!</definedName>
    <definedName name="터파기노">[406]일위대가!#REF!</definedName>
    <definedName name="터파기반경">#REF!</definedName>
    <definedName name="터파기재">[406]일위대가!#REF!</definedName>
    <definedName name="터파기체적">#REF!</definedName>
    <definedName name="테B10" localSheetId="8">[269]단가결정!$B$420</definedName>
    <definedName name="테B10">[270]단가결정!$B$420</definedName>
    <definedName name="테B12" localSheetId="8">[269]단가결정!$B$419</definedName>
    <definedName name="테B12">[270]단가결정!$B$419</definedName>
    <definedName name="테B20" localSheetId="8">[269]단가결정!$B$417</definedName>
    <definedName name="테B20">[270]단가결정!$B$417</definedName>
    <definedName name="테B6" localSheetId="8">[269]단가결정!$B$423</definedName>
    <definedName name="테B6">[270]단가결정!$B$423</definedName>
    <definedName name="테B8" localSheetId="8">[269]단가결정!$B$421</definedName>
    <definedName name="테B8">[270]단가결정!$B$421</definedName>
    <definedName name="테H1.5" localSheetId="8">[269]단가결정!$B$398</definedName>
    <definedName name="테H1.5">[270]단가결정!$B$398</definedName>
    <definedName name="테H2.0" localSheetId="8">[269]단가결정!$B$396</definedName>
    <definedName name="테H2.0">[270]단가결정!$B$396</definedName>
    <definedName name="테H2.5" localSheetId="8">[269]단가결정!$B$395</definedName>
    <definedName name="테H2.5">[270]단가결정!$B$395</definedName>
    <definedName name="테H3.0" localSheetId="8">[269]단가결정!$B$394</definedName>
    <definedName name="테H3.0">[270]단가결정!$B$394</definedName>
    <definedName name="테H3.5" localSheetId="8">[269]단가결정!$B$393</definedName>
    <definedName name="테H3.5">[270]단가결정!$B$393</definedName>
    <definedName name="테R10" localSheetId="8">[269]단가결정!$B$407</definedName>
    <definedName name="테R10">[270]단가결정!$B$407</definedName>
    <definedName name="테R12" localSheetId="8">[269]단가결정!$B$406</definedName>
    <definedName name="테R12">[270]단가결정!$B$406</definedName>
    <definedName name="테R15" localSheetId="8">[269]단가결정!$B$405</definedName>
    <definedName name="테R15">[270]단가결정!$B$405</definedName>
    <definedName name="테R4" localSheetId="8">[269]단가결정!$B$412</definedName>
    <definedName name="테R4">[270]단가결정!$B$412</definedName>
    <definedName name="테R5" localSheetId="8">[269]단가결정!$B$411</definedName>
    <definedName name="테R5">[270]단가결정!$B$411</definedName>
    <definedName name="테R6" localSheetId="8">[269]단가결정!$B$410</definedName>
    <definedName name="테R6">[270]단가결정!$B$410</definedName>
    <definedName name="테R8" localSheetId="8">[269]단가결정!$B$408</definedName>
    <definedName name="테R8">[270]단가결정!$B$408</definedName>
    <definedName name="테관0.4" localSheetId="8">[269]단가결정!$B$438</definedName>
    <definedName name="테관0.4">[270]단가결정!$B$438</definedName>
    <definedName name="테관0.5" localSheetId="8">[269]단가결정!$B$437</definedName>
    <definedName name="테관0.5">[270]단가결정!$B$437</definedName>
    <definedName name="테관0.6" localSheetId="8">[269]단가결정!$B$436</definedName>
    <definedName name="테관0.6">[270]단가결정!$B$436</definedName>
    <definedName name="테관1.0" localSheetId="8">[269]단가결정!$B$434</definedName>
    <definedName name="테관1.0">[270]단가결정!$B$434</definedName>
    <definedName name="테관1.2" localSheetId="8">[269]단가결정!$B$433</definedName>
    <definedName name="테관1.2">[270]단가결정!$B$433</definedName>
    <definedName name="테관1.5" localSheetId="8">[269]단가결정!$B$431</definedName>
    <definedName name="테관1.5">[270]단가결정!$B$431</definedName>
    <definedName name="테관2.0" localSheetId="8">[269]단가결정!$B$429</definedName>
    <definedName name="테관2.0">[270]단가결정!$B$429</definedName>
    <definedName name="테스크" localSheetId="8" hidden="1">{#N/A,#N/A,FALSE,"단가표지"}</definedName>
    <definedName name="테스크" hidden="1">{#N/A,#N/A,FALSE,"단가표지"}</definedName>
    <definedName name="테스트" localSheetId="8" hidden="1">#REF!</definedName>
    <definedName name="테스트" hidden="1">#REF!</definedName>
    <definedName name="테지" localSheetId="8">[269]단가결정!$B$441</definedName>
    <definedName name="테지">[270]단가결정!$B$441</definedName>
    <definedName name="텍코팅경">#REF!</definedName>
    <definedName name="템_모듈1" localSheetId="8">BlankMacro1</definedName>
    <definedName name="템_모듈1">BlankMacro1</definedName>
    <definedName name="템_모듈2" localSheetId="8">BlankMacro1</definedName>
    <definedName name="템_모듈2">BlankMacro1</definedName>
    <definedName name="템_모듈3" localSheetId="8">BlankMacro1</definedName>
    <definedName name="템_모듈3">BlankMacro1</definedName>
    <definedName name="템_모듈4" localSheetId="8">BlankMacro1</definedName>
    <definedName name="템_모듈4">BlankMacro1</definedName>
    <definedName name="템_모듈5" localSheetId="8">BlankMacro1</definedName>
    <definedName name="템_모듈5">BlankMacro1</definedName>
    <definedName name="템_모듈6" localSheetId="8">BlankMacro1</definedName>
    <definedName name="템_모듈6">BlankMacro1</definedName>
    <definedName name="템11">BlankMacro1</definedName>
    <definedName name="템111">BlankMacro1</definedName>
    <definedName name="템13">BlankMacro1</definedName>
    <definedName name="템14">BlankMacro1</definedName>
    <definedName name="템15">BlankMacro1</definedName>
    <definedName name="템16">BlankMacro1</definedName>
    <definedName name="템2">BlankMacro1</definedName>
    <definedName name="템222">BlankMacro1</definedName>
    <definedName name="템3">BlankMacro1</definedName>
    <definedName name="템333">BlankMacro1</definedName>
    <definedName name="템4">BlankMacro1</definedName>
    <definedName name="템4444">BlankMacro1</definedName>
    <definedName name="템5">BlankMacro1</definedName>
    <definedName name="템5555">BlankMacro1</definedName>
    <definedName name="템6">BlankMacro1</definedName>
    <definedName name="템66666">BlankMacro1</definedName>
    <definedName name="템이1">BlankMacro1</definedName>
    <definedName name="템플리트모듈1" localSheetId="8">BlankMacro1</definedName>
    <definedName name="템플리트모듈1">BlankMacro1</definedName>
    <definedName name="템플리트모듈10">BlankMacro1</definedName>
    <definedName name="템플리트모듈11">BlankMacro1</definedName>
    <definedName name="템플리트모듈120" localSheetId="8">BlankMacro1</definedName>
    <definedName name="템플리트모듈120">BlankMacro1</definedName>
    <definedName name="템플리트모듈2" localSheetId="8">BlankMacro1</definedName>
    <definedName name="템플리트모듈2">BlankMacro1</definedName>
    <definedName name="템플리트모듈220" localSheetId="8">BlankMacro1</definedName>
    <definedName name="템플리트모듈220">BlankMacro1</definedName>
    <definedName name="템플리트모듈3" localSheetId="8">BlankMacro1</definedName>
    <definedName name="템플리트모듈3">BlankMacro1</definedName>
    <definedName name="템플리트모듈4" localSheetId="8">BlankMacro1</definedName>
    <definedName name="템플리트모듈4">BlankMacro1</definedName>
    <definedName name="템플리트모듈5" localSheetId="8">BlankMacro1</definedName>
    <definedName name="템플리트모듈5">BlankMacro1</definedName>
    <definedName name="템플리트모듈6" localSheetId="8">BlankMacro1</definedName>
    <definedName name="템플리트모듈6">BlankMacro1</definedName>
    <definedName name="템플리트모듈7">BlankMacro1</definedName>
    <definedName name="템플리트모듈9">BlankMacro1</definedName>
    <definedName name="토">#REF!</definedName>
    <definedName name="토3">BlankMacro1</definedName>
    <definedName name="토3333">BlankMacro1</definedName>
    <definedName name="토고오공" localSheetId="8">'&lt;별표 5&gt;손배료'!토고오공</definedName>
    <definedName name="토고오공">[0]!토고오공</definedName>
    <definedName name="토공" localSheetId="8">#REF!</definedName>
    <definedName name="토공">#REF!</definedName>
    <definedName name="토공1" localSheetId="8">[753]우배수!$H$24:$H$85</definedName>
    <definedName name="토공1">[754]우배수!$H$24:$H$85</definedName>
    <definedName name="토공2" localSheetId="8" hidden="1">{#N/A,#N/A,FALSE,"구조1"}</definedName>
    <definedName name="토공2" hidden="1">{#N/A,#N/A,FALSE,"구조1"}</definedName>
    <definedName name="토공222" localSheetId="8" hidden="1">{#N/A,#N/A,FALSE,"토공2"}</definedName>
    <definedName name="토공222" hidden="1">{#N/A,#N/A,FALSE,"토공2"}</definedName>
    <definedName name="토공경비">#REF!</definedName>
    <definedName name="토공노무">#REF!</definedName>
    <definedName name="토공사">#REF!</definedName>
    <definedName name="토공재료">#REF!</definedName>
    <definedName name="토공추가" localSheetId="8">'&lt;별표 5&gt;손배료'!토공추가</definedName>
    <definedName name="토공추가">[0]!토공추가</definedName>
    <definedName name="토류판">[181]가시설수량!$AE$25</definedName>
    <definedName name="토목" localSheetId="8" hidden="1">{#N/A,#N/A,FALSE,"단가표지"}</definedName>
    <definedName name="토목" hidden="1">{#N/A,#N/A,FALSE,"단가표지"}</definedName>
    <definedName name="토목공">'[755]총괄-1'!#REF!</definedName>
    <definedName name="토목내역">[544]집계표!#REF!</definedName>
    <definedName name="토목부대1">#REF!</definedName>
    <definedName name="토목설계" localSheetId="8" hidden="1">{#N/A,#N/A,FALSE,"골재소요량";#N/A,#N/A,FALSE,"골재소요량"}</definedName>
    <definedName name="토목설계" hidden="1">{#N/A,#N/A,FALSE,"골재소요량";#N/A,#N/A,FALSE,"골재소요량"}</definedName>
    <definedName name="토목자재대" localSheetId="8">#REF!</definedName>
    <definedName name="토목자재대">#REF!</definedName>
    <definedName name="토사">#REF!</definedName>
    <definedName name="토사1">#REF!</definedName>
    <definedName name="토사2">#REF!</definedName>
    <definedName name="토사3">#REF!</definedName>
    <definedName name="토사자중">710.185</definedName>
    <definedName name="토압계수">#REF!</definedName>
    <definedName name="토양" localSheetId="8">[353]직접인건비!#REF!</definedName>
    <definedName name="토양">[320]직접인건비!#REF!</definedName>
    <definedName name="토양경비" localSheetId="8">#REF!</definedName>
    <definedName name="토양경비">#REF!</definedName>
    <definedName name="토양노무" localSheetId="8">#REF!</definedName>
    <definedName name="토양노무">#REF!</definedName>
    <definedName name="토양오염" localSheetId="8">'[298]08인건비 산거'!#REF!</definedName>
    <definedName name="토양오염">'[296]08인건비 산거'!#REF!</definedName>
    <definedName name="토양재료" localSheetId="8">#REF!</definedName>
    <definedName name="토양재료">#REF!</definedName>
    <definedName name="토양질" localSheetId="8">[353]직접경비!#REF!</definedName>
    <definedName name="토양질">[320]직접경비!#REF!</definedName>
    <definedName name="토양측정지점수">#REF!</definedName>
    <definedName name="토적">#REF!</definedName>
    <definedName name="토적_1">#REF!</definedName>
    <definedName name="토적1">[756]기본일위!$1:$1048576</definedName>
    <definedName name="토적1공구">#REF!</definedName>
    <definedName name="토적2공구">#REF!</definedName>
    <definedName name="토적계산" hidden="1">'[757]배수통관(좌)'!#REF!</definedName>
    <definedName name="토적되메우기">[483]토적계산서!$J$19</definedName>
    <definedName name="토적집계">#REF!</definedName>
    <definedName name="토적터파기">[483]토적계산서!$H$19</definedName>
    <definedName name="토적포장깨기">[483]토적계산서!$L$19</definedName>
    <definedName name="토적포장절단">[483]토적계산서!$N$19</definedName>
    <definedName name="토적표" localSheetId="8" hidden="1">#REF!</definedName>
    <definedName name="토적표" hidden="1">#REF!</definedName>
    <definedName name="토적표01" localSheetId="8" hidden="1">#REF!</definedName>
    <definedName name="토적표01" hidden="1">#REF!</definedName>
    <definedName name="토적표1">[758]기본일위!$1:$1048576</definedName>
    <definedName name="토지경비" localSheetId="8">#REF!</definedName>
    <definedName name="토지경비">#REF!</definedName>
    <definedName name="토지노무" localSheetId="8">#REF!</definedName>
    <definedName name="토지노무">#REF!</definedName>
    <definedName name="토지이용" localSheetId="8">'[308]직접인건비호표(항목60%)'!#REF!</definedName>
    <definedName name="토지이용">[356]내역서!#REF!</definedName>
    <definedName name="토지자" localSheetId="8">'[382]일위대가 1'!$L$165</definedName>
    <definedName name="토지자">'[383]일위대가 1'!$L$165</definedName>
    <definedName name="토지재료" localSheetId="8">#REF!</definedName>
    <definedName name="토지재료">#REF!</definedName>
    <definedName name="토지적성평가">#REF!</definedName>
    <definedName name="토질">#REF!</definedName>
    <definedName name="토총">#REF!</definedName>
    <definedName name="토취장복구경비" localSheetId="8">[275]토취장복구!$L$23</definedName>
    <definedName name="토취장복구경비">[276]토취장복구!$L$23</definedName>
    <definedName name="토취장복구노무비" localSheetId="8">[275]토취장복구!$H$23</definedName>
    <definedName name="토취장복구노무비">[276]토취장복구!$H$23</definedName>
    <definedName name="토취장복구재료비" localSheetId="8">[275]토취장복구!$J$23</definedName>
    <definedName name="토취장복구재료비">[276]토취장복구!$J$23</definedName>
    <definedName name="토토토" localSheetId="8">'&lt;별표 5&gt;손배료'!토토토</definedName>
    <definedName name="토토토">[0]!토토토</definedName>
    <definedName name="토피">#REF!</definedName>
    <definedName name="토피고">'[62]DATA 입력란'!$D$6</definedName>
    <definedName name="톱">[592]단가!$A$25</definedName>
    <definedName name="톱밥퇴비">#REF!</definedName>
    <definedName name="통1">#REF!</definedName>
    <definedName name="통관총괄" hidden="1">#REF!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[759]시중노임단가!$B$12</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구조일수" localSheetId="8">#REF!</definedName>
    <definedName name="통신구조일수">#REF!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설비공">[759]시중노임단가!$B$14</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전력재구조일수" localSheetId="8">#REF!</definedName>
    <definedName name="통신전력재구조일수">#REF!</definedName>
    <definedName name="통신전력재구조화비율" localSheetId="8">#REF!</definedName>
    <definedName name="통신전력재구조화비율">#REF!</definedName>
    <definedName name="통신정위치작업일수" localSheetId="8">#REF!</definedName>
    <definedName name="통신정위치작업일수">#REF!</definedName>
    <definedName name="통신조사연장" localSheetId="8">#REF!</definedName>
    <definedName name="통신조사연장">#REF!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신탐사연장" localSheetId="8">#REF!</definedName>
    <definedName name="통신탐사연장">#REF!</definedName>
    <definedName name="통영2터널" localSheetId="8" hidden="1">{#N/A,#N/A,TRUE,"토적및재료집계";#N/A,#N/A,TRUE,"토적및재료집계";#N/A,#N/A,TRUE,"단위량"}</definedName>
    <definedName name="통영2터널" hidden="1">{#N/A,#N/A,TRUE,"토적및재료집계";#N/A,#N/A,TRUE,"토적및재료집계";#N/A,#N/A,TRUE,"단위량"}</definedName>
    <definedName name="통영수량">#REF!</definedName>
    <definedName name="통장2" localSheetId="8">BlankMacro1</definedName>
    <definedName name="통장2">BlankMacro1</definedName>
    <definedName name="통합" localSheetId="8">'&lt;별표 5&gt;손배료'!통합</definedName>
    <definedName name="통합">[0]!통합</definedName>
    <definedName name="통합1" localSheetId="8">'&lt;별표 5&gt;손배료'!통합1</definedName>
    <definedName name="통합1">[0]!통합1</definedName>
    <definedName name="톻합1" localSheetId="8">'&lt;별표 5&gt;손배료'!톻합1</definedName>
    <definedName name="톻합1">[0]!톻합1</definedName>
    <definedName name="퇴직" localSheetId="8">[282]라.공사비!#REF!</definedName>
    <definedName name="퇴직">[343]라.공사비!#REF!</definedName>
    <definedName name="퇴직공제부금비" localSheetId="8">#REF!</definedName>
    <definedName name="퇴직공제부금비">#REF!</definedName>
    <definedName name="퇴직공제부금비율">#REF!</definedName>
    <definedName name="퇴직부금비">[347]총괄내역서!#REF!</definedName>
    <definedName name="퇴직부금비_산식">[347]총괄내역서!#REF!</definedName>
    <definedName name="투간접노무비" localSheetId="8">#REF!</definedName>
    <definedName name="투간접노무비">#REF!</definedName>
    <definedName name="투경비" localSheetId="8">#REF!</definedName>
    <definedName name="투경비">#REF!</definedName>
    <definedName name="투공급가액" localSheetId="8">#REF!</definedName>
    <definedName name="투공급가액">#REF!</definedName>
    <definedName name="투공사원가" localSheetId="8">#REF!</definedName>
    <definedName name="투공사원가">#REF!</definedName>
    <definedName name="투기타경비" localSheetId="8">#REF!</definedName>
    <definedName name="투기타경비">#REF!</definedName>
    <definedName name="투노무비" localSheetId="8">#REF!</definedName>
    <definedName name="투노무비">#REF!</definedName>
    <definedName name="투도급액" localSheetId="8">#REF!</definedName>
    <definedName name="투도급액">#REF!</definedName>
    <definedName name="투부가가치세" localSheetId="8">#REF!</definedName>
    <definedName name="투부가가치세">#REF!</definedName>
    <definedName name="투산재보험료" localSheetId="8">#REF!</definedName>
    <definedName name="투산재보험료">#REF!</definedName>
    <definedName name="투수콘" localSheetId="8">[175]단가!$A$63</definedName>
    <definedName name="투수콘">[176]단가!$A$63</definedName>
    <definedName name="투수콘크리트갈색">#REF!</definedName>
    <definedName name="투수콘크리트녹색">#REF!</definedName>
    <definedName name="투수콘크리트적색">#REF!</definedName>
    <definedName name="투수콘크리트청색">#REF!</definedName>
    <definedName name="투순공사원가" localSheetId="8">#REF!</definedName>
    <definedName name="투순공사원가">#REF!</definedName>
    <definedName name="투스콘녹색">#REF!</definedName>
    <definedName name="투스콘암갈색">#REF!</definedName>
    <definedName name="투스콘회적황색">#REF!</definedName>
    <definedName name="투스콘흙색">#REF!</definedName>
    <definedName name="투안전관리비" localSheetId="8">#REF!</definedName>
    <definedName name="투안전관리비">#REF!</definedName>
    <definedName name="투이윤" localSheetId="8">#REF!</definedName>
    <definedName name="투이윤">#REF!</definedName>
    <definedName name="투일반관리비" localSheetId="8">#REF!</definedName>
    <definedName name="투일반관리비">#REF!</definedName>
    <definedName name="투재료비" localSheetId="8">#REF!</definedName>
    <definedName name="투재료비">#REF!</definedName>
    <definedName name="투찰표">#REF!</definedName>
    <definedName name="투투ㅜㅌ">[760]인건비!$B$6</definedName>
    <definedName name="특" localSheetId="8">#REF!</definedName>
    <definedName name="특">#REF!</definedName>
    <definedName name="특1호_맨홀" localSheetId="8">#REF!</definedName>
    <definedName name="특1호_맨홀">#REF!</definedName>
    <definedName name="특1호_부관">#REF!</definedName>
    <definedName name="특고">#REF!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급" localSheetId="8">#REF!</definedName>
    <definedName name="특급">#REF!</definedName>
    <definedName name="특급2">#REF!</definedName>
    <definedName name="특급기술">[761]일위대가!#REF!</definedName>
    <definedName name="특급기술자" localSheetId="8">#REF!</definedName>
    <definedName name="특급기술자">[339]고시단가!$F$8</definedName>
    <definedName name="특급기술자_측량" localSheetId="8">#REF!</definedName>
    <definedName name="특급기술자_측량">#REF!</definedName>
    <definedName name="특급기술자노무비" localSheetId="8">'[339]용역비내역-진짜'!#REF!</definedName>
    <definedName name="특급기술자노무비">'[340]용역비내역-진짜'!#REF!</definedName>
    <definedName name="특급단가" localSheetId="8">#REF!</definedName>
    <definedName name="특급단가">#REF!</definedName>
    <definedName name="특급달" localSheetId="8">#REF!</definedName>
    <definedName name="특급달">#REF!</definedName>
    <definedName name="특급엔지니어링" localSheetId="8">#REF!</definedName>
    <definedName name="특급엔지니어링">#REF!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급전체" localSheetId="8">#REF!</definedName>
    <definedName name="특급전체">#REF!</definedName>
    <definedName name="특급할증">#REF!</definedName>
    <definedName name="특기" localSheetId="8">#REF!</definedName>
    <definedName name="특기">#REF!</definedName>
    <definedName name="특기술">[444]개요!$C$13</definedName>
    <definedName name="특별">#REF!</definedName>
    <definedName name="특별인부" localSheetId="8">#REF!</definedName>
    <definedName name="특별인부">#REF!</definedName>
    <definedName name="특별인부001">#REF!</definedName>
    <definedName name="특별인부002">#REF!</definedName>
    <definedName name="특별인부011">#REF!</definedName>
    <definedName name="특별인부012">#REF!</definedName>
    <definedName name="특별인부2">'[403]노임,재료비'!$J$86</definedName>
    <definedName name="특별인부982">#REF!</definedName>
    <definedName name="특별인부991">#REF!</definedName>
    <definedName name="특별인부992">#REF!</definedName>
    <definedName name="특별인부노임">#REF!</definedName>
    <definedName name="특수비계공">#REF!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성" localSheetId="8">[277]난이도!$H$11</definedName>
    <definedName name="특수성">[278]난이도!$H$11</definedName>
    <definedName name="특수인부" localSheetId="8">[312]일위대가!#REF!</definedName>
    <definedName name="특수인부">[316]일위대가!#REF!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인" localSheetId="8">[562]인건비!$D$10</definedName>
    <definedName name="특인">[562]인건비!$D$10</definedName>
    <definedName name="티형관25">#REF!</definedName>
    <definedName name="티형관50">#REF!</definedName>
    <definedName name="티형관75">#REF!</definedName>
    <definedName name="ㅍ" localSheetId="8">[762]하천제원!$B$7</definedName>
    <definedName name="ㅍ">[243]Sheet1!$A$68</definedName>
    <definedName name="ㅍ49">#REF!</definedName>
    <definedName name="ㅍㅊㅁ">#REF!</definedName>
    <definedName name="ㅍ춫" localSheetId="8" hidden="1">{#N/A,#N/A,FALSE,"골재소요량";#N/A,#N/A,FALSE,"골재소요량"}</definedName>
    <definedName name="ㅍ춫" hidden="1">{#N/A,#N/A,FALSE,"골재소요량";#N/A,#N/A,FALSE,"골재소요량"}</definedName>
    <definedName name="ㅍ츝" localSheetId="8" hidden="1">{#N/A,#N/A,FALSE,"표지목차"}</definedName>
    <definedName name="ㅍ츝" hidden="1">{#N/A,#N/A,FALSE,"표지목차"}</definedName>
    <definedName name="ㅍㅍ" localSheetId="8" hidden="1">{#N/A,#N/A,TRUE,"토적및재료집계";#N/A,#N/A,TRUE,"토적및재료집계";#N/A,#N/A,TRUE,"단위량"}</definedName>
    <definedName name="ㅍㅍ" hidden="1">{#N/A,#N/A,TRUE,"토적및재료집계";#N/A,#N/A,TRUE,"토적및재료집계";#N/A,#N/A,TRUE,"단위량"}</definedName>
    <definedName name="ㅍㅍㄹ"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#REF!</definedName>
    <definedName name="파고라노">#REF!</definedName>
    <definedName name="파고라재">#REF!</definedName>
    <definedName name="파기높이1">#REF!</definedName>
    <definedName name="파상형PE전선관">#REF!</definedName>
    <definedName name="파이1" localSheetId="8">#REF!</definedName>
    <definedName name="파이1">#REF!</definedName>
    <definedName name="파이2">#REF!</definedName>
    <definedName name="파이프펜던트" localSheetId="8">[165]DATA!$E$17:$F$26</definedName>
    <definedName name="파이프펜던트">[166]DATA!$E$17:$F$26</definedName>
    <definedName name="파일" hidden="1">#REF!</definedName>
    <definedName name="파일1간격">0.6</definedName>
    <definedName name="파일간격">1.3</definedName>
    <definedName name="파일길이">#REF!</definedName>
    <definedName name="파일종갯수">#REF!</definedName>
    <definedName name="파일횡갯수">#REF!</definedName>
    <definedName name="파카손료">'[327]18.공내수압탄성자연'!#REF!</definedName>
    <definedName name="판넬조립공001">#REF!</definedName>
    <definedName name="판넬조립공002">#REF!</definedName>
    <definedName name="판넬조립공011">#REF!</definedName>
    <definedName name="판넬조립공012">#REF!</definedName>
    <definedName name="판넬조립공982">#REF!</definedName>
    <definedName name="판넬조립공991">#REF!</definedName>
    <definedName name="판넬조립공992">#REF!</definedName>
    <definedName name="판석노">#REF!</definedName>
    <definedName name="판석재">#REF!</definedName>
    <definedName name="팔" hidden="1">#REF!</definedName>
    <definedName name="팔덕보상" localSheetId="8">[292]팔덕제!$E$15</definedName>
    <definedName name="팔덕보상">[293]팔덕제!$E$15</definedName>
    <definedName name="팔덕시설" localSheetId="8">[292]팔덕제!$E$10</definedName>
    <definedName name="팔덕시설">[293]팔덕제!$E$10</definedName>
    <definedName name="팔덕요보상" localSheetId="8">[292]팔덕제!$M$15</definedName>
    <definedName name="팔덕요보상">[293]팔덕제!$M$15</definedName>
    <definedName name="팔덕요시설" localSheetId="8">[292]팔덕제!$M$10</definedName>
    <definedName name="팔덕요시설">[293]팔덕제!$M$10</definedName>
    <definedName name="팔덕요축제" localSheetId="8">[292]팔덕제!$L$11</definedName>
    <definedName name="팔덕요축제">[293]팔덕제!$L$11</definedName>
    <definedName name="팔덕축제" localSheetId="8">[292]팔덕제!$D$11</definedName>
    <definedName name="팔덕축제">[293]팔덕제!$D$11</definedName>
    <definedName name="팔십">#REF!</definedName>
    <definedName name="팔호표">#REF!</definedName>
    <definedName name="팥배나무H3.0">#REF!</definedName>
    <definedName name="팽" localSheetId="8">[175]단가!$A$125</definedName>
    <definedName name="팽">[176]단가!$A$125</definedName>
    <definedName name="팽나무H4.0">#REF!</definedName>
    <definedName name="퍼티" localSheetId="8">[322]자재단가!$D$61</definedName>
    <definedName name="퍼티">[323]자재단가!$D$61</definedName>
    <definedName name="펌프구경">#REF!</definedName>
    <definedName name="펌프장">#REF!</definedName>
    <definedName name="페기갑지" hidden="1">#REF!</definedName>
    <definedName name="페인트갈색1급">#REF!</definedName>
    <definedName name="페인트갈색2급">#REF!</definedName>
    <definedName name="페인트백색1급">#REF!</definedName>
    <definedName name="페인트백색2급">#REF!</definedName>
    <definedName name="페인트황색1급">#REF!</definedName>
    <definedName name="페인트황색2급">#REF!</definedName>
    <definedName name="편락관100_80">#REF!</definedName>
    <definedName name="편락관150_100">#REF!</definedName>
    <definedName name="편락관150_80">#REF!</definedName>
    <definedName name="편락관200_100">#REF!</definedName>
    <definedName name="편락관200_150">#REF!</definedName>
    <definedName name="편락관200_80">#REF!</definedName>
    <definedName name="편락관300_100">#REF!</definedName>
    <definedName name="편락관300_150">#REF!</definedName>
    <definedName name="편락관300_200">#REF!</definedName>
    <definedName name="편락관400_150">#REF!</definedName>
    <definedName name="편락관400_200">#REF!</definedName>
    <definedName name="편락관400_300">#REF!</definedName>
    <definedName name="편락관500_200">#REF!</definedName>
    <definedName name="편락관500_300">#REF!</definedName>
    <definedName name="편락관500_400">#REF!</definedName>
    <definedName name="평" localSheetId="8">#REF!</definedName>
    <definedName name="평">#REF!</definedName>
    <definedName name="평k1">#REF!</definedName>
    <definedName name="평k2">#REF!</definedName>
    <definedName name="평k4">#REF!</definedName>
    <definedName name="평VI1">#REF!</definedName>
    <definedName name="평VI2">#REF!</definedName>
    <definedName name="평VI3">#REF!</definedName>
    <definedName name="평VI4">#REF!</definedName>
    <definedName name="평vi5">#REF!</definedName>
    <definedName name="평가대기질" localSheetId="8">'[308]직접인건비호표(항목60%)'!#REF!</definedName>
    <definedName name="평가대기질">#REF!</definedName>
    <definedName name="평가대상지역">#REF!</definedName>
    <definedName name="평가소음진동" localSheetId="8">'[308]직접인건비호표(항목60%)'!#REF!</definedName>
    <definedName name="평가소음진동">#REF!</definedName>
    <definedName name="평가항목" localSheetId="8">[353]직접인건비!#REF!</definedName>
    <definedName name="평가항목">[320]직접인건비!#REF!</definedName>
    <definedName name="평갈경비" localSheetId="8">#REF!</definedName>
    <definedName name="평갈경비">#REF!</definedName>
    <definedName name="평갈노무" localSheetId="8">#REF!</definedName>
    <definedName name="평갈노무">#REF!</definedName>
    <definedName name="평갈수" localSheetId="8">'[382]일위대가 2'!$L$9</definedName>
    <definedName name="평갈수">'[383]일위대가 2'!$L$9</definedName>
    <definedName name="평갈수위" localSheetId="8">'[298]08인건비 산거'!#REF!</definedName>
    <definedName name="평갈수위">'[296]08인건비 산거'!#REF!</definedName>
    <definedName name="평갈재료" localSheetId="8">#REF!</definedName>
    <definedName name="평갈재료">#REF!</definedName>
    <definedName name="평균H">#REF!</definedName>
    <definedName name="평균N치">#REF!</definedName>
    <definedName name="평균높이" localSheetId="8">#REF!</definedName>
    <definedName name="평균높이">#REF!</definedName>
    <definedName name="평당">#REF!</definedName>
    <definedName name="평떼">[280]자재단가!$F$52</definedName>
    <definedName name="평면" localSheetId="8">#REF!</definedName>
    <definedName name="평면">#REF!</definedName>
    <definedName name="평면부표" localSheetId="8">#REF!</definedName>
    <definedName name="평면부표">#REF!</definedName>
    <definedName name="평면선형" localSheetId="8">#REF!</definedName>
    <definedName name="평면선형">#REF!</definedName>
    <definedName name="평면작업계수" localSheetId="8">#REF!</definedName>
    <definedName name="평면작업계수">#REF!</definedName>
    <definedName name="평면작업량증감계수" localSheetId="8">#REF!</definedName>
    <definedName name="평면작업량증감계수">#REF!</definedName>
    <definedName name="평면지형계수" localSheetId="8">#REF!</definedName>
    <definedName name="평면지형계수">#REF!</definedName>
    <definedName name="평면지형증감계수" localSheetId="8">#REF!</definedName>
    <definedName name="평면지형증감계수">#REF!</definedName>
    <definedName name="평베타">#REF!</definedName>
    <definedName name="평의자노">#REF!</definedName>
    <definedName name="평의자재">#REF!</definedName>
    <definedName name="평지금보상" localSheetId="8">[292]평지제!$K$15</definedName>
    <definedName name="평지금보상">[293]평지제!$K$15</definedName>
    <definedName name="평지금시설" localSheetId="8">[292]평지제!$K$10</definedName>
    <definedName name="평지금시설">[293]평지제!$K$10</definedName>
    <definedName name="평지금축제" localSheetId="8">[292]평지제!$J$11</definedName>
    <definedName name="평지금축제">[293]평지제!$J$11</definedName>
    <definedName name="평지기보상" localSheetId="8">[292]평지제!$I$15</definedName>
    <definedName name="평지기보상">[293]평지제!$I$15</definedName>
    <definedName name="평지기시설" localSheetId="8">[292]평지제!$I$10</definedName>
    <definedName name="평지기시설">[293]평지제!$I$10</definedName>
    <definedName name="평지기축제" localSheetId="8">[292]평지제!$H$11</definedName>
    <definedName name="평지기축제">[293]평지제!$H$11</definedName>
    <definedName name="평지보상" localSheetId="8">[292]평지제!$E$15</definedName>
    <definedName name="평지보상">[293]평지제!$E$15</definedName>
    <definedName name="평지시설" localSheetId="8">[292]평지제!$E$10</definedName>
    <definedName name="평지시설">[293]평지제!$E$10</definedName>
    <definedName name="평지요보상" localSheetId="8">[292]평지제!$M$15</definedName>
    <definedName name="평지요보상">[293]평지제!$M$15</definedName>
    <definedName name="평지요시설" localSheetId="8">[292]평지제!$M$10</definedName>
    <definedName name="평지요시설">[293]평지제!$M$10</definedName>
    <definedName name="평지요축제" localSheetId="8">[292]평지제!$L$11</definedName>
    <definedName name="평지요축제">[293]평지제!$L$11</definedName>
    <definedName name="평지축제" localSheetId="8">[292]평지제!$D$11</definedName>
    <definedName name="평지축제">[293]평지제!$D$11</definedName>
    <definedName name="평판측량" localSheetId="8">#REF!</definedName>
    <definedName name="평판측량">#REF!</definedName>
    <definedName name="평판측량비" localSheetId="8">[285]측량단가!#REF!</definedName>
    <definedName name="평판측량비">[285]측량단가!#REF!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BlankMacro1</definedName>
    <definedName name="폐기" hidden="1">#REF!</definedName>
    <definedName name="폐기물" localSheetId="8">'[308]직접인건비호표(항목60%)'!#REF!</definedName>
    <definedName name="폐기물">[356]내역서!#REF!</definedName>
    <definedName name="폐기물1">[22]!BlankMacro1</definedName>
    <definedName name="폐기물수수료">[347]총괄내역서!#REF!</definedName>
    <definedName name="폐기물처리3">#REF!</definedName>
    <definedName name="폐산근">#REF!</definedName>
    <definedName name="폐아스콘처리비" localSheetId="8">[758]단가!$E$87</definedName>
    <definedName name="폐아스콘처리비">[763]단가!$E$87</definedName>
    <definedName name="폐추니아">#REF!</definedName>
    <definedName name="포설공" localSheetId="8">#REF!</definedName>
    <definedName name="포설공">#REF!</definedName>
    <definedName name="포설공001">#REF!</definedName>
    <definedName name="포설공002">#REF!</definedName>
    <definedName name="포설공011">#REF!</definedName>
    <definedName name="포설공012">#REF!</definedName>
    <definedName name="포설공982">#REF!</definedName>
    <definedName name="포설공991">#REF!</definedName>
    <definedName name="포설공992">#REF!</definedName>
    <definedName name="포잘절단이스콘">#REF!</definedName>
    <definedName name="포장">#REF!</definedName>
    <definedName name="포장1" localSheetId="8" hidden="1">{#N/A,#N/A,FALSE,"포장2"}</definedName>
    <definedName name="포장1" hidden="1">{#N/A,#N/A,FALSE,"포장2"}</definedName>
    <definedName name="포장T">#REF!</definedName>
    <definedName name="포장경비" localSheetId="8">#REF!</definedName>
    <definedName name="포장경비">#REF!</definedName>
    <definedName name="포장공" localSheetId="8">#REF!</definedName>
    <definedName name="포장공">[162]포장공!$1:$1048576</definedName>
    <definedName name="포장공001">#REF!</definedName>
    <definedName name="포장공002">#REF!</definedName>
    <definedName name="포장공011">#REF!</definedName>
    <definedName name="포장공012">#REF!</definedName>
    <definedName name="포장공982">#REF!</definedName>
    <definedName name="포장공991">#REF!</definedName>
    <definedName name="포장공992">#REF!</definedName>
    <definedName name="포장노무" localSheetId="8">#REF!</definedName>
    <definedName name="포장노무">#REF!</definedName>
    <definedName name="포장두께">#REF!</definedName>
    <definedName name="포장면적">[631]노임단!$1:$1048576</definedName>
    <definedName name="포장수량">#REF!</definedName>
    <definedName name="포장수량산출" hidden="1">#REF!</definedName>
    <definedName name="포장수력" localSheetId="8">'[298]08인건비 산거'!#REF!</definedName>
    <definedName name="포장수력">'[296]08인건비 산거'!#REF!</definedName>
    <definedName name="포장재료" localSheetId="8">#REF!</definedName>
    <definedName name="포장재료">#REF!</definedName>
    <definedName name="포장절단" localSheetId="8">[341]단가!$C$79</definedName>
    <definedName name="포장절단">[345]단가!$C$79</definedName>
    <definedName name="포장절단콘크리트">#REF!</definedName>
    <definedName name="포장집계2">#REF!</definedName>
    <definedName name="포장층_높이">'[62]DATA 입력란'!$D$7</definedName>
    <definedName name="포장파취" localSheetId="8">[341]단가!$C$81</definedName>
    <definedName name="포장파취">[345]단가!$C$81</definedName>
    <definedName name="포진" localSheetId="8" hidden="1">{"'관경확장'!$A$79:$M$98","'관경확장'!$A$54:$M$78"}</definedName>
    <definedName name="포진" hidden="1">{"'관경확장'!$A$79:$M$98","'관경확장'!$A$54:$M$78"}</definedName>
    <definedName name="포천석노">[291]시설물!#REF!</definedName>
    <definedName name="포천석재">[291]시설물!#REF!</definedName>
    <definedName name="포포포">[764]자재단가!$A$6:$M$156</definedName>
    <definedName name="포화">#REF!</definedName>
    <definedName name="폭" localSheetId="8">#REF!</definedName>
    <definedName name="폭">#REF!</definedName>
    <definedName name="폭300">[48]대로근거!#REF!</definedName>
    <definedName name="폭350">[48]대로근거!#REF!</definedName>
    <definedName name="폭약">'[745]노임,재료비'!#REF!</definedName>
    <definedName name="폭원" localSheetId="8">#REF!</definedName>
    <definedName name="폭원">#REF!</definedName>
    <definedName name="표">[758]노임!$B$3:$C$20</definedName>
    <definedName name="표고작업량증감계수" localSheetId="8">#REF!</definedName>
    <definedName name="표고작업량증감계수">#REF!</definedName>
    <definedName name="표고지형증감계수" localSheetId="8">#REF!</definedName>
    <definedName name="표고지형증감계수">#REF!</definedName>
    <definedName name="표면보호경비">#REF!</definedName>
    <definedName name="표면보호노무비">#REF!</definedName>
    <definedName name="표면보호재료비">#REF!</definedName>
    <definedName name="표면처리">#REF!</definedName>
    <definedName name="표복사">[156]경비_원본!#REF!</definedName>
    <definedName name="표석" localSheetId="8">[314]설계기준!#REF!</definedName>
    <definedName name="표석">[312]설계기준!#REF!</definedName>
    <definedName name="표석경비" localSheetId="8">#REF!</definedName>
    <definedName name="표석경비">#REF!</definedName>
    <definedName name="표석노무" localSheetId="8">#REF!</definedName>
    <definedName name="표석노무">#REF!</definedName>
    <definedName name="표석재료" localSheetId="8">#REF!</definedName>
    <definedName name="표석재료">#REF!</definedName>
    <definedName name="표석제" localSheetId="8">'[382]일위대가 3'!$L$764</definedName>
    <definedName name="표석제">'[383]일위대가 3'!$L$764</definedName>
    <definedName name="표오고지형증감계수" localSheetId="8">#REF!</definedName>
    <definedName name="표오고지형증감계수">#REF!</definedName>
    <definedName name="표준양식" localSheetId="8">#REF!</definedName>
    <definedName name="표준양식">#REF!</definedName>
    <definedName name="표지">[765]직접인건비!#REF!</definedName>
    <definedName name="표지001">#N/A</definedName>
    <definedName name="표지01">#N/A</definedName>
    <definedName name="표지1" localSheetId="8">#REF!</definedName>
    <definedName name="표지1">[765]직접인건비!#REF!</definedName>
    <definedName name="표지12" hidden="1">#REF!,#REF!</definedName>
    <definedName name="표지2" localSheetId="8">BlankMacro1</definedName>
    <definedName name="표지2">BlankMacro1</definedName>
    <definedName name="표지3" localSheetId="8" hidden="1">{"'관경확장'!$A$79:$M$98","'관경확장'!$A$54:$M$78"}</definedName>
    <definedName name="표지3" hidden="1">{"'관경확장'!$A$79:$M$98","'관경확장'!$A$54:$M$78"}</definedName>
    <definedName name="표지4" localSheetId="8" hidden="1">{"'관경확장'!$A$79:$M$98","'관경확장'!$A$54:$M$78"}</definedName>
    <definedName name="표지4" hidden="1">{"'관경확장'!$A$79:$M$98","'관경확장'!$A$54:$M$78"}</definedName>
    <definedName name="표지다">#REF!</definedName>
    <definedName name="표층5경">[313]관급자재대!#REF!</definedName>
    <definedName name="표층5노">[313]관급자재대!#REF!</definedName>
    <definedName name="표층5재">[313]관급자재대!#REF!</definedName>
    <definedName name="표층t" localSheetId="8">[421]접속도로1!$AL$1</definedName>
    <definedName name="표층t">[425]접속도로1!$AL$1</definedName>
    <definedName name="표층콘크리파괴">[346]일위대가!#REF!</definedName>
    <definedName name="표층포설" localSheetId="8">[341]단가!$C$82</definedName>
    <definedName name="표층포설">[345]단가!$C$82</definedName>
    <definedName name="표토제거">#REF!</definedName>
    <definedName name="표토제거답외구간">#REF!</definedName>
    <definedName name="푸푸푸">#REF!,#REF!</definedName>
    <definedName name="푸푸ㅜㅍ">#REF!</definedName>
    <definedName name="풀박스">#REF!</definedName>
    <definedName name="품">#REF!</definedName>
    <definedName name="품_________명">#REF!</definedName>
    <definedName name="품____명">#REF!</definedName>
    <definedName name="품명">#REF!</definedName>
    <definedName name="품명1">OFFSET([758]목차!$G$4,0,0,COUNTA([758]목차!$G:$G)-1,1)</definedName>
    <definedName name="품목명">#REF!</definedName>
    <definedName name="품셈공종" localSheetId="8">[758]품셈TABLE!$C$2:$C$50</definedName>
    <definedName name="품셈공종">[766]품셈TABLE!$C$2:$C$50</definedName>
    <definedName name="품셈단가" localSheetId="8">[758]품셈TABLE!$D$2:$D$50</definedName>
    <definedName name="품셈단가">[766]품셈TABLE!$D$2:$D$50</definedName>
    <definedName name="품신">[366]설계산출표지!$B$1</definedName>
    <definedName name="프라이머">#REF!</definedName>
    <definedName name="프라이머단가" localSheetId="8">[491]수량집계!$D$21</definedName>
    <definedName name="프라이머단가">[492]수량집계!$D$21</definedName>
    <definedName name="프라임" localSheetId="8">[341]단가!$C$84</definedName>
    <definedName name="프라임">[345]단가!$C$84</definedName>
    <definedName name="프라임경">#REF!</definedName>
    <definedName name="프라임노">#REF!</definedName>
    <definedName name="프라임재">#REF!</definedName>
    <definedName name="프랜트기계설치공">#REF!</definedName>
    <definedName name="프로그램.메인_메뉴호출">[472]!프로그램.메인_메뉴호출</definedName>
    <definedName name="프로그램작성" localSheetId="8">#REF!</definedName>
    <definedName name="프로그램작성">#REF!</definedName>
    <definedName name="프로판가스단가" localSheetId="8">[491]수량집계!$D$17</definedName>
    <definedName name="프로판가스단가">[492]수량집계!$D$17</definedName>
    <definedName name="프린터">#REF!</definedName>
    <definedName name="프프프" localSheetId="8">'&lt;별표 5&gt;손배료'!프프프</definedName>
    <definedName name="프프프">[0]!프프프</definedName>
    <definedName name="플라타너스B8" localSheetId="8">[271]데이타!$E$552</definedName>
    <definedName name="플라타너스B8">[273]데이타!$E$552</definedName>
    <definedName name="플랜배관공">#REF!</definedName>
    <definedName name="플랜지단관100">#REF!</definedName>
    <definedName name="플랜지단관150">#REF!</definedName>
    <definedName name="플랜지단관200">#REF!</definedName>
    <definedName name="플랜지단관300">#REF!</definedName>
    <definedName name="플랜지단관400">#REF!</definedName>
    <definedName name="플랜지단관500">#REF!</definedName>
    <definedName name="플랜지단관600">#REF!</definedName>
    <definedName name="플랜지단관700">#REF!</definedName>
    <definedName name="플랜지단관80">#REF!</definedName>
    <definedName name="플랜지단관800">#REF!</definedName>
    <definedName name="플랜지접합노200">[313]관급자재대!#REF!</definedName>
    <definedName name="플랜지접합노80">[313]관급자재대!#REF!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플로터상각" localSheetId="8">[149]심사계산!$I$96</definedName>
    <definedName name="플로터상각">[150]심사계산!$I$96</definedName>
    <definedName name="플로터정비" localSheetId="8">[149]심사계산!$I$99</definedName>
    <definedName name="플로터정비">[150]심사계산!$I$99</definedName>
    <definedName name="플륨관1000">#REF!</definedName>
    <definedName name="플륨관300">#REF!</definedName>
    <definedName name="플륨관400">#REF!</definedName>
    <definedName name="플륨관500">#REF!</definedName>
    <definedName name="플륨관600">#REF!</definedName>
    <definedName name="플륨관700">#REF!</definedName>
    <definedName name="플륨관800">#REF!</definedName>
    <definedName name="플륨관900">#REF!</definedName>
    <definedName name="피라칸사스H1.5">#REF!</definedName>
    <definedName name="피복두께" localSheetId="8">[214]단위수량!$C$12</definedName>
    <definedName name="피복두께">[616]단위수량!$C$12</definedName>
    <definedName name="피스표">'[767]9GNG운반'!#REF!</definedName>
    <definedName name="피이소켓16">#REF!</definedName>
    <definedName name="피이소켓20">#REF!</definedName>
    <definedName name="피이소켓25">#REF!</definedName>
    <definedName name="피이소켓40">#REF!</definedName>
    <definedName name="피이소켓50">#REF!</definedName>
    <definedName name="피이소켓75">#REF!</definedName>
    <definedName name="피이직관100">#REF!</definedName>
    <definedName name="피이직관150">#REF!</definedName>
    <definedName name="피이직관16">#REF!</definedName>
    <definedName name="피이직관20">#REF!</definedName>
    <definedName name="피이직관200">#REF!</definedName>
    <definedName name="피이직관25">#REF!</definedName>
    <definedName name="피이직관30">#REF!</definedName>
    <definedName name="피이직관40">#REF!</definedName>
    <definedName name="피이직관50">#REF!</definedName>
    <definedName name="피이직관75">#REF!</definedName>
    <definedName name="필지수" localSheetId="8">#REF!</definedName>
    <definedName name="필지수">#REF!</definedName>
    <definedName name="ㅎ" localSheetId="8">#REF!</definedName>
    <definedName name="ㅎ">#REF!</definedName>
    <definedName name="ㅎ10">[768]적용토목!#REF!</definedName>
    <definedName name="ㅎ23">#REF!</definedName>
    <definedName name="ㅎ314">#REF!</definedName>
    <definedName name="ㅎ35">#REF!</definedName>
    <definedName name="ㅎ384" localSheetId="8">#REF!</definedName>
    <definedName name="ㅎ384">#REF!</definedName>
    <definedName name="ㅎ5" localSheetId="8">'[412]2차 설계내역서(변경)'!#REF!</definedName>
    <definedName name="ㅎ5">'[400]2차 설계내역서(변경)'!#REF!</definedName>
    <definedName name="ㅎㄱ" localSheetId="8" hidden="1">{"'용역비'!$A$4:$C$8"}</definedName>
    <definedName name="ㅎㄱ" hidden="1">{"'용역비'!$A$4:$C$8"}</definedName>
    <definedName name="ㅎㄱㅎ" localSheetId="8" hidden="1">{"'용역비'!$A$4:$C$8"}</definedName>
    <definedName name="ㅎㄱㅎ" hidden="1">{"'용역비'!$A$4:$C$8"}</definedName>
    <definedName name="ㅎㄱㅎㄱㅎㄱㅎ" localSheetId="8" hidden="1">{"'용역비'!$A$4:$C$8"}</definedName>
    <definedName name="ㅎㄱㅎㄱㅎㄱㅎ" hidden="1">{"'용역비'!$A$4:$C$8"}</definedName>
    <definedName name="ㅎㄴ" localSheetId="8" hidden="1">{#N/A,#N/A,FALSE,"단가표지"}</definedName>
    <definedName name="ㅎㄴ" hidden="1">{#N/A,#N/A,FALSE,"단가표지"}</definedName>
    <definedName name="ㅎㄹㄴㅇ" localSheetId="8" hidden="1">{#N/A,#N/A,FALSE,"단가표지"}</definedName>
    <definedName name="ㅎㄹㄴㅇ" hidden="1">{#N/A,#N/A,FALSE,"단가표지"}</definedName>
    <definedName name="ㅎㄹㅇ">#REF!</definedName>
    <definedName name="ㅎㄹㅇㄴ" localSheetId="8" hidden="1">{#N/A,#N/A,FALSE,"골재소요량";#N/A,#N/A,FALSE,"골재소요량"}</definedName>
    <definedName name="ㅎㄹㅇㄴ" hidden="1">{#N/A,#N/A,FALSE,"골재소요량";#N/A,#N/A,FALSE,"골재소요량"}</definedName>
    <definedName name="ㅎㄹㅇㅀ" localSheetId="8" hidden="1">{#N/A,#N/A,FALSE,"부대1"}</definedName>
    <definedName name="ㅎㄹㅇㅀ" hidden="1">{#N/A,#N/A,FALSE,"부대1"}</definedName>
    <definedName name="ㅎㄹㅇㅁㅁㅎ" localSheetId="8" hidden="1">{#N/A,#N/A,FALSE,"조골재"}</definedName>
    <definedName name="ㅎㄹㅇㅁㅁㅎ" hidden="1">{#N/A,#N/A,FALSE,"조골재"}</definedName>
    <definedName name="ㅎㄹㅇㅁㅎㅁ" localSheetId="8" hidden="1">{#N/A,#N/A,FALSE,"표지목차"}</definedName>
    <definedName name="ㅎㄹㅇㅁㅎㅁ" hidden="1">{#N/A,#N/A,FALSE,"표지목차"}</definedName>
    <definedName name="ㅎㄹㅇㅎ" localSheetId="8" hidden="1">{#N/A,#N/A,FALSE,"단가표지"}</definedName>
    <definedName name="ㅎㄹㅇㅎ" hidden="1">{#N/A,#N/A,FALSE,"단가표지"}</definedName>
    <definedName name="ㅎㄹㅇㅎㅇㅁㅎ" localSheetId="8" hidden="1">{#N/A,#N/A,FALSE,"운반시간"}</definedName>
    <definedName name="ㅎㄹㅇㅎㅇㅁㅎ" hidden="1">{#N/A,#N/A,FALSE,"운반시간"}</definedName>
    <definedName name="ㅎ로ㅓ" localSheetId="8" hidden="1">{#N/A,#N/A,FALSE,"운반시간"}</definedName>
    <definedName name="ㅎ로ㅓ" hidden="1">{#N/A,#N/A,FALSE,"운반시간"}</definedName>
    <definedName name="ㅎ륜ㅇㄹ" localSheetId="8" hidden="1">{#N/A,#N/A,FALSE,"2~8번"}</definedName>
    <definedName name="ㅎ륜ㅇㄹ" hidden="1">{#N/A,#N/A,FALSE,"2~8번"}</definedName>
    <definedName name="ㅎ르ㅓㅗㅓ" localSheetId="8" hidden="1">{#N/A,#N/A,FALSE,"골재소요량";#N/A,#N/A,FALSE,"골재소요량"}</definedName>
    <definedName name="ㅎ르ㅓㅗㅓ" hidden="1">{#N/A,#N/A,FALSE,"골재소요량";#N/A,#N/A,FALSE,"골재소요량"}</definedName>
    <definedName name="ㅎㄻㄹㅇㅎㅇㅁ" localSheetId="8" hidden="1">{#N/A,#N/A,FALSE,"혼합골재"}</definedName>
    <definedName name="ㅎㄻㄹㅇㅎㅇㅁ" hidden="1">{#N/A,#N/A,FALSE,"혼합골재"}</definedName>
    <definedName name="ㅎㄻㅇㅎㅁㅇㅎㅁㅇㅎ" localSheetId="8" hidden="1">{#N/A,#N/A,FALSE,"골재소요량";#N/A,#N/A,FALSE,"골재소요량"}</definedName>
    <definedName name="ㅎㄻㅇㅎㅁㅇㅎㅁㅇㅎ" hidden="1">{#N/A,#N/A,FALSE,"골재소요량";#N/A,#N/A,FALSE,"골재소요량"}</definedName>
    <definedName name="ㅎㅀ곤ㅁㄴ">[432]직접인건비!#REF!</definedName>
    <definedName name="ㅎㅀㄹ"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ㅇㅀㅁㅇ" localSheetId="8" hidden="1">{#N/A,#N/A,FALSE,"단가표지"}</definedName>
    <definedName name="ㅎㅁㅇㅀㅁㅇ" hidden="1">{#N/A,#N/A,FALSE,"단가표지"}</definedName>
    <definedName name="ㅎㅁㅇㅀㅁㅇㅎㅁ" localSheetId="8" hidden="1">{#N/A,#N/A,FALSE,"단가표지"}</definedName>
    <definedName name="ㅎㅁㅇㅀㅁㅇㅎㅁ" hidden="1">{#N/A,#N/A,FALSE,"단가표지"}</definedName>
    <definedName name="ㅎㅁㅎㄻㄴㅇ" localSheetId="8" hidden="1">{#N/A,#N/A,FALSE,"단가표지"}</definedName>
    <definedName name="ㅎㅁㅎㄻㄴㅇ" hidden="1">{#N/A,#N/A,FALSE,"단가표지"}</definedName>
    <definedName name="ㅎㅅㅈㅈㄷㅈㄷㅎ">#REF!</definedName>
    <definedName name="ㅎㅇㄴ" localSheetId="8" hidden="1">{#N/A,#N/A,FALSE,"단가표지"}</definedName>
    <definedName name="ㅎㅇㄴ" hidden="1">{#N/A,#N/A,FALSE,"단가표지"}</definedName>
    <definedName name="ㅎㅇㄴㅇㄷㄷ">[432]직접인건비!#REF!</definedName>
    <definedName name="ㅎㅇㄹ홍ㄴ로" localSheetId="8" hidden="1">{#N/A,#N/A,FALSE,"단가표지"}</definedName>
    <definedName name="ㅎㅇㄹ홍ㄴ로" hidden="1">{#N/A,#N/A,FALSE,"단가표지"}</definedName>
    <definedName name="ㅎㅇㄻㅎㅁㅇ" localSheetId="8" hidden="1">{#N/A,#N/A,FALSE,"혼합골재"}</definedName>
    <definedName name="ㅎㅇㄻㅎㅁㅇ" hidden="1">{#N/A,#N/A,FALSE,"혼합골재"}</definedName>
    <definedName name="ㅎㅇㄻㅎㅁㅎㅁㅇ" localSheetId="8" hidden="1">{#N/A,#N/A,FALSE,"운반시간"}</definedName>
    <definedName name="ㅎㅇㄻㅎㅁㅎㅁㅇ" hidden="1">{#N/A,#N/A,FALSE,"운반시간"}</definedName>
    <definedName name="ㅎㅇㅀ" localSheetId="8" hidden="1">{#N/A,#N/A,FALSE,"단가표지"}</definedName>
    <definedName name="ㅎㅇㅀ" hidden="1">{#N/A,#N/A,FALSE,"단가표지"}</definedName>
    <definedName name="ㅎㅇㅀㄴ" localSheetId="8" hidden="1">{#N/A,#N/A,FALSE,"골재소요량";#N/A,#N/A,FALSE,"골재소요량"}</definedName>
    <definedName name="ㅎㅇㅀㄴ" hidden="1">{#N/A,#N/A,FALSE,"골재소요량";#N/A,#N/A,FALSE,"골재소요량"}</definedName>
    <definedName name="ㅎㅇㅀㅁㅇㅎㅁㅇ" localSheetId="8" hidden="1">{#N/A,#N/A,FALSE,"단가표지"}</definedName>
    <definedName name="ㅎㅇㅀㅁㅇㅎㅁㅇ" hidden="1">{#N/A,#N/A,FALSE,"단가표지"}</definedName>
    <definedName name="ㅎㅇㅀㅇㅀ" localSheetId="8" hidden="1">{#N/A,#N/A,FALSE,"표지목차"}</definedName>
    <definedName name="ㅎㅇㅀㅇㅀ" hidden="1">{#N/A,#N/A,FALSE,"표지목차"}</definedName>
    <definedName name="ㅎㅇㅀㅇㅀㅇ" localSheetId="8" hidden="1">{#N/A,#N/A,FALSE,"표지목차"}</definedName>
    <definedName name="ㅎㅇㅀㅇㅀㅇ" hidden="1">{#N/A,#N/A,FALSE,"표지목차"}</definedName>
    <definedName name="ㅎㅇㅀㅇㅀㅇㅎ" localSheetId="8" hidden="1">{#N/A,#N/A,FALSE,"표지목차"}</definedName>
    <definedName name="ㅎㅇㅀㅇㅀㅇㅎ" hidden="1">{#N/A,#N/A,FALSE,"표지목차"}</definedName>
    <definedName name="ㅎㅇㅁㄴㄹ" localSheetId="8" hidden="1">{#N/A,#N/A,FALSE,"운반시간"}</definedName>
    <definedName name="ㅎㅇㅁㄴㄹ" hidden="1">{#N/A,#N/A,FALSE,"운반시간"}</definedName>
    <definedName name="ㅎㅇㅁㅀㅁㅇ" localSheetId="8" hidden="1">{#N/A,#N/A,FALSE,"단가표지"}</definedName>
    <definedName name="ㅎㅇㅁㅀㅁㅇ" hidden="1">{#N/A,#N/A,FALSE,"단가표지"}</definedName>
    <definedName name="ㅎㅇㅇㅀㅎㄹ" localSheetId="8" hidden="1">{#N/A,#N/A,FALSE,"속도"}</definedName>
    <definedName name="ㅎㅇㅇㅀㅎㄹ" hidden="1">{#N/A,#N/A,FALSE,"속도"}</definedName>
    <definedName name="ㅎ이동">[769]수문일1!#REF!</definedName>
    <definedName name="ㅎㅎ">#REF!</definedName>
    <definedName name="ㅎㅎㄹ">#REF!</definedName>
    <definedName name="ㅎㅎ로롲ㅇㄹ">[432]직접인건비!#REF!</definedName>
    <definedName name="ㅎㅎㅇㅎㅇ" localSheetId="8">#REF!</definedName>
    <definedName name="ㅎㅎㅇㅎㅇ">#REF!</definedName>
    <definedName name="ㅎㅎㅎ" localSheetId="8" hidden="1">{"'용역비'!$A$4:$C$8"}</definedName>
    <definedName name="ㅎㅎㅎ" hidden="1">{"'용역비'!$A$4:$C$8"}</definedName>
    <definedName name="ㅎㅎㅎㅇ"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ㅎ">#REF!</definedName>
    <definedName name="ㅎㅎㅎㅎㅎㅎㅎ">BlankMacro1</definedName>
    <definedName name="ㅎㅎㅎㅎㅎㅎㅎㅎㅎㅎㅎㅎㅎ">#REF!</definedName>
    <definedName name="ㅎㅎㅎㅎㅎㅎㅎㅎㅎㅎㅎㅎㅎㅎㅎㅎㅎㅎㅎㅎㅎㅎㅎ" hidden="1">#REF!</definedName>
    <definedName name="ㅎㅎㅎㅎㅎ호" localSheetId="8" hidden="1">{#N/A,#N/A,FALSE,"운반시간"}</definedName>
    <definedName name="ㅎㅎㅎㅎㅎ호" hidden="1">{#N/A,#N/A,FALSE,"운반시간"}</definedName>
    <definedName name="ㅎ휴">BlankMacro1</definedName>
    <definedName name="하" localSheetId="8">#REF!</definedName>
    <definedName name="하" hidden="1">{"'제10장(표)'!$A$5:$L$10"}</definedName>
    <definedName name="하구경비" localSheetId="8">'[394]일위대가 2'!#REF!</definedName>
    <definedName name="하구경비">'[394]일위대가 2'!#REF!</definedName>
    <definedName name="하구노무" localSheetId="8">'[394]일위대가 2'!#REF!</definedName>
    <definedName name="하구노무">'[394]일위대가 2'!#REF!</definedName>
    <definedName name="하구부" localSheetId="8">'[394]일위대가 2'!#REF!</definedName>
    <definedName name="하구부">'[394]일위대가 2'!#REF!</definedName>
    <definedName name="하구부감" localSheetId="8">[770]설계내역서!$G$30</definedName>
    <definedName name="하구부감">[770]설계내역서!$G$30</definedName>
    <definedName name="하구재료" localSheetId="8">'[394]일위대가 2'!#REF!</definedName>
    <definedName name="하구재료">'[394]일위대가 2'!#REF!</definedName>
    <definedName name="하나">#REF!</definedName>
    <definedName name="하늘" localSheetId="8" hidden="1">{"'산출근거'!$B$4:$D$8"}</definedName>
    <definedName name="하늘" hidden="1">{"'산출근거'!$B$4:$D$8"}</definedName>
    <definedName name="하늘이" localSheetId="8" hidden="1">{"'산출근거'!$B$4:$D$8"}</definedName>
    <definedName name="하늘이" hidden="1">{"'산출근거'!$B$4:$D$8"}</definedName>
    <definedName name="하도경비" localSheetId="8">#REF!</definedName>
    <definedName name="하도경비">#REF!</definedName>
    <definedName name="하도급">#REF!</definedName>
    <definedName name="하도급계획서">#REF!</definedName>
    <definedName name="하도급사항">'[771]설 계'!$A$2:$F$617</definedName>
    <definedName name="하도급통보내역" localSheetId="8" hidden="1">{#N/A,#N/A,FALSE,"신청통보";#N/A,#N/A,FALSE,"기성확인서";#N/A,#N/A,FALSE,"기성내역서"}</definedName>
    <definedName name="하도급통보내역" hidden="1">{#N/A,#N/A,FALSE,"신청통보";#N/A,#N/A,FALSE,"기성확인서";#N/A,#N/A,FALSE,"기성내역서"}</definedName>
    <definedName name="하도내역">#REF!</definedName>
    <definedName name="하도노무" localSheetId="8">#REF!</definedName>
    <definedName name="하도노무">#REF!</definedName>
    <definedName name="하도사"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항" localSheetId="8">[772]설계!$B$2:$P$289</definedName>
    <definedName name="하도사항">[773]설계!$B$2:$P$289</definedName>
    <definedName name="하도재료" localSheetId="8">#REF!</definedName>
    <definedName name="하도재료">#REF!</definedName>
    <definedName name="하도특성" localSheetId="8">'[298]08인건비 산거'!#REF!</definedName>
    <definedName name="하도특성">'[296]08인건비 산거'!#REF!</definedName>
    <definedName name="하동대비표" localSheetId="8" hidden="1">{#N/A,#N/A,FALSE,"증감대비표";#N/A,#N/A,FALSE,"결의서";#N/A,#N/A,FALSE,"내역서";#N/A,#N/A,FALSE,"도급예상"}</definedName>
    <definedName name="하동대비표" hidden="1">{#N/A,#N/A,FALSE,"증감대비표";#N/A,#N/A,FALSE,"결의서";#N/A,#N/A,FALSE,"내역서";#N/A,#N/A,FALSE,"도급예상"}</definedName>
    <definedName name="하동사"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드웨어" localSheetId="8">#REF!</definedName>
    <definedName name="하드웨어">#REF!</definedName>
    <definedName name="하부">#REF!</definedName>
    <definedName name="하부슬라브">#REF!</definedName>
    <definedName name="하부일위">BlankMacro1</definedName>
    <definedName name="하상경비" localSheetId="8">#REF!</definedName>
    <definedName name="하상경비">#REF!</definedName>
    <definedName name="하상노무" localSheetId="8">#REF!</definedName>
    <definedName name="하상노무">#REF!</definedName>
    <definedName name="하상변" localSheetId="8">'[382]일위대가 2'!$L$425</definedName>
    <definedName name="하상변">'[383]일위대가 2'!$L$425</definedName>
    <definedName name="하상변동" localSheetId="8">'[298]08인건비 산거'!#REF!</definedName>
    <definedName name="하상변동">'[296]08인건비 산거'!#REF!</definedName>
    <definedName name="하상재료" localSheetId="8">#REF!</definedName>
    <definedName name="하상재료">#REF!</definedName>
    <definedName name="하수" localSheetId="8">BlankMacro1</definedName>
    <definedName name="하수">BlankMacro1</definedName>
    <definedName name="하수SW" localSheetId="8">#REF!</definedName>
    <definedName name="하수SW">#REF!</definedName>
    <definedName name="하수구조일수" localSheetId="8">#REF!</definedName>
    <definedName name="하수구조일수">#REF!</definedName>
    <definedName name="하수도2"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매출원가율">[574]CT!$N$28</definedName>
    <definedName name="하수맨홀집계">'[773]TYPE-A'!#REF!</definedName>
    <definedName name="하수맨홀집계표">'[773]TYPE-A'!#REF!</definedName>
    <definedName name="하수변동사용료">[574]CT!$O$12</definedName>
    <definedName name="하수소프트" localSheetId="8">#REF!</definedName>
    <definedName name="하수소프트">#REF!</definedName>
    <definedName name="하수연장" localSheetId="8">#REF!</definedName>
    <definedName name="하수연장">#REF!</definedName>
    <definedName name="하수운영비민감도">[574]CT!$N$26</definedName>
    <definedName name="하수적용율" localSheetId="8">#REF!</definedName>
    <definedName name="하수적용율">#REF!</definedName>
    <definedName name="하수조사율" localSheetId="8">#REF!</definedName>
    <definedName name="하수조사율">#REF!</definedName>
    <definedName name="하수지형계수" localSheetId="8">#REF!</definedName>
    <definedName name="하수지형계수">#REF!</definedName>
    <definedName name="하아드">[47]실행내역!#REF!</definedName>
    <definedName name="하양읍" localSheetId="8">#REF!</definedName>
    <definedName name="하양읍">#REF!</definedName>
    <definedName name="하중">#REF!</definedName>
    <definedName name="하천경비" localSheetId="8">#REF!</definedName>
    <definedName name="하천경비">#REF!</definedName>
    <definedName name="하천노무" localSheetId="8">#REF!</definedName>
    <definedName name="하천노무">#REF!</definedName>
    <definedName name="하천연장" localSheetId="8">[774]단가!$I$4</definedName>
    <definedName name="하천연장">[775]단가!$I$4</definedName>
    <definedName name="하천유지" localSheetId="8">'[298]08인건비 산거'!#REF!</definedName>
    <definedName name="하천유지">'[296]08인건비 산거'!#REF!</definedName>
    <definedName name="하천재료" localSheetId="8">#REF!</definedName>
    <definedName name="하천재료">#REF!</definedName>
    <definedName name="하천정비" localSheetId="8">'[298]08인건비 산거'!#REF!</definedName>
    <definedName name="하천정비">'[296]08인건비 산거'!#REF!</definedName>
    <definedName name="하천환경" localSheetId="8">'[298]08인건비 산거'!#REF!</definedName>
    <definedName name="하천환경">'[296]08인건비 산거'!#REF!</definedName>
    <definedName name="하천환경관" localSheetId="8">'[298]08인건비 산거'!#REF!</definedName>
    <definedName name="하천환경관">'[296]08인건비 산거'!#REF!</definedName>
    <definedName name="하천환경비" localSheetId="8">#REF!</definedName>
    <definedName name="하천환경비">#REF!</definedName>
    <definedName name="하천환노무" localSheetId="8">#REF!</definedName>
    <definedName name="하천환노무">#REF!</definedName>
    <definedName name="하천환재료" localSheetId="8">#REF!</definedName>
    <definedName name="하천환재료">#REF!</definedName>
    <definedName name="하하">#REF!</definedName>
    <definedName name="학교">#REF!</definedName>
    <definedName name="학교2">#REF!</definedName>
    <definedName name="학균" localSheetId="8">'&lt;별표 5&gt;손배료'!학균</definedName>
    <definedName name="학균">[0]!학균</definedName>
    <definedName name="한">#REF!</definedName>
    <definedName name="한교1호">#REF!</definedName>
    <definedName name="한교2호">#REF!</definedName>
    <definedName name="한교3호">#REF!</definedName>
    <definedName name="한글노무비">#REF!</definedName>
    <definedName name="한동" localSheetId="8" hidden="1">{#N/A,#N/A,FALSE,"단가표지"}</definedName>
    <definedName name="한동" hidden="1">{#N/A,#N/A,FALSE,"단가표지"}</definedName>
    <definedName name="한라구절초">#REF!</definedName>
    <definedName name="한식목공001">#REF!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전가로등">#REF!</definedName>
    <definedName name="한전수탁공사비">[776]예산서!#REF!</definedName>
    <definedName name="한전수탁비">#REF!</definedName>
    <definedName name="한전외선공사비1">#REF!</definedName>
    <definedName name="한전위탁">'[777]일위대가(계측기설치)'!#REF!</definedName>
    <definedName name="할석공" localSheetId="8">[322]노임단가!$B$42</definedName>
    <definedName name="할석공">[323]노임단가!$B$42</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할인율">[334]조성원가DATA!$E$24</definedName>
    <definedName name="할증" localSheetId="8">#REF!</definedName>
    <definedName name="할증">#REF!</definedName>
    <definedName name="할증소요일" localSheetId="8">#REF!</definedName>
    <definedName name="할증소요일">#REF!</definedName>
    <definedName name="할증율" localSheetId="8">#REF!</definedName>
    <definedName name="할증율">#REF!</definedName>
    <definedName name="함" localSheetId="8">'[202]2000.11월설계내역'!$A$166:$A$169</definedName>
    <definedName name="함">'[114]2000.11월설계내역'!$A$166:$A$169</definedName>
    <definedName name="함계">#REF!</definedName>
    <definedName name="함석공">#REF!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함판3">#REF!</definedName>
    <definedName name="함평금보상">[342]함평천!$K$15</definedName>
    <definedName name="함평금시설">[342]함평천!$K$10</definedName>
    <definedName name="함평금축제">[342]함평천!$J$11</definedName>
    <definedName name="함평기보상">[342]함평천!$I$15</definedName>
    <definedName name="함평기시설">[342]함평천!$I$10</definedName>
    <definedName name="함평기축제">[342]함평천!$H$11</definedName>
    <definedName name="함평보상">[342]함평천!$E$15</definedName>
    <definedName name="함평시설">[342]함평천!$E$10</definedName>
    <definedName name="함평요보상">[342]함평천!$M$15</definedName>
    <definedName name="함평요시설">[342]함평천!$M$10</definedName>
    <definedName name="함평요축제">[342]함평천!$L$11</definedName>
    <definedName name="함평축제">[342]함평천!$D$11</definedName>
    <definedName name="합_______계">#REF!</definedName>
    <definedName name="합37">'[295]대창(함평)-창열'!#REF!</definedName>
    <definedName name="합372">'[295]대창(장성)'!#REF!</definedName>
    <definedName name="합37a">'[295]대창(함평)-창열'!#REF!</definedName>
    <definedName name="합37함">'[295]대창(함평)-창열'!#REF!</definedName>
    <definedName name="합3함7">'[295]대창(함평)-창열'!#REF!</definedName>
    <definedName name="합거6노">[778]배수공!#REF!</definedName>
    <definedName name="합거6재">[778]배수공!#REF!</definedName>
    <definedName name="합계" localSheetId="8">#REF!</definedName>
    <definedName name="합계">#REF!</definedName>
    <definedName name="합의갑지">#REF!</definedName>
    <definedName name="합일">#REF!+#REF!+#REF!</definedName>
    <definedName name="합판" localSheetId="8">[175]단가!$A$9</definedName>
    <definedName name="합판">#REF!</definedName>
    <definedName name="합판15">#REF!</definedName>
    <definedName name="합판2">'[238]노임,재료비'!$O$49</definedName>
    <definedName name="합판3" localSheetId="8">[175]단가!$A$17</definedName>
    <definedName name="합판3">[176]단가!$A$17</definedName>
    <definedName name="합판317">'[295]대창(함평)-창열'!#REF!</definedName>
    <definedName name="합판371">'[295]대창(함평)-창열'!#REF!</definedName>
    <definedName name="합판3노">[291]시설물!#REF!</definedName>
    <definedName name="합판3재">[291]시설물!#REF!</definedName>
    <definedName name="합판4">#REF!</definedName>
    <definedName name="합판6">#REF!</definedName>
    <definedName name="합판731">'[295]대창(함평)-창열'!#REF!</definedName>
    <definedName name="합판거푸집">#REF!</definedName>
    <definedName name="합판노">#REF!</definedName>
    <definedName name="합판재">#REF!</definedName>
    <definedName name="항">#REF!</definedName>
    <definedName name="항공경비" localSheetId="8">#REF!</definedName>
    <definedName name="항공경비">#REF!</definedName>
    <definedName name="항공노무" localSheetId="8">#REF!</definedName>
    <definedName name="항공노무">#REF!</definedName>
    <definedName name="항공사진고급" localSheetId="8">#REF!</definedName>
    <definedName name="항공사진고급">#REF!</definedName>
    <definedName name="항공사진중급" localSheetId="8">#REF!</definedName>
    <definedName name="항공사진중급">#REF!</definedName>
    <definedName name="항공사진초급" localSheetId="8">#REF!</definedName>
    <definedName name="항공사진초급">#REF!</definedName>
    <definedName name="항공재료" localSheetId="8">#REF!</definedName>
    <definedName name="항공재료">#REF!</definedName>
    <definedName name="항공정비사" localSheetId="8">#REF!</definedName>
    <definedName name="항공정비사">#REF!</definedName>
    <definedName name="항목">#REF!</definedName>
    <definedName name="항목1" localSheetId="8">#REF!</definedName>
    <definedName name="항목1">#REF!</definedName>
    <definedName name="항목10" localSheetId="8">#REF!</definedName>
    <definedName name="항목10">#REF!</definedName>
    <definedName name="항목11" localSheetId="8">#REF!</definedName>
    <definedName name="항목11">#REF!</definedName>
    <definedName name="항목12" localSheetId="8">#REF!</definedName>
    <definedName name="항목12">#REF!</definedName>
    <definedName name="항목13" localSheetId="8">#REF!</definedName>
    <definedName name="항목13">#REF!</definedName>
    <definedName name="항목14" localSheetId="8">#REF!</definedName>
    <definedName name="항목14">#REF!</definedName>
    <definedName name="항목15" localSheetId="8">#REF!</definedName>
    <definedName name="항목15">#REF!</definedName>
    <definedName name="항목16" localSheetId="8">#REF!</definedName>
    <definedName name="항목16">#REF!</definedName>
    <definedName name="항목17" localSheetId="8">#REF!</definedName>
    <definedName name="항목17">#REF!</definedName>
    <definedName name="항목18" localSheetId="8">#REF!</definedName>
    <definedName name="항목18">#REF!</definedName>
    <definedName name="항목19" localSheetId="8">#REF!</definedName>
    <definedName name="항목19">#REF!</definedName>
    <definedName name="항목2" localSheetId="8">#REF!</definedName>
    <definedName name="항목2">#REF!</definedName>
    <definedName name="항목20" localSheetId="8">#REF!</definedName>
    <definedName name="항목20">#REF!</definedName>
    <definedName name="항목3" localSheetId="8">#REF!</definedName>
    <definedName name="항목3">#REF!</definedName>
    <definedName name="항목4" localSheetId="8">#REF!</definedName>
    <definedName name="항목4">#REF!</definedName>
    <definedName name="항목5" localSheetId="8">#REF!</definedName>
    <definedName name="항목5">#REF!</definedName>
    <definedName name="항목55">#REF!</definedName>
    <definedName name="항목6" localSheetId="8">[779]지구단위계획!$T$15</definedName>
    <definedName name="항목6">[780]지구단위계획!$T$15</definedName>
    <definedName name="항목7" localSheetId="8">#REF!</definedName>
    <definedName name="항목7">#REF!</definedName>
    <definedName name="항목77">#REF!</definedName>
    <definedName name="항목8" localSheetId="8">#REF!</definedName>
    <definedName name="항목8">#REF!</definedName>
    <definedName name="항목9" localSheetId="8">#REF!</definedName>
    <definedName name="항목9">#REF!</definedName>
    <definedName name="항목a">#REF!</definedName>
    <definedName name="항목b">#REF!</definedName>
    <definedName name="항목d">#REF!</definedName>
    <definedName name="항목e">#REF!</definedName>
    <definedName name="항목f">#REF!</definedName>
    <definedName name="항목별">#REF!</definedName>
    <definedName name="항목별공사비">#REF!</definedName>
    <definedName name="항목별평가" localSheetId="8">'[308]직접인건비호표(항목60%)'!#REF!</definedName>
    <definedName name="항목별평가">#REF!</definedName>
    <definedName name="항목수">#REF!</definedName>
    <definedName name="항목여섯" localSheetId="8">[781]지구단위계획!$T$15</definedName>
    <definedName name="항목여섯">[782]지구단위계획!$T$15</definedName>
    <definedName name="항목원">#REF!</definedName>
    <definedName name="항목조경">'[783]3지구단위'!#REF!</definedName>
    <definedName name="항목파이브">#REF!</definedName>
    <definedName name="항법사" localSheetId="8">#REF!</definedName>
    <definedName name="항법사">#REF!</definedName>
    <definedName name="항측_연장">#REF!</definedName>
    <definedName name="항타비2">'[295]대창(장성)'!#REF!</definedName>
    <definedName name="항항목">#REF!</definedName>
    <definedName name="해당화">#REF!</definedName>
    <definedName name="해머계수">#REF!</definedName>
    <definedName name="해석" localSheetId="8">BlankMacro1</definedName>
    <definedName name="해석">BlankMacro1</definedName>
    <definedName name="해송" localSheetId="8">[175]단가!$A$99</definedName>
    <definedName name="해송">[176]단가!$A$99</definedName>
    <definedName name="해송1.2" localSheetId="8">[175]단가!$A$100</definedName>
    <definedName name="해송1.2">[176]단가!$A$100</definedName>
    <definedName name="해송H3.0xW1.2xR10">#REF!</definedName>
    <definedName name="해송H3.5xW1.5xR12">#REF!</definedName>
    <definedName name="해외건설이자율">'[225]Data&amp;Result'!#REF!</definedName>
    <definedName name="해외운영이자율">'[225]Data&amp;Result'!#REF!</definedName>
    <definedName name="해창" localSheetId="8">'&lt;별표 5&gt;손배료'!해창</definedName>
    <definedName name="해창">[0]!해창</definedName>
    <definedName name="해창철콘" localSheetId="8">'&lt;별표 5&gt;손배료'!해창철콘</definedName>
    <definedName name="해창철콘">[0]!해창철콘</definedName>
    <definedName name="행삭제">[12]조건표!$P$4</definedName>
    <definedName name="행선안내게시기설비">#REF!</definedName>
    <definedName name="행창토건" localSheetId="8">'&lt;별표 5&gt;손배료'!행창토건</definedName>
    <definedName name="행창토건">[0]!행창토건</definedName>
    <definedName name="향가금보상">[342]향가제!$K$15</definedName>
    <definedName name="향가금시설">[342]향가제!$K$10</definedName>
    <definedName name="향가금축제">[342]향가제!$J$11</definedName>
    <definedName name="향가기보상">[342]향가제!$I$15</definedName>
    <definedName name="향가기축제">[342]향가제!$H$11</definedName>
    <definedName name="향가보상">[342]향가제!$E$15</definedName>
    <definedName name="향가시설">[342]향가제!$E$10</definedName>
    <definedName name="향가요보상">[342]향가제!$M$15</definedName>
    <definedName name="향가요시설">[342]향가제!$M$10</definedName>
    <definedName name="향가요축제">[342]향가제!$L$11</definedName>
    <definedName name="향가축제">[342]향가제!$D$11</definedName>
    <definedName name="향기기시설">[342]향가제!$I$10</definedName>
    <definedName name="허">#REF!</definedName>
    <definedName name="허리">BlankMacro1</definedName>
    <definedName name="허용전류">#REF!</definedName>
    <definedName name="허용전류_고압">#REF!</definedName>
    <definedName name="허용지반반력">70</definedName>
    <definedName name="허지연" localSheetId="8" hidden="1">{"'제10장(표)'!$A$5:$L$10"}</definedName>
    <definedName name="허지연" hidden="1">{"'제10장(표)'!$A$5:$L$10"}</definedName>
    <definedName name="허허허" localSheetId="8">'&lt;별표 5&gt;손배료'!허허허</definedName>
    <definedName name="허허허">[0]!허허허</definedName>
    <definedName name="헌치1">#REF!</definedName>
    <definedName name="헌치2">#REF!</definedName>
    <definedName name="헌치H">#REF!</definedName>
    <definedName name="헌치V">#REF!</definedName>
    <definedName name="헤인" localSheetId="8" hidden="1">{"'제10장(표)'!$A$5:$L$10"}</definedName>
    <definedName name="헤인" hidden="1">{"'제10장(표)'!$A$5:$L$10"}</definedName>
    <definedName name="현경" localSheetId="8">[567]현경!$F$39</definedName>
    <definedName name="현경">[568]현경!$F$39</definedName>
    <definedName name="현도사">#REF!</definedName>
    <definedName name="현도사001">#REF!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장" localSheetId="8">[277]난이도!$H$10</definedName>
    <definedName name="현장">[278]난이도!$H$10</definedName>
    <definedName name="현장대리인">#REF!</definedName>
    <definedName name="현장명">#REF!</definedName>
    <definedName name="현장설명" localSheetId="8" hidden="1">{#N/A,#N/A,FALSE,"증감대비표";#N/A,#N/A,FALSE,"결의서";#N/A,#N/A,FALSE,"내역서";#N/A,#N/A,FALSE,"도급예상"}</definedName>
    <definedName name="현장설명" hidden="1">{#N/A,#N/A,FALSE,"증감대비표";#N/A,#N/A,FALSE,"결의서";#N/A,#N/A,FALSE,"내역서";#N/A,#N/A,FALSE,"도급예상"}</definedName>
    <definedName name="현장정리">[291]시설물!#REF!</definedName>
    <definedName name="현장정착액">'[327]2.재료비'!#REF!</definedName>
    <definedName name="현장지원" localSheetId="8">#REF!</definedName>
    <definedName name="현장지원">#REF!</definedName>
    <definedName name="현장코드">[338]회계코드!$C$3:$G$3</definedName>
    <definedName name="현지경비" localSheetId="8">'[382]일위대가 2'!$J$425</definedName>
    <definedName name="현지경비">'[383]일위대가 2'!$J$425</definedName>
    <definedName name="현지교통비" localSheetId="8">[314]설계기준!#REF!</definedName>
    <definedName name="현지교통비">[312]설계기준!#REF!</definedName>
    <definedName name="현지노무" localSheetId="8">'[382]일위대가 1'!$F$347</definedName>
    <definedName name="현지노무">'[383]일위대가 1'!$F$347</definedName>
    <definedName name="현지답" localSheetId="8">'[382]일위대가 1'!$L$347</definedName>
    <definedName name="현지답">'[383]일위대가 1'!$L$347</definedName>
    <definedName name="현지답사" localSheetId="8">#REF!</definedName>
    <definedName name="현지답사">#REF!</definedName>
    <definedName name="현지사무원급료">#REF!</definedName>
    <definedName name="현지재료" localSheetId="8">'[382]일위대가 1'!$H$347</definedName>
    <definedName name="현지재료">'[383]일위대가 1'!$H$347</definedName>
    <definedName name="현천기자재비">#REF!</definedName>
    <definedName name="형상" localSheetId="8">[214]DATE!$D$24:$D$85</definedName>
    <definedName name="형상">[215]DATE!$D$24:$D$85</definedName>
    <definedName name="형태계수" localSheetId="8">#REF!</definedName>
    <definedName name="형태계수">#REF!</definedName>
    <definedName name="형태별보정계수" localSheetId="8">#REF!</definedName>
    <definedName name="형태별보정계수">#REF!</definedName>
    <definedName name="형틀">#REF!</definedName>
    <definedName name="형틀목공">#REF!</definedName>
    <definedName name="형틀목공001">#REF!</definedName>
    <definedName name="형틀목공002">#REF!</definedName>
    <definedName name="형틀목공011">#REF!</definedName>
    <definedName name="형틀목공012">#REF!</definedName>
    <definedName name="형틀목공2">'[281]설계변경 (2)'!$J$5</definedName>
    <definedName name="형틀목공982">#REF!</definedName>
    <definedName name="형틀목공991">#REF!</definedName>
    <definedName name="형틀목공992">#REF!</definedName>
    <definedName name="혜정문" localSheetId="8" hidden="1">{"'제10장(표)'!$A$5:$L$10"}</definedName>
    <definedName name="혜정문" hidden="1">{"'제10장(표)'!$A$5:$L$10"}</definedName>
    <definedName name="호" localSheetId="8">[167]하천제원!$B$8</definedName>
    <definedName name="호" hidden="1">{"'관경확장'!$A$79:$M$98","'관경확장'!$A$54:$M$78"}</definedName>
    <definedName name="호박노">#REF!</definedName>
    <definedName name="호박재">#REF!</definedName>
    <definedName name="호선" localSheetId="8" hidden="1">{"'자리배치도'!$AG$1:$CI$28"}</definedName>
    <definedName name="호선" hidden="1">{"'자리배치도'!$AG$1:$CI$28"}</definedName>
    <definedName name="호안공">#REF!</definedName>
    <definedName name="호안공2">#REF!</definedName>
    <definedName name="호우" localSheetId="8" hidden="1">{#N/A,#N/A,FALSE,"표지목차"}</definedName>
    <definedName name="호우" hidden="1">{#N/A,#N/A,FALSE,"표지목차"}</definedName>
    <definedName name="호우ㅗ" localSheetId="8" hidden="1">{#N/A,#N/A,FALSE,"단가표지"}</definedName>
    <definedName name="호우ㅗ" hidden="1">{#N/A,#N/A,FALSE,"단가표지"}</definedName>
    <definedName name="호지니">[784]!Macro12</definedName>
    <definedName name="호표" localSheetId="8" hidden="1">{"'제10장(표)'!$A$5:$L$10"}</definedName>
    <definedName name="호표" hidden="1">{"'제10장(표)'!$A$5:$L$10"}</definedName>
    <definedName name="호표자" localSheetId="8" hidden="1">{"'관경확장'!$A$79:$M$98","'관경확장'!$A$54:$M$78"}</definedName>
    <definedName name="호표자" hidden="1">{"'관경확장'!$A$79:$M$98","'관경확장'!$A$54:$M$78"}</definedName>
    <definedName name="호ㅎ"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8">'&lt;별표 5&gt;손배료'!호호호</definedName>
    <definedName name="호호호">[0]!호호호</definedName>
    <definedName name="호호호호">#REF!</definedName>
    <definedName name="호ㅓㅎ" localSheetId="8" hidden="1">{#N/A,#N/A,FALSE,"표지목차"}</definedName>
    <definedName name="호ㅓㅎ" hidden="1">{#N/A,#N/A,FALSE,"표지목차"}</definedName>
    <definedName name="호ㅓㅕㅏ6ㅅ서ㅛㅓ" hidden="1">[785]입찰안!#REF!</definedName>
    <definedName name="호ㅓㅗ" localSheetId="8" hidden="1">{#N/A,#N/A,FALSE,"포장1";#N/A,#N/A,FALSE,"포장1"}</definedName>
    <definedName name="호ㅓㅗ" hidden="1">{#N/A,#N/A,FALSE,"포장1";#N/A,#N/A,FALSE,"포장1"}</definedName>
    <definedName name="혼ㄹ" localSheetId="8" hidden="1">{#N/A,#N/A,FALSE,"운반시간"}</definedName>
    <definedName name="혼ㄹ" hidden="1">{#N/A,#N/A,FALSE,"운반시간"}</definedName>
    <definedName name="혼합골재">#REF!</definedName>
    <definedName name="홀ㄴㄺㅅ" localSheetId="8" hidden="1">{#N/A,#N/A,FALSE,"단가표지"}</definedName>
    <definedName name="홀ㄴㄺㅅ" hidden="1">{#N/A,#N/A,FALSE,"단가표지"}</definedName>
    <definedName name="홍">#REF!</definedName>
    <definedName name="홍단" localSheetId="8">[175]단가!$A$126</definedName>
    <definedName name="홍단">[176]단가!$A$126</definedName>
    <definedName name="홍단풍">#REF!</definedName>
    <definedName name="홍단풍H3.5xR12">#REF!</definedName>
    <definedName name="홍수경비" localSheetId="8">#REF!</definedName>
    <definedName name="홍수경비">#REF!</definedName>
    <definedName name="홍수노무" localSheetId="8">#REF!</definedName>
    <definedName name="홍수노무">#REF!</definedName>
    <definedName name="홍수예경" localSheetId="8">'[298]08인건비 산거'!#REF!</definedName>
    <definedName name="홍수예경">'[296]08인건비 산거'!#REF!</definedName>
    <definedName name="홍수위" localSheetId="8">'[298]08인건비 산거'!#REF!</definedName>
    <definedName name="홍수위">'[296]08인건비 산거'!#REF!</definedName>
    <definedName name="홍수위경비" localSheetId="8">#REF!</definedName>
    <definedName name="홍수위경비">#REF!</definedName>
    <definedName name="홍수위노무" localSheetId="8">#REF!</definedName>
    <definedName name="홍수위노무">#REF!</definedName>
    <definedName name="홍수위재료" localSheetId="8">#REF!</definedName>
    <definedName name="홍수위재료">#REF!</definedName>
    <definedName name="홍수유" localSheetId="8">'[382]일위대가 2'!#REF!</definedName>
    <definedName name="홍수유">'[383]일위대가 2'!#REF!</definedName>
    <definedName name="홍수재료" localSheetId="8">#REF!</definedName>
    <definedName name="홍수재료">#REF!</definedName>
    <definedName name="홍수피경비" localSheetId="8">#REF!</definedName>
    <definedName name="홍수피경비">#REF!</definedName>
    <definedName name="홍수피노무" localSheetId="8">#REF!</definedName>
    <definedName name="홍수피노무">#REF!</definedName>
    <definedName name="홍수피재료" localSheetId="8">#REF!</definedName>
    <definedName name="홍수피재료">#REF!</definedName>
    <definedName name="홍정금보상" localSheetId="8">[292]홍정제!$K$15</definedName>
    <definedName name="홍정금보상">[293]홍정제!$K$15</definedName>
    <definedName name="홍정금시설" localSheetId="8">[292]홍정제!$K$10</definedName>
    <definedName name="홍정금시설">[293]홍정제!$K$10</definedName>
    <definedName name="홍정금축제" localSheetId="8">[292]홍정제!$J$11</definedName>
    <definedName name="홍정금축제">[293]홍정제!$J$11</definedName>
    <definedName name="홍정기보상" localSheetId="8">[292]홍정제!$I$15</definedName>
    <definedName name="홍정기보상">[293]홍정제!$I$15</definedName>
    <definedName name="홍정보상" localSheetId="8">[292]홍정제!$E$15</definedName>
    <definedName name="홍정보상">[293]홍정제!$E$15</definedName>
    <definedName name="홍정시설" localSheetId="8">[292]홍정제!$E$10</definedName>
    <definedName name="홍정시설">[293]홍정제!$E$10</definedName>
    <definedName name="홍정요보상" localSheetId="8">[292]홍정제!$M$15</definedName>
    <definedName name="홍정요보상">[293]홍정제!$M$15</definedName>
    <definedName name="홍정요시설" localSheetId="8">[292]홍정제!$M$10</definedName>
    <definedName name="홍정요시설">[293]홍정제!$M$10</definedName>
    <definedName name="홍정요축제" localSheetId="8">[292]홍정제!$L$11</definedName>
    <definedName name="홍정요축제">[293]홍정제!$L$11</definedName>
    <definedName name="홍정축제" localSheetId="8">[292]홍정제!$D$11</definedName>
    <definedName name="홍정축제">[293]홍정제!$D$11</definedName>
    <definedName name="홓렁호ㅓ호" localSheetId="8" hidden="1">{#N/A,#N/A,FALSE,"단가표지"}</definedName>
    <definedName name="홓렁호ㅓ호" hidden="1">{#N/A,#N/A,FALSE,"단가표지"}</definedName>
    <definedName name="홓로" localSheetId="8" hidden="1">{#N/A,#N/A,FALSE,"단가표지"}</definedName>
    <definedName name="홓로" hidden="1">{#N/A,#N/A,FALSE,"단가표지"}</definedName>
    <definedName name="화강석경계석" localSheetId="8">[299]단가!$A$68</definedName>
    <definedName name="화강석경계석">[300]단가!$A$68</definedName>
    <definedName name="화강석경계석곡선120_150">#REF!</definedName>
    <definedName name="화강석경계석곡선150_150">#REF!</definedName>
    <definedName name="화강석경계석곡선180_200">#REF!</definedName>
    <definedName name="화강석경계석곡선200_250">#REF!</definedName>
    <definedName name="화강석경계석곡선200_300">#REF!</definedName>
    <definedName name="화강석경계석직선120_150">#REF!</definedName>
    <definedName name="화강석경계석직선150_150">#REF!</definedName>
    <definedName name="화강석경계석직선180_200">#REF!</definedName>
    <definedName name="화강석경계석직선200_250">#REF!</definedName>
    <definedName name="화강석경계석직선200_300">#REF!</definedName>
    <definedName name="화강석두껍돌">15992</definedName>
    <definedName name="화강석두껍돌100">29319</definedName>
    <definedName name="화강석판석30">53306</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근거">#REF!</definedName>
    <definedName name="화살" localSheetId="8">[175]단가!$A$157</definedName>
    <definedName name="화살">[176]단가!$A$157</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화허호ㅓ" localSheetId="8" hidden="1">{#N/A,#N/A,FALSE,"조골재"}</definedName>
    <definedName name="화허호ㅓ" hidden="1">{#N/A,#N/A,FALSE,"조골재"}</definedName>
    <definedName name="확약서1">[786]낙찰표!#REF!</definedName>
    <definedName name="확폭구간" localSheetId="8">#REF!</definedName>
    <definedName name="확폭구간">#REF!</definedName>
    <definedName name="환">#REF!</definedName>
    <definedName name="환_율">[787]전신환매도율!#REF!</definedName>
    <definedName name="환경경비" localSheetId="8">#REF!</definedName>
    <definedName name="환경경비">#REF!</definedName>
    <definedName name="환경기초" localSheetId="8">'[298]08인건비 산거'!#REF!</definedName>
    <definedName name="환경기초">'[296]08인건비 산거'!#REF!</definedName>
    <definedName name="환경내역총괄">#REF!</definedName>
    <definedName name="환경노무" localSheetId="8">#REF!</definedName>
    <definedName name="환경노무">#REF!</definedName>
    <definedName name="환경별첨2">#REF!</definedName>
    <definedName name="환경보전비">0.2%</definedName>
    <definedName name="환경산출근거">#REF!</definedName>
    <definedName name="환경생태" localSheetId="8">[610]Sheet1!#REF!</definedName>
    <definedName name="환경생태">[610]Sheet1!#REF!</definedName>
    <definedName name="환경영향요소">#REF!</definedName>
    <definedName name="환경영향평가비요율">'[204]Data &amp; Result'!$B$38</definedName>
    <definedName name="환경재료" localSheetId="8">#REF!</definedName>
    <definedName name="환경재료">#REF!</definedName>
    <definedName name="환경직접경비">#REF!</definedName>
    <definedName name="환경직접인건비">#REF!</definedName>
    <definedName name="환율" localSheetId="8">[149]심사계산!$D$87</definedName>
    <definedName name="환율">[150]심사계산!$D$87</definedName>
    <definedName name="환율_95">#REF!</definedName>
    <definedName name="환율_96">#REF!</definedName>
    <definedName name="환율_97">#REF!</definedName>
    <definedName name="환율_98">#REF!</definedName>
    <definedName name="환율_99">#REF!</definedName>
    <definedName name="활석공" localSheetId="8">#REF!</definedName>
    <definedName name="활석공">#REF!</definedName>
    <definedName name="활석공011">#REF!</definedName>
    <definedName name="활하중" localSheetId="8">'[62]1. 설계조건 2.단면가정 3. 하중계산'!$G$73</definedName>
    <definedName name="활하중">#REF!</definedName>
    <definedName name="활하중1">#REF!</definedName>
    <definedName name="활하중2">#REF!</definedName>
    <definedName name="활하중계수">#REF!</definedName>
    <definedName name="활하중도">'[62]DATA 입력란'!$D$32</definedName>
    <definedName name="활하중콘">'[62]DATA 입력란'!$D$27</definedName>
    <definedName name="황" localSheetId="8">'&lt;별표 5&gt;손배료'!황</definedName>
    <definedName name="황">[0]!황</definedName>
    <definedName name="황매화" localSheetId="8">[299]단가!$A$156</definedName>
    <definedName name="황매화">[300]단가!$A$156</definedName>
    <definedName name="황색" localSheetId="8">[556]내역서!$O$20</definedName>
    <definedName name="황색">[557]내역서!$O$20</definedName>
    <definedName name="황색페인트단가" localSheetId="8">[491]수량집계!$D$7</definedName>
    <definedName name="황색페인트단가">[492]수량집계!$D$7</definedName>
    <definedName name="회귀경비" localSheetId="8">#REF!</definedName>
    <definedName name="회귀경비">#REF!</definedName>
    <definedName name="회귀노무" localSheetId="8">#REF!</definedName>
    <definedName name="회귀노무">#REF!</definedName>
    <definedName name="회귀수량" localSheetId="8">[382]설계내역서!$G$28</definedName>
    <definedName name="회귀수량">[383]설계내역서!$G$28</definedName>
    <definedName name="회귀재료" localSheetId="8">#REF!</definedName>
    <definedName name="회귀재료">#REF!</definedName>
    <definedName name="회문금보상" localSheetId="8">[292]회문제!$K$15</definedName>
    <definedName name="회문금보상">[293]회문제!$K$15</definedName>
    <definedName name="회문금시설" localSheetId="8">[292]회문제!$K$10</definedName>
    <definedName name="회문금시설">[293]회문제!$K$10</definedName>
    <definedName name="회문금축제" localSheetId="8">[292]회문제!$J$11</definedName>
    <definedName name="회문금축제">[293]회문제!$J$11</definedName>
    <definedName name="회문보상" localSheetId="8">[292]회문제!$E$15</definedName>
    <definedName name="회문보상">[293]회문제!$E$15</definedName>
    <definedName name="회문시설" localSheetId="8">[292]회문제!$E$10</definedName>
    <definedName name="회문시설">[293]회문제!$E$10</definedName>
    <definedName name="회문요보상" localSheetId="8">[292]회문제!$M$15</definedName>
    <definedName name="회문요보상">[293]회문제!$M$15</definedName>
    <definedName name="회문요시설" localSheetId="8">[292]회문제!$M$10</definedName>
    <definedName name="회문요시설">[293]회문제!$M$10</definedName>
    <definedName name="회문요축제" localSheetId="8">[292]회문제!$L$11</definedName>
    <definedName name="회문요축제">[293]회문제!$L$11</definedName>
    <definedName name="회문축제" localSheetId="8">[292]회문제!$D$11</definedName>
    <definedName name="회문축제">[293]회문제!$D$11</definedName>
    <definedName name="회사명">#REF!</definedName>
    <definedName name="회시1호">#REF!</definedName>
    <definedName name="회시2호">#REF!</definedName>
    <definedName name="회양목" localSheetId="8">[299]단가!$A$137</definedName>
    <definedName name="회양목">[300]단가!$A$137</definedName>
    <definedName name="회양목H0.3">#REF!</definedName>
    <definedName name="회화" localSheetId="8">[175]단가!$A$127</definedName>
    <definedName name="회화">[176]단가!$A$127</definedName>
    <definedName name="횟수" localSheetId="8">#REF!</definedName>
    <definedName name="횟수">#REF!</definedName>
    <definedName name="횡계">#REF!</definedName>
    <definedName name="횡계보링">#REF!</definedName>
    <definedName name="횡단측량" localSheetId="8">#REF!</definedName>
    <definedName name="횡단측량">#REF!</definedName>
    <definedName name="횡단측량비" localSheetId="8">[285]측량단가!#REF!</definedName>
    <definedName name="횡단측량비">[285]측량단가!#REF!</definedName>
    <definedName name="횡배수관연장산출" localSheetId="8">#REF!</definedName>
    <definedName name="횡배수관연장산출">#REF!</definedName>
    <definedName name="횡배수관재료집계" localSheetId="8">#REF!</definedName>
    <definedName name="횡배수관재료집계">#REF!</definedName>
    <definedName name="횡배수토공">#REF!</definedName>
    <definedName name="효구">Dlog_Show</definedName>
    <definedName name="효자">Dlog_Show</definedName>
    <definedName name="효자건설">Dlog_Show</definedName>
    <definedName name="효ㅕㅕㅛㅎ">#REF!</definedName>
    <definedName name="후렉시블전선관">#REF!</definedName>
    <definedName name="후박나무H4.0">#REF!</definedName>
    <definedName name="후피향나무H1.8">#REF!</definedName>
    <definedName name="후후후" localSheetId="8">'&lt;별표 5&gt;손배료'!후후후</definedName>
    <definedName name="후후후">[0]!후후후</definedName>
    <definedName name="휘발" localSheetId="8">[704]중기!$P$7</definedName>
    <definedName name="휘발">[237]중기!$P$7</definedName>
    <definedName name="휘발유" localSheetId="8">[334]기초단가!$B$34</definedName>
    <definedName name="휘발유">[323]자재단가!$F$48</definedName>
    <definedName name="휴천수" localSheetId="8" hidden="1">{#N/A,#N/A,FALSE,"포장단가"}</definedName>
    <definedName name="휴천수" hidden="1">{#N/A,#N/A,FALSE,"포장단가"}</definedName>
    <definedName name="흄">#REF!</definedName>
    <definedName name="흄관">#REF!</definedName>
    <definedName name="흄관소켓1000">#REF!</definedName>
    <definedName name="흄관소켓300">#REF!</definedName>
    <definedName name="흄관소켓450">#REF!</definedName>
    <definedName name="흄관소켓500">#REF!</definedName>
    <definedName name="흄관소켓600">#REF!</definedName>
    <definedName name="흄관소켓700">#REF!</definedName>
    <definedName name="흄관소켓800">#REF!</definedName>
    <definedName name="흄관소켓900">#REF!</definedName>
    <definedName name="흄관집계" localSheetId="8">#REF!</definedName>
    <definedName name="흄관집계">#REF!</definedName>
    <definedName name="흄관칼라1000">#REF!</definedName>
    <definedName name="흄관칼라300">#REF!</definedName>
    <definedName name="흄관칼라450">#REF!</definedName>
    <definedName name="흄관칼라500">#REF!</definedName>
    <definedName name="흄관칼라600">#REF!</definedName>
    <definedName name="흄관칼라700">#REF!</definedName>
    <definedName name="흄관칼라800">#REF!</definedName>
    <definedName name="흄관칼라900">#REF!</definedName>
    <definedName name="흐흐흐">[788]DAN!$A$5:$Q$1021</definedName>
    <definedName name="흙막이">#REF!</definedName>
    <definedName name="흙빼기노무" localSheetId="8">[252]G.R300경비!$F$125</definedName>
    <definedName name="흙빼기노무">[253]G.R300경비!$F$125</definedName>
    <definedName name="흙쌓기노상">#REF!</definedName>
    <definedName name="흙쌓기노체">#REF!</definedName>
    <definedName name="희선">#REF!,#REF!,#REF!,#REF!,#REF!,#REF!,#REF!,#REF!,#REF!,#REF!,#REF!,#REF!,#REF!,#REF!,#REF!,#REF!,#REF!,#REF!,#REF!</definedName>
    <definedName name="희준">[414]환경인력!$A$8:$A$44</definedName>
    <definedName name="히말라야시다6노무">#REF!</definedName>
    <definedName name="히말라야시다6재료">#REF!</definedName>
    <definedName name="히말라야시다8노무">#REF!</definedName>
    <definedName name="히말라야시다8재료">#REF!</definedName>
    <definedName name="히ㅏㅓㅣㅏㅓㅚㅏ" localSheetId="8" hidden="1">{#N/A,#N/A,FALSE,"구조1"}</definedName>
    <definedName name="히ㅏㅓㅣㅏㅓㅚㅏ" hidden="1">{#N/A,#N/A,FALSE,"구조1"}</definedName>
    <definedName name="ㅏ" localSheetId="8" hidden="1">{#N/A,#N/A,FALSE,"운반시간"}</definedName>
    <definedName name="ㅏ" hidden="1">{#N/A,#N/A,FALSE,"운반시간"}</definedName>
    <definedName name="ㅏ271">#REF!</definedName>
    <definedName name="ㅏ30">#REF!</definedName>
    <definedName name="ㅏ576">[487]가로등내역서!#REF!</definedName>
    <definedName name="ㅏ허화" localSheetId="8" hidden="1">{#N/A,#N/A,FALSE,"골재소요량";#N/A,#N/A,FALSE,"골재소요량"}</definedName>
    <definedName name="ㅏ허화" hidden="1">{#N/A,#N/A,FALSE,"골재소요량";#N/A,#N/A,FALSE,"골재소요량"}</definedName>
    <definedName name="ㅏㅏㅏ"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 localSheetId="8">[789]내역서!$B$2:$N$1571</definedName>
    <definedName name="ㅏㅏㅏㅏㅏ">[790]내역서!$B$2:$N$1571</definedName>
    <definedName name="ㅏㅏㅏㅏㅏㅏ" localSheetId="8">#REF!</definedName>
    <definedName name="ㅏㅏㅏㅏㅏㅏ">#REF!</definedName>
    <definedName name="ㅏㅏㅣ"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화호" localSheetId="8" hidden="1">{#N/A,#N/A,FALSE,"단가표지"}</definedName>
    <definedName name="ㅏㅓ화호" hidden="1">{#N/A,#N/A,FALSE,"단가표지"}</definedName>
    <definedName name="ㅏㅓㅗ라" localSheetId="8" hidden="1">{#N/A,#N/A,FALSE,"골재소요량";#N/A,#N/A,FALSE,"골재소요량"}</definedName>
    <definedName name="ㅏㅓㅗ라" hidden="1">{#N/A,#N/A,FALSE,"골재소요량";#N/A,#N/A,FALSE,"골재소요량"}</definedName>
    <definedName name="ㅏㅓㅗㅎ" localSheetId="8" hidden="1">{#N/A,#N/A,FALSE,"운반시간"}</definedName>
    <definedName name="ㅏㅓㅗㅎ" hidden="1">{#N/A,#N/A,FALSE,"운반시간"}</definedName>
    <definedName name="ㅏㅓㅗㅓ" localSheetId="8" hidden="1">{#N/A,#N/A,FALSE,"운반시간"}</definedName>
    <definedName name="ㅏㅓㅗㅓ" hidden="1">{#N/A,#N/A,FALSE,"운반시간"}</definedName>
    <definedName name="ㅏㅓㅘ허호" localSheetId="8" hidden="1">{#N/A,#N/A,FALSE,"단가표지"}</definedName>
    <definedName name="ㅏㅓㅘ허호" hidden="1">{#N/A,#N/A,FALSE,"단가표지"}</definedName>
    <definedName name="ㅏㅓㅣㅏㅓㅣ" localSheetId="8" hidden="1">{#N/A,#N/A,FALSE,"부대2"}</definedName>
    <definedName name="ㅏㅓㅣㅏㅓㅣ" hidden="1">{#N/A,#N/A,FALSE,"부대2"}</definedName>
    <definedName name="ㅏㅗㅓㅏ화호" localSheetId="8" hidden="1">{#N/A,#N/A,FALSE,"표지목차"}</definedName>
    <definedName name="ㅏㅗㅓㅏ화호" hidden="1">{#N/A,#N/A,FALSE,"표지목차"}</definedName>
    <definedName name="ㅏㅡㅏㅏㅡ">[463]직접인건비!#REF!</definedName>
    <definedName name="ㅏㅣ" localSheetId="8" hidden="1">{#N/A,#N/A,FALSE,"단가표지"}</definedName>
    <definedName name="ㅏㅣ" hidden="1">{#N/A,#N/A,FALSE,"단가표지"}</definedName>
    <definedName name="ㅐ1" localSheetId="8">'[791]#REF'!$D$195</definedName>
    <definedName name="ㅐ1">'[792]#REF'!$D$195</definedName>
    <definedName name="ㅐ15">#REF!</definedName>
    <definedName name="ㅐ520">#REF!</definedName>
    <definedName name="ㅐ98ㅛㅗ" localSheetId="8">'&lt;별표 5&gt;손배료'!ㅐ98ㅛㅗ</definedName>
    <definedName name="ㅐ98ㅛㅗ">[0]!ㅐ98ㅛㅗ</definedName>
    <definedName name="ㅐㅐ" localSheetId="8">[793]지구단위계획!$T$15</definedName>
    <definedName name="ㅐㅐ">#REF!</definedName>
    <definedName name="ㅐㅐㅐ" localSheetId="8" hidden="1">{"'Sheet1'!$A$1:$H$49"}</definedName>
    <definedName name="ㅐㅐㅐ" hidden="1">{"'Sheet1'!$A$1:$H$49"}</definedName>
    <definedName name="ㅐㅐㅐㅐㅐ" localSheetId="8">#REF!</definedName>
    <definedName name="ㅐㅐㅐㅐㅐ">#REF!</definedName>
    <definedName name="ㅑ">[107]내역서!#REF!</definedName>
    <definedName name="ㅑ722">#REF!</definedName>
    <definedName name="ㅑㅑㅑ" localSheetId="8" hidden="1">{"'용역비'!$A$4:$C$8"}</definedName>
    <definedName name="ㅑㅑㅑ" hidden="1">{"'용역비'!$A$4:$C$8"}</definedName>
    <definedName name="ㅑㅑㅑㅑㅑ" localSheetId="8">[789]내역서!$A$3:$IV$1577</definedName>
    <definedName name="ㅑㅑㅑㅑㅑ">[790]내역서!$3:$1577</definedName>
    <definedName name="ㅑㅑㅑㅑㅑㅑ" localSheetId="8" hidden="1">{"'용역비'!$A$4:$C$8"}</definedName>
    <definedName name="ㅑㅑㅑㅑㅑㅑ" hidden="1">{"'용역비'!$A$4:$C$8"}</definedName>
    <definedName name="ㅑㅕㅑ" localSheetId="8" hidden="1">{#N/A,#N/A,FALSE,"전력간선"}</definedName>
    <definedName name="ㅑㅕㅑ" hidden="1">{#N/A,#N/A,FALSE,"전력간선"}</definedName>
    <definedName name="ㅑㅕㅕ" localSheetId="8" hidden="1">{"'용역비'!$A$4:$C$8"}</definedName>
    <definedName name="ㅑㅕㅕ" hidden="1">{"'용역비'!$A$4:$C$8"}</definedName>
    <definedName name="ㅓ">#REF!</definedName>
    <definedName name="ㅓ102">#REF!</definedName>
    <definedName name="ㅓ1514">#REF!</definedName>
    <definedName name="ㅓ192">#REF!</definedName>
    <definedName name="ㅓ224">#REF!</definedName>
    <definedName name="ㅓ54">#REF!</definedName>
    <definedName name="ㅓ7" localSheetId="8" hidden="1">{#N/A,#N/A,FALSE,"단가표지"}</definedName>
    <definedName name="ㅓ7" hidden="1">{#N/A,#N/A,FALSE,"단가표지"}</definedName>
    <definedName name="ㅓ8" localSheetId="8">#REF!</definedName>
    <definedName name="ㅓ8">#REF!</definedName>
    <definedName name="ㅓㄴㄱ" hidden="1">[626]실행철강하도!$A$1:$A$4</definedName>
    <definedName name="ㅓ난"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롤" localSheetId="8" hidden="1">{#N/A,#N/A,FALSE,"골재소요량";#N/A,#N/A,FALSE,"골재소요량"}</definedName>
    <definedName name="ㅓ롤" hidden="1">{#N/A,#N/A,FALSE,"골재소요량";#N/A,#N/A,FALSE,"골재소요량"}</definedName>
    <definedName name="ㅓ서서">[794]자재단가!$A$6:$M$156</definedName>
    <definedName name="ㅓㅇㄴ" localSheetId="8" hidden="1">{#N/A,#N/A,FALSE,"단가표지"}</definedName>
    <definedName name="ㅓㅇㄴ" hidden="1">{#N/A,#N/A,FALSE,"단가표지"}</definedName>
    <definedName name="ㅓㅇ호ㅓㅇ호ㅓㅇ허" localSheetId="8" hidden="1">{#N/A,#N/A,FALSE,"표지목차"}</definedName>
    <definedName name="ㅓㅇ호ㅓㅇ호ㅓㅇ허" hidden="1">{#N/A,#N/A,FALSE,"표지목차"}</definedName>
    <definedName name="ㅓㅎㄹ">#REF!</definedName>
    <definedName name="ㅓㅎ렁홍" localSheetId="8" hidden="1">{#N/A,#N/A,FALSE,"혼합골재"}</definedName>
    <definedName name="ㅓㅎ렁홍" hidden="1">{#N/A,#N/A,FALSE,"혼합골재"}</definedName>
    <definedName name="ㅓㅎ로ㅗㄴ" localSheetId="8" hidden="1">{#N/A,#N/A,FALSE,"단가표지"}</definedName>
    <definedName name="ㅓㅎ로ㅗㄴ" hidden="1">{#N/A,#N/A,FALSE,"단가표지"}</definedName>
    <definedName name="ㅓㅎㅇㅎ" localSheetId="8" hidden="1">{#N/A,#N/A,FALSE,"운반시간"}</definedName>
    <definedName name="ㅓㅎㅇㅎ" hidden="1">{#N/A,#N/A,FALSE,"운반시간"}</definedName>
    <definedName name="ㅓ호ㅓ" localSheetId="8" hidden="1">{#N/A,#N/A,FALSE,"표지목차"}</definedName>
    <definedName name="ㅓ호ㅓ" hidden="1">{#N/A,#N/A,FALSE,"표지목차"}</definedName>
    <definedName name="ㅓ호ㅓㅗㄹ" localSheetId="8" hidden="1">{#N/A,#N/A,FALSE,"단가표지"}</definedName>
    <definedName name="ㅓ호ㅓㅗㄹ" hidden="1">{#N/A,#N/A,FALSE,"단가표지"}</definedName>
    <definedName name="ㅓㅏ호" localSheetId="8" hidden="1">{#N/A,#N/A,FALSE,"단가표지"}</definedName>
    <definedName name="ㅓㅏ호" hidden="1">{#N/A,#N/A,FALSE,"단가표지"}</definedName>
    <definedName name="ㅓㅏ호ㅓ" localSheetId="8" hidden="1">{#N/A,#N/A,FALSE,"단가표지"}</definedName>
    <definedName name="ㅓㅏ호ㅓ" hidden="1">{#N/A,#N/A,FALSE,"단가표지"}</definedName>
    <definedName name="ㅓㅏㅗ하ㅗㅓㅎ" localSheetId="8" hidden="1">{#N/A,#N/A,FALSE,"혼합골재"}</definedName>
    <definedName name="ㅓㅏㅗ하ㅗㅓㅎ" hidden="1">{#N/A,#N/A,FALSE,"혼합골재"}</definedName>
    <definedName name="ㅓㅏㅣㅓㅣㅓ" localSheetId="8" hidden="1">{#N/A,#N/A,FALSE,"혼합골재"}</definedName>
    <definedName name="ㅓㅏㅣㅓㅣㅓ" hidden="1">{#N/A,#N/A,FALSE,"혼합골재"}</definedName>
    <definedName name="ㅓㅓ"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localSheetId="8" hidden="1">{#N/A,#N/A,FALSE,"표지목차"}</definedName>
    <definedName name="ㅓㅓㅓㅓ" hidden="1">{#N/A,#N/A,FALSE,"표지목차"}</definedName>
    <definedName name="ㅓㅗ" localSheetId="8" hidden="1">{#N/A,#N/A,FALSE,"운반시간"}</definedName>
    <definedName name="ㅓㅗ" hidden="1">{#N/A,#N/A,FALSE,"운반시간"}</definedName>
    <definedName name="ㅓㅗㅅㄹ" localSheetId="8" hidden="1">{#N/A,#N/A,FALSE,"조골재"}</definedName>
    <definedName name="ㅓㅗㅅㄹ" hidden="1">{#N/A,#N/A,FALSE,"조골재"}</definedName>
    <definedName name="ㅓㅗㅎㄹ" localSheetId="8" hidden="1">{#N/A,#N/A,FALSE,"조골재"}</definedName>
    <definedName name="ㅓㅗㅎㄹ" hidden="1">{#N/A,#N/A,FALSE,"조골재"}</definedName>
    <definedName name="ㅓㅗㅎ러ㅗㅎ러" localSheetId="8" hidden="1">{#N/A,#N/A,FALSE,"혼합골재"}</definedName>
    <definedName name="ㅓㅗㅎ러ㅗㅎ러" hidden="1">{#N/A,#N/A,FALSE,"혼합골재"}</definedName>
    <definedName name="ㅓㅗㅎ러ㅗ호ㅓ" localSheetId="8" hidden="1">{#N/A,#N/A,FALSE,"단가표지"}</definedName>
    <definedName name="ㅓㅗㅎ러ㅗ호ㅓ" hidden="1">{#N/A,#N/A,FALSE,"단가표지"}</definedName>
    <definedName name="ㅓㅗ허" localSheetId="8" hidden="1">{#N/A,#N/A,FALSE,"조골재"}</definedName>
    <definedName name="ㅓㅗ허" hidden="1">{#N/A,#N/A,FALSE,"조골재"}</definedName>
    <definedName name="ㅓㅗ허ㅗㄹ" localSheetId="8" hidden="1">{#N/A,#N/A,FALSE,"운반시간"}</definedName>
    <definedName name="ㅓㅗ허ㅗㄹ" hidden="1">{#N/A,#N/A,FALSE,"운반시간"}</definedName>
    <definedName name="ㅓㅗ허ㅗㅎㄹ" localSheetId="8" hidden="1">{#N/A,#N/A,FALSE,"골재소요량";#N/A,#N/A,FALSE,"골재소요량"}</definedName>
    <definedName name="ㅓㅗ허ㅗㅎㄹ" hidden="1">{#N/A,#N/A,FALSE,"골재소요량";#N/A,#N/A,FALSE,"골재소요량"}</definedName>
    <definedName name="ㅓㅗ허ㅗㅎ러" localSheetId="8" hidden="1">{#N/A,#N/A,FALSE,"운반시간"}</definedName>
    <definedName name="ㅓㅗ허ㅗㅎ러" hidden="1">{#N/A,#N/A,FALSE,"운반시간"}</definedName>
    <definedName name="ㅓㅗ헝홍허" localSheetId="8" hidden="1">{#N/A,#N/A,FALSE,"골재소요량";#N/A,#N/A,FALSE,"골재소요량"}</definedName>
    <definedName name="ㅓㅗ헝홍허" hidden="1">{#N/A,#N/A,FALSE,"골재소요량";#N/A,#N/A,FALSE,"골재소요량"}</definedName>
    <definedName name="ㅓㅗ헣ㄹ" localSheetId="8" hidden="1">{#N/A,#N/A,FALSE,"단가표지"}</definedName>
    <definedName name="ㅓㅗ헣ㄹ" hidden="1">{#N/A,#N/A,FALSE,"단가표지"}</definedName>
    <definedName name="ㅓㅗ헣러" localSheetId="8" hidden="1">{#N/A,#N/A,FALSE,"단가표지"}</definedName>
    <definedName name="ㅓㅗ헣러" hidden="1">{#N/A,#N/A,FALSE,"단가표지"}</definedName>
    <definedName name="ㅓㅗ헣로ㅓ" localSheetId="8" hidden="1">{#N/A,#N/A,FALSE,"조골재"}</definedName>
    <definedName name="ㅓㅗ헣로ㅓ" hidden="1">{#N/A,#N/A,FALSE,"조골재"}</definedName>
    <definedName name="ㅓㅗ헣호ㅓ" localSheetId="8" hidden="1">{#N/A,#N/A,FALSE,"조골재"}</definedName>
    <definedName name="ㅓㅗ헣호ㅓ" hidden="1">{#N/A,#N/A,FALSE,"조골재"}</definedName>
    <definedName name="ㅓㅗ호" localSheetId="8" hidden="1">{#N/A,#N/A,FALSE,"단가표지"}</definedName>
    <definedName name="ㅓㅗ호" hidden="1">{#N/A,#N/A,FALSE,"단가표지"}</definedName>
    <definedName name="ㅓㅗ호ㅓㅗ" localSheetId="8" hidden="1">{#N/A,#N/A,FALSE,"2~8번"}</definedName>
    <definedName name="ㅓㅗ호ㅓㅗ" hidden="1">{#N/A,#N/A,FALSE,"2~8번"}</definedName>
    <definedName name="ㅓㅗㅗ" localSheetId="8" hidden="1">{#N/A,#N/A,FALSE,"단가표지"}</definedName>
    <definedName name="ㅓㅗㅗ" hidden="1">{#N/A,#N/A,FALSE,"단가표지"}</definedName>
    <definedName name="ㅓㅗㅗㅗ" localSheetId="8" hidden="1">{#N/A,#N/A,FALSE,"골재소요량";#N/A,#N/A,FALSE,"골재소요량"}</definedName>
    <definedName name="ㅓㅗㅗㅗ" hidden="1">{#N/A,#N/A,FALSE,"골재소요량";#N/A,#N/A,FALSE,"골재소요량"}</definedName>
    <definedName name="ㅓㅘ">#REF!</definedName>
    <definedName name="ㅓㅛ" localSheetId="8" hidden="1">{#N/A,#N/A,FALSE,"토공2"}</definedName>
    <definedName name="ㅓㅛ" hidden="1">{#N/A,#N/A,FALSE,"토공2"}</definedName>
    <definedName name="ㅓㅜㅏㅜ"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ㅜㅏ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154" localSheetId="8">#REF!</definedName>
    <definedName name="ㅔ154">#REF!</definedName>
    <definedName name="ㅔ16">#REF!</definedName>
    <definedName name="ㅔ3" localSheetId="8" hidden="1">{#N/A,#N/A,FALSE,"배수1"}</definedName>
    <definedName name="ㅔ3" hidden="1">{#N/A,#N/A,FALSE,"배수1"}</definedName>
    <definedName name="ㅔ갸ㅜㅅ" localSheetId="8">#REF!</definedName>
    <definedName name="ㅔ갸ㅜㅅ">#REF!</definedName>
    <definedName name="ㅔㅔ" hidden="1">#REF!</definedName>
    <definedName name="ㅔㅔㅔ"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ㅔ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ㅣ" localSheetId="8" hidden="1">{"'용역비'!$A$4:$C$8"}</definedName>
    <definedName name="ㅔㅣ" hidden="1">{"'용역비'!$A$4:$C$8"}</definedName>
    <definedName name="ㅕ" localSheetId="8">#REF!</definedName>
    <definedName name="ㅕ">#REF!</definedName>
    <definedName name="ㅕ422">[795]대치판정!#REF!</definedName>
    <definedName name="ㅕㅓ">#REF!</definedName>
    <definedName name="ㅕㅕ" localSheetId="8">#REF!</definedName>
    <definedName name="ㅕㅕ">#REF!</definedName>
    <definedName name="ㅗ" localSheetId="8">#REF!</definedName>
    <definedName name="ㅗ">#REF!</definedName>
    <definedName name="ㅗ1">#REF!</definedName>
    <definedName name="ㅗ1019">#REF!</definedName>
    <definedName name="ㅗ2">#REF!</definedName>
    <definedName name="ㅗ3">#REF!</definedName>
    <definedName name="ㅗ315">[796]신우!#REF!</definedName>
    <definedName name="ㅗ461">#REF!</definedName>
    <definedName name="ㅗ7254">#REF!</definedName>
    <definedName name="ㅗㄹㄶ" localSheetId="8" hidden="1">{#N/A,#N/A,FALSE,"조골재"}</definedName>
    <definedName name="ㅗㄹㄶ" hidden="1">{#N/A,#N/A,FALSE,"조골재"}</definedName>
    <definedName name="ㅗㄹ호" localSheetId="8" hidden="1">{#N/A,#N/A,FALSE,"운반시간"}</definedName>
    <definedName name="ㅗㄹ호" hidden="1">{#N/A,#N/A,FALSE,"운반시간"}</definedName>
    <definedName name="ㅗㅀ">#REF!</definedName>
    <definedName name="ㅗ마ㅓ리"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 localSheetId="8" hidden="1">{#N/A,#N/A,FALSE,"전력간선"}</definedName>
    <definedName name="ㅗㅅ" hidden="1">{#N/A,#N/A,FALSE,"전력간선"}</definedName>
    <definedName name="ㅗㅅ20">#REF!</definedName>
    <definedName name="ㅗㅎ" localSheetId="8" hidden="1">{#N/A,#N/A,FALSE,"운반시간"}</definedName>
    <definedName name="ㅗㅎ" hidden="1">{#N/A,#N/A,FALSE,"운반시간"}</definedName>
    <definedName name="ㅗㅎㄴ" localSheetId="8" hidden="1">{#N/A,#N/A,FALSE,"골재소요량";#N/A,#N/A,FALSE,"골재소요량"}</definedName>
    <definedName name="ㅗㅎㄴ" hidden="1">{#N/A,#N/A,FALSE,"골재소요량";#N/A,#N/A,FALSE,"골재소요량"}</definedName>
    <definedName name="ㅗㅎㄴㄹ" localSheetId="8" hidden="1">{#N/A,#N/A,FALSE,"단가표지"}</definedName>
    <definedName name="ㅗㅎㄴㄹ" hidden="1">{#N/A,#N/A,FALSE,"단가표지"}</definedName>
    <definedName name="ㅗㅎ로ㅜ" localSheetId="8" hidden="1">{#N/A,#N/A,FALSE,"운반시간"}</definedName>
    <definedName name="ㅗㅎ로ㅜ" hidden="1">{#N/A,#N/A,FALSE,"운반시간"}</definedName>
    <definedName name="ㅗㅎ론ㄹ" localSheetId="8" hidden="1">{#N/A,#N/A,FALSE,"표지목차"}</definedName>
    <definedName name="ㅗㅎ론ㄹ" hidden="1">{#N/A,#N/A,FALSE,"표지목차"}</definedName>
    <definedName name="ㅗㅎ롯홋ㄱ" localSheetId="8" hidden="1">{#N/A,#N/A,FALSE,"혼합골재"}</definedName>
    <definedName name="ㅗㅎ롯홋ㄱ" hidden="1">{#N/A,#N/A,FALSE,"혼합골재"}</definedName>
    <definedName name="ㅗ허ㅗ" localSheetId="8" hidden="1">{#N/A,#N/A,FALSE,"단가표지"}</definedName>
    <definedName name="ㅗ허ㅗ" hidden="1">{#N/A,#N/A,FALSE,"단가표지"}</definedName>
    <definedName name="ㅗ호" localSheetId="8" hidden="1">{#N/A,#N/A,FALSE,"단가표지"}</definedName>
    <definedName name="ㅗ호" hidden="1">{#N/A,#N/A,FALSE,"단가표지"}</definedName>
    <definedName name="ㅗㅓ쇼ㅓㅕㄷ쇼ㅓㅕㄷㅅ" localSheetId="8" hidden="1">{#N/A,#N/A,FALSE,"단가표지"}</definedName>
    <definedName name="ㅗㅓ쇼ㅓㅕㄷ쇼ㅓㅕㄷㅅ" hidden="1">{#N/A,#N/A,FALSE,"단가표지"}</definedName>
    <definedName name="ㅗㅓㅎ로ㅓㅎㄹ" localSheetId="8" hidden="1">{#N/A,#N/A,FALSE,"표지목차"}</definedName>
    <definedName name="ㅗㅓㅎ로ㅓㅎㄹ" hidden="1">{#N/A,#N/A,FALSE,"표지목차"}</definedName>
    <definedName name="ㅗㅗ">[460]직접인건비!#REF!</definedName>
    <definedName name="ㅗㅗㄹ럼ㄴ">BlankMacro1</definedName>
    <definedName name="ㅗㅗㅗ"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[460]직접인건비!#REF!</definedName>
    <definedName name="ㅗㅗㅗㅗㅗ">[460]직접인건비!#REF!</definedName>
    <definedName name="ㅗㅗㅛㄹ" localSheetId="8" hidden="1">{#N/A,#N/A,FALSE,"전력간선"}</definedName>
    <definedName name="ㅗㅗㅛㄹ" hidden="1">{#N/A,#N/A,FALSE,"전력간선"}</definedName>
    <definedName name="ㅗㅠㅍ" localSheetId="8" hidden="1">{#N/A,#N/A,FALSE,"혼합골재"}</definedName>
    <definedName name="ㅗㅠㅍ" hidden="1">{#N/A,#N/A,FALSE,"혼합골재"}</definedName>
    <definedName name="ㅘㅗ허ㅎ" hidden="1">#REF!</definedName>
    <definedName name="ㅛ" localSheetId="8" hidden="1">{"'용역비'!$A$4:$C$8"}</definedName>
    <definedName name="ㅛ" hidden="1">{"'용역비'!$A$4:$C$8"}</definedName>
    <definedName name="ㅛㅅ" localSheetId="8" hidden="1">{#N/A,#N/A,FALSE,"골재소요량";#N/A,#N/A,FALSE,"골재소요량"}</definedName>
    <definedName name="ㅛㅅ" hidden="1">{#N/A,#N/A,FALSE,"골재소요량";#N/A,#N/A,FALSE,"골재소요량"}</definedName>
    <definedName name="ㅛ쇼ㅛ" localSheetId="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쇼ㅛ"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ㅎ룛">#REF!</definedName>
    <definedName name="ㅛㅏㅑㅡㅏㅡㅑㅏㅛㅏㅡ">[463]직접인건비!#REF!</definedName>
    <definedName name="ㅛㅕ하ㅓ" localSheetId="8" hidden="1">{#N/A,#N/A,FALSE,"포장2"}</definedName>
    <definedName name="ㅛㅕ하ㅓ" hidden="1">{#N/A,#N/A,FALSE,"포장2"}</definedName>
    <definedName name="ㅛㅕㅑ" hidden="1">'[797]N賃率-職'!$I$5:$I$30</definedName>
    <definedName name="ㅛㅕㅓ" localSheetId="8" hidden="1">{#N/A,#N/A,FALSE,"배수1"}</definedName>
    <definedName name="ㅛㅕㅓ" hidden="1">{#N/A,#N/A,FALSE,"배수1"}</definedName>
    <definedName name="ㅛㅕㅛ" localSheetId="8" hidden="1">{#N/A,#N/A,FALSE,"부대1"}</definedName>
    <definedName name="ㅛㅕㅛ" hidden="1">{#N/A,#N/A,FALSE,"부대1"}</definedName>
    <definedName name="ㅛㅛ" localSheetId="8" hidden="1">{"'용역비'!$A$4:$C$8"}</definedName>
    <definedName name="ㅛㅛ" hidden="1">{"'용역비'!$A$4:$C$8"}</definedName>
    <definedName name="ㅛㅛㅛ" localSheetId="8" hidden="1">[194]날개벽수량표!#REF!</definedName>
    <definedName name="ㅛㅛㅛ" hidden="1">{"'용역비'!$A$4:$C$8"}</definedName>
    <definedName name="ㅛㅛㅛㅛ" hidden="1">[798]수량산출!$A$1:$A$8561</definedName>
    <definedName name="ㅜ" localSheetId="8" hidden="1">{#N/A,#N/A,FALSE,"배수1"}</definedName>
    <definedName name="ㅜ" hidden="1">{#N/A,#N/A,FALSE,"배수1"}</definedName>
    <definedName name="ㅜ1" localSheetId="8">#REF!</definedName>
    <definedName name="ㅜ1">#REF!</definedName>
    <definedName name="ㅜㄴㄱ" localSheetId="8" hidden="1">{#N/A,#N/A,FALSE,"운반시간"}</definedName>
    <definedName name="ㅜㄴㄱ" hidden="1">{#N/A,#N/A,FALSE,"운반시간"}</definedName>
    <definedName name="ㅜㄹ윤" localSheetId="8" hidden="1">{#N/A,#N/A,FALSE,"단가표지"}</definedName>
    <definedName name="ㅜㄹ윤" hidden="1">{#N/A,#N/A,FALSE,"단가표지"}</definedName>
    <definedName name="ㅜㅊㅍ" localSheetId="8" hidden="1">{#N/A,#N/A,FALSE,"표지목차"}</definedName>
    <definedName name="ㅜㅊㅍ" hidden="1">{#N/A,#N/A,FALSE,"표지목차"}</definedName>
    <definedName name="ㅜㅋㅊㅍ" localSheetId="8" hidden="1">{#N/A,#N/A,FALSE,"조골재"}</definedName>
    <definedName name="ㅜㅋㅊㅍ" hidden="1">{#N/A,#N/A,FALSE,"조골재"}</definedName>
    <definedName name="ㅜㅍ추ㅠ" localSheetId="8" hidden="1">{#N/A,#N/A,FALSE,"혼합골재"}</definedName>
    <definedName name="ㅜㅍ추ㅠ" hidden="1">{#N/A,#N/A,FALSE,"혼합골재"}</definedName>
    <definedName name="ㅜㅎㄴ" localSheetId="8" hidden="1">{#N/A,#N/A,FALSE,"골재소요량";#N/A,#N/A,FALSE,"골재소요량"}</definedName>
    <definedName name="ㅜㅎㄴ" hidden="1">{#N/A,#N/A,FALSE,"골재소요량";#N/A,#N/A,FALSE,"골재소요량"}</definedName>
    <definedName name="ㅜㅎㅅㄱㄴ" localSheetId="8" hidden="1">{#N/A,#N/A,FALSE,"단가표지"}</definedName>
    <definedName name="ㅜㅎㅅㄱㄴ" hidden="1">{#N/A,#N/A,FALSE,"단가표지"}</definedName>
    <definedName name="ㅜㅗ" localSheetId="8" hidden="1">{#N/A,#N/A,FALSE,"이정표"}</definedName>
    <definedName name="ㅜㅗ" hidden="1">{#N/A,#N/A,FALSE,"이정표"}</definedName>
    <definedName name="ㅜㅗㅇㅎㅌ" localSheetId="8" hidden="1">{#N/A,#N/A,FALSE,"단가표지"}</definedName>
    <definedName name="ㅜㅗㅇㅎㅌ" hidden="1">{#N/A,#N/A,FALSE,"단가표지"}</definedName>
    <definedName name="ㅜㅗㅇ훟" localSheetId="8" hidden="1">{#N/A,#N/A,FALSE,"단가표지"}</definedName>
    <definedName name="ㅜㅗㅇ훟" hidden="1">{#N/A,#N/A,FALSE,"단가표지"}</definedName>
    <definedName name="ㅜㅗㅓ" localSheetId="8" hidden="1">{#N/A,#N/A,FALSE,"단가표지"}</definedName>
    <definedName name="ㅜㅗㅓ" hidden="1">{#N/A,#N/A,FALSE,"단가표지"}</definedName>
    <definedName name="ㅜㅗㅗㅗㅇㅎ" localSheetId="8" hidden="1">{#N/A,#N/A,FALSE,"운반시간"}</definedName>
    <definedName name="ㅜㅗㅗㅗㅇㅎ" hidden="1">{#N/A,#N/A,FALSE,"운반시간"}</definedName>
    <definedName name="ㅜㅜ" localSheetId="8" hidden="1">{#N/A,#N/A,TRUE,"토적및재료집계";#N/A,#N/A,TRUE,"토적및재료집계";#N/A,#N/A,TRUE,"단위량"}</definedName>
    <definedName name="ㅜㅜ" hidden="1">{#N/A,#N/A,TRUE,"토적및재료집계";#N/A,#N/A,TRUE,"토적및재료집계";#N/A,#N/A,TRUE,"단위량"}</definedName>
    <definedName name="ㅜㅜㅜㅜㅜㅜㅜ" localSheetId="8">#REF!</definedName>
    <definedName name="ㅜㅜㅜㅜㅜㅜㅜ">#REF!</definedName>
    <definedName name="ㅜㅠ푸" localSheetId="8" hidden="1">{#N/A,#N/A,FALSE,"운반시간"}</definedName>
    <definedName name="ㅜㅠ푸" hidden="1">{#N/A,#N/A,FALSE,"운반시간"}</definedName>
    <definedName name="ㅜㅠㅠ" localSheetId="8" hidden="1">{#N/A,#N/A,FALSE,"골재소요량";#N/A,#N/A,FALSE,"골재소요량"}</definedName>
    <definedName name="ㅜㅠㅠ" hidden="1">{#N/A,#N/A,FALSE,"골재소요량";#N/A,#N/A,FALSE,"골재소요량"}</definedName>
    <definedName name="ㅝㅎㄹ" localSheetId="8" hidden="1">{#N/A,#N/A,FALSE,"단가표지"}</definedName>
    <definedName name="ㅝㅎㄹ" hidden="1">{#N/A,#N/A,FALSE,"단가표지"}</definedName>
    <definedName name="ㅠ" localSheetId="8">BlankMacro1</definedName>
    <definedName name="ㅠ">BlankMacro1</definedName>
    <definedName name="ㅠ1" localSheetId="8">#REF!</definedName>
    <definedName name="ㅠ1">#REF!</definedName>
    <definedName name="ㅠ19">[799]단가조사표!#REF!</definedName>
    <definedName name="ㅠ2" localSheetId="8">#REF!</definedName>
    <definedName name="ㅠ2">#REF!</definedName>
    <definedName name="ㅠ359" localSheetId="8">#REF!</definedName>
    <definedName name="ㅠ359">#REF!</definedName>
    <definedName name="ㅠㄱ" localSheetId="8" hidden="1">{"'용역비'!$A$4:$C$8"}</definedName>
    <definedName name="ㅠㄱ" hidden="1">{"'용역비'!$A$4:$C$8"}</definedName>
    <definedName name="ㅠㄴ" localSheetId="8" hidden="1">{#N/A,#N/A,FALSE,"조골재"}</definedName>
    <definedName name="ㅠㄴ" hidden="1">{#N/A,#N/A,FALSE,"조골재"}</definedName>
    <definedName name="ㅠㄷㄷㄱ">[116]기초단가!$B$31</definedName>
    <definedName name="ㅠㄹ" localSheetId="8" hidden="1">{#N/A,#N/A,FALSE,"속도"}</definedName>
    <definedName name="ㅠㄹ" hidden="1">{#N/A,#N/A,FALSE,"속도"}</definedName>
    <definedName name="ㅠㄹㅇㄴㄴㄹㅇ" localSheetId="8" hidden="1">{#N/A,#N/A,FALSE,"단가표지"}</definedName>
    <definedName name="ㅠㄹㅇㄴㄴㄹㅇ" hidden="1">{#N/A,#N/A,FALSE,"단가표지"}</definedName>
    <definedName name="ㅠ뮤ㅐ" hidden="1">#REF!</definedName>
    <definedName name="ㅠㅊㅌ퓿ㅌ" localSheetId="8" hidden="1">{#N/A,#N/A,FALSE,"2~8번"}</definedName>
    <definedName name="ㅠㅊㅌ퓿ㅌ" hidden="1">{#N/A,#N/A,FALSE,"2~8번"}</definedName>
    <definedName name="ㅠㅊㅍㅌ" localSheetId="8" hidden="1">{#N/A,#N/A,FALSE,"단가표지"}</definedName>
    <definedName name="ㅠㅊㅍㅌ" hidden="1">{#N/A,#N/A,FALSE,"단가표지"}</definedName>
    <definedName name="ㅠㅊㅍ튜" localSheetId="8" hidden="1">{#N/A,#N/A,FALSE,"단가표지"}</definedName>
    <definedName name="ㅠㅊㅍ튜" hidden="1">{#N/A,#N/A,FALSE,"단가표지"}</definedName>
    <definedName name="ㅠㅊㅍ튵ㅊ" localSheetId="8" hidden="1">{#N/A,#N/A,FALSE,"운반시간"}</definedName>
    <definedName name="ㅠㅊㅍ튵ㅊ" hidden="1">{#N/A,#N/A,FALSE,"운반시간"}</definedName>
    <definedName name="ㅠㅊ픁츄" localSheetId="8" hidden="1">{#N/A,#N/A,FALSE,"단가표지"}</definedName>
    <definedName name="ㅠㅊ픁츄" hidden="1">{#N/A,#N/A,FALSE,"단가표지"}</definedName>
    <definedName name="ㅠㅍ" localSheetId="8" hidden="1">{#N/A,#N/A,FALSE,"조골재"}</definedName>
    <definedName name="ㅠㅍ" hidden="1">{#N/A,#N/A,FALSE,"조골재"}</definedName>
    <definedName name="ㅠㅍㅊ" localSheetId="8" hidden="1">{#N/A,#N/A,FALSE,"단가표지"}</definedName>
    <definedName name="ㅠㅍㅊ" hidden="1">{#N/A,#N/A,FALSE,"단가표지"}</definedName>
    <definedName name="ㅠㅍㅊ튳" localSheetId="8" hidden="1">{#N/A,#N/A,FALSE,"표지목차"}</definedName>
    <definedName name="ㅠㅍㅊ튳" hidden="1">{#N/A,#N/A,FALSE,"표지목차"}</definedName>
    <definedName name="ㅠㅍㅊ튳ㅌㅍ" localSheetId="8" hidden="1">{#N/A,#N/A,FALSE,"조골재"}</definedName>
    <definedName name="ㅠㅍㅊ튳ㅌㅍ" hidden="1">{#N/A,#N/A,FALSE,"조골재"}</definedName>
    <definedName name="ㅠㅍㅊ튵" localSheetId="8" hidden="1">{#N/A,#N/A,FALSE,"골재소요량";#N/A,#N/A,FALSE,"골재소요량"}</definedName>
    <definedName name="ㅠㅍㅊ튵" hidden="1">{#N/A,#N/A,FALSE,"골재소요량";#N/A,#N/A,FALSE,"골재소요량"}</definedName>
    <definedName name="ㅠㅍㅊ튵ㅊ" localSheetId="8" hidden="1">{#N/A,#N/A,FALSE,"단가표지"}</definedName>
    <definedName name="ㅠㅍㅊ튵ㅊ" hidden="1">{#N/A,#N/A,FALSE,"단가표지"}</definedName>
    <definedName name="ㅠㅍ츄ㅜ" localSheetId="8" hidden="1">{#N/A,#N/A,FALSE,"단가표지"}</definedName>
    <definedName name="ㅠㅍ츄ㅜ" hidden="1">{#N/A,#N/A,FALSE,"단가표지"}</definedName>
    <definedName name="ㅠㅍ츛ㅍ" localSheetId="8" hidden="1">{#N/A,#N/A,FALSE,"혼합골재"}</definedName>
    <definedName name="ㅠㅍ츛ㅍ" hidden="1">{#N/A,#N/A,FALSE,"혼합골재"}</definedName>
    <definedName name="ㅠㅍ츜ㅊ" localSheetId="8" hidden="1">{#N/A,#N/A,FALSE,"2~8번"}</definedName>
    <definedName name="ㅠㅍ츜ㅊ" hidden="1">{#N/A,#N/A,FALSE,"2~8번"}</definedName>
    <definedName name="ㅠㅍ츜ㅍ" localSheetId="8" hidden="1">{#N/A,#N/A,FALSE,"조골재"}</definedName>
    <definedName name="ㅠㅍ츜ㅍ" hidden="1">{#N/A,#N/A,FALSE,"조골재"}</definedName>
    <definedName name="ㅠㅍ츝" localSheetId="8" hidden="1">{#N/A,#N/A,FALSE,"운반시간"}</definedName>
    <definedName name="ㅠㅍ츝" hidden="1">{#N/A,#N/A,FALSE,"운반시간"}</definedName>
    <definedName name="ㅠㅍ츝ㅊ" localSheetId="8" hidden="1">{#N/A,#N/A,FALSE,"단가표지"}</definedName>
    <definedName name="ㅠㅍ츝ㅊ" hidden="1">{#N/A,#N/A,FALSE,"단가표지"}</definedName>
    <definedName name="ㅠㅍㅋㅊㅍㅍ" localSheetId="8" hidden="1">{#N/A,#N/A,FALSE,"단가표지"}</definedName>
    <definedName name="ㅠㅍㅋㅊㅍㅍ" hidden="1">{#N/A,#N/A,FALSE,"단가표지"}</definedName>
    <definedName name="ㅠ퓿큨ㅊ" localSheetId="8" hidden="1">{#N/A,#N/A,FALSE,"단가표지"}</definedName>
    <definedName name="ㅠ퓿큨ㅊ" hidden="1">{#N/A,#N/A,FALSE,"단가표지"}</definedName>
    <definedName name="ㅠ픀ㅊ" localSheetId="8" hidden="1">{#N/A,#N/A,FALSE,"단가표지"}</definedName>
    <definedName name="ㅠ픀ㅊ" hidden="1">{#N/A,#N/A,FALSE,"단가표지"}</definedName>
    <definedName name="ㅠ픀ㅊㅍ" localSheetId="8" hidden="1">{#N/A,#N/A,FALSE,"표지목차"}</definedName>
    <definedName name="ㅠ픀ㅊㅍ" hidden="1">{#N/A,#N/A,FALSE,"표지목차"}</definedName>
    <definedName name="ㅠ픀ㅋㅊㅍ" localSheetId="8" hidden="1">{#N/A,#N/A,FALSE,"운반시간"}</definedName>
    <definedName name="ㅠ픀ㅋㅊㅍ" hidden="1">{#N/A,#N/A,FALSE,"운반시간"}</definedName>
    <definedName name="ㅠㅠ">[800]노임!$A$1:$B$27</definedName>
    <definedName name="ㅠㅠㄷㅊ">[463]직접인건비!#REF!</definedName>
    <definedName name="ㅠㅠㅜ">#REF!</definedName>
    <definedName name="ㅡ" hidden="1">#REF!</definedName>
    <definedName name="ㅡ5">#REF!</definedName>
    <definedName name="ㅡㅁㅊ개14" localSheetId="8">[113]!Macro13</definedName>
    <definedName name="ㅡㅁㅊ개14">[205]!Macro13</definedName>
    <definedName name="ㅡㅏㅡㅏㅡㅡ" localSheetId="8" hidden="1">{"'제10장(표)'!$A$5:$L$10"}</definedName>
    <definedName name="ㅡㅏㅡㅏㅡㅡ" hidden="1">{"'제10장(표)'!$A$5:$L$10"}</definedName>
    <definedName name="ㅡㅓ">#REF!</definedName>
    <definedName name="ㅡㅡ2" localSheetId="8" hidden="1">{#N/A,#N/A,FALSE,"단가표지"}</definedName>
    <definedName name="ㅡㅡ2" hidden="1">{#N/A,#N/A,FALSE,"단가표지"}</definedName>
    <definedName name="ㅣ" localSheetId="8">#REF!</definedName>
    <definedName name="ㅣ">#REF!</definedName>
    <definedName name="ㅣ11">'[799]설계내역서(기계)'!#REF!</definedName>
    <definedName name="ㅣ1517" localSheetId="8">'[801]96보완계획7.12'!$L$76</definedName>
    <definedName name="ㅣ1517">'[802]96보완계획7.12'!$L$76</definedName>
    <definedName name="ㅣ1549" localSheetId="8">'[801]96보완계획7.12'!$L$76</definedName>
    <definedName name="ㅣ1549">'[802]96보완계획7.12'!$L$76</definedName>
    <definedName name="ㅣ1654">[803]내역서!#REF!</definedName>
    <definedName name="ㅣ206" localSheetId="8">#REF!</definedName>
    <definedName name="ㅣ206">#REF!</definedName>
    <definedName name="ㅣ275">#REF!</definedName>
    <definedName name="ㅣ394">#REF!</definedName>
    <definedName name="ㅣ58">#REF!</definedName>
    <definedName name="ㅣ618" localSheetId="8">'[801]96보완계획7.12'!$L$76</definedName>
    <definedName name="ㅣ618">'[802]96보완계획7.12'!$L$76</definedName>
    <definedName name="ㅣ81">#REF!</definedName>
    <definedName name="ㅣ아ㅣ앟">#REF!</definedName>
    <definedName name="ㅣㅎㄹㅇㅇ" localSheetId="8" hidden="1">{#N/A,#N/A,FALSE,"토공2"}</definedName>
    <definedName name="ㅣㅎㄹㅇㅇ" hidden="1">{#N/A,#N/A,FALSE,"토공2"}</definedName>
    <definedName name="ㅣ허ㅏㅣ하" localSheetId="8" hidden="1">{#N/A,#N/A,FALSE,"혼합골재"}</definedName>
    <definedName name="ㅣ허ㅏㅣ하" hidden="1">{#N/A,#N/A,FALSE,"혼합골재"}</definedName>
    <definedName name="ㅣ허ㅣ호ㅓㅏ" localSheetId="8" hidden="1">{#N/A,#N/A,FALSE,"조골재"}</definedName>
    <definedName name="ㅣ허ㅣ호ㅓㅏ" hidden="1">{#N/A,#N/A,FALSE,"조골재"}</definedName>
    <definedName name="ㅣㅏ아ㅓㄴ"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허ㅏ허ㅏ허ㅏ" localSheetId="8" hidden="1">{#N/A,#N/A,FALSE,"단가표지"}</definedName>
    <definedName name="ㅣㅏ허ㅏ허ㅏ허ㅏ" hidden="1">{#N/A,#N/A,FALSE,"단가표지"}</definedName>
    <definedName name="ㅣㅏㅓㅎ" localSheetId="8" hidden="1">{#N/A,#N/A,FALSE,"단가표지"}</definedName>
    <definedName name="ㅣㅏㅓㅎ" hidden="1">{#N/A,#N/A,FALSE,"단가표지"}</definedName>
    <definedName name="ㅣㅏㅓ허ㅏㅓㅎ" localSheetId="8" hidden="1">{#N/A,#N/A,FALSE,"표지목차"}</definedName>
    <definedName name="ㅣㅏㅓ허ㅏㅓㅎ" hidden="1">{#N/A,#N/A,FALSE,"표지목차"}</definedName>
    <definedName name="ㅣㅏㅓㅣ허ㅏㅎ" localSheetId="8" hidden="1">{#N/A,#N/A,FALSE,"골재소요량";#N/A,#N/A,FALSE,"골재소요량"}</definedName>
    <definedName name="ㅣㅏㅓㅣ허ㅏㅎ" hidden="1">{#N/A,#N/A,FALSE,"골재소요량";#N/A,#N/A,FALSE,"골재소요량"}</definedName>
    <definedName name="ㅣㅏㅓㅣ허ㅏㅏ허" localSheetId="8" hidden="1">{#N/A,#N/A,FALSE,"조골재"}</definedName>
    <definedName name="ㅣㅏㅓㅣ허ㅏㅏ허" hidden="1">{#N/A,#N/A,FALSE,"조골재"}</definedName>
    <definedName name="ㅣㅏㅓㅣㅏㅓㅣ" localSheetId="8" hidden="1">{#N/A,#N/A,FALSE,"속도"}</definedName>
    <definedName name="ㅣㅏㅓㅣㅏㅓㅣ" hidden="1">{#N/A,#N/A,FALSE,"속도"}</definedName>
    <definedName name="ㅣㅏㅣ">#REF!</definedName>
    <definedName name="ㅣㅑㅑ" localSheetId="8" hidden="1">{#N/A,#N/A,FALSE,"단가표지"}</definedName>
    <definedName name="ㅣㅑㅑ" hidden="1">{#N/A,#N/A,FALSE,"단가표지"}</definedName>
    <definedName name="ㅣㅑㅣㅣ" localSheetId="8" hidden="1">{#N/A,#N/A,FALSE,"혼합골재"}</definedName>
    <definedName name="ㅣㅑㅣㅣ" hidden="1">{#N/A,#N/A,FALSE,"혼합골재"}</definedName>
    <definedName name="ㅣㅓㅏ">#REF!</definedName>
    <definedName name="ㅣㅓㅏ허" localSheetId="8" hidden="1">{#N/A,#N/A,FALSE,"운반시간"}</definedName>
    <definedName name="ㅣㅓㅏ허" hidden="1">{#N/A,#N/A,FALSE,"운반시간"}</definedName>
    <definedName name="ㅣㅓㅏ허ㅏㅣ허ㅏㅓ" localSheetId="8" hidden="1">{#N/A,#N/A,FALSE,"운반시간"}</definedName>
    <definedName name="ㅣㅓㅏ허ㅏㅣ허ㅏㅓ" hidden="1">{#N/A,#N/A,FALSE,"운반시간"}</definedName>
    <definedName name="ㅣㅚㅓㅏ" localSheetId="8" hidden="1">{#N/A,#N/A,FALSE,"단가표지"}</definedName>
    <definedName name="ㅣㅚㅓㅏ" hidden="1">{#N/A,#N/A,FALSE,"단가표지"}</definedName>
    <definedName name="ㅣㅣ" localSheetId="8" hidden="1">{#N/A,#N/A,FALSE,"골재소요량";#N/A,#N/A,FALSE,"골재소요량"}</definedName>
    <definedName name="ㅣㅣ" hidden="1">{#N/A,#N/A,FALSE,"골재소요량";#N/A,#N/A,FALSE,"골재소요량"}</definedName>
    <definedName name="ㅣㅣㅣ" hidden="1">[801]조명시설!#REF!</definedName>
    <definedName name="ㅣㅣㅣ노원문화" localSheetId="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[796]조명시설!#REF!</definedName>
    <definedName name="ㅣㅣㅣㅣㅣ" hidden="1">[801]조명시설!#REF!</definedName>
    <definedName name="ㅣㅣㅣㅣㅣㅣ" localSheetId="8">#REF!</definedName>
    <definedName name="ㅣㅣㅣㅣㅣ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1" i="23" l="1"/>
  <c r="D8" i="23"/>
  <c r="A6" i="22"/>
  <c r="B18" i="5"/>
  <c r="B17" i="5"/>
  <c r="B16" i="5"/>
  <c r="B15" i="5"/>
  <c r="B14" i="5"/>
  <c r="I156" i="7"/>
  <c r="I155" i="7"/>
  <c r="I154" i="7"/>
  <c r="D33" i="7"/>
  <c r="D34" i="7"/>
  <c r="D35" i="7"/>
  <c r="D36" i="7"/>
  <c r="B33" i="7"/>
  <c r="B34" i="7"/>
  <c r="J34" i="7" s="1"/>
  <c r="B35" i="7"/>
  <c r="J35" i="7" s="1"/>
  <c r="B36" i="7"/>
  <c r="B39" i="7"/>
  <c r="B41" i="7"/>
  <c r="B44" i="7"/>
  <c r="J33" i="7"/>
  <c r="J36" i="7"/>
  <c r="J37" i="7"/>
  <c r="B12" i="5"/>
  <c r="B13" i="5"/>
  <c r="B16" i="7"/>
  <c r="B18" i="7" s="1"/>
  <c r="B15" i="7"/>
  <c r="T19" i="18"/>
  <c r="C7" i="23"/>
  <c r="C6" i="23"/>
  <c r="B26" i="7" l="1"/>
  <c r="B25" i="7"/>
  <c r="B23" i="7"/>
  <c r="B22" i="7"/>
  <c r="B24" i="7"/>
  <c r="B17" i="7"/>
  <c r="B19" i="7"/>
  <c r="B20" i="7"/>
  <c r="S21" i="20"/>
  <c r="O21" i="20"/>
  <c r="K21" i="20"/>
  <c r="S20" i="20"/>
  <c r="O20" i="20"/>
  <c r="K20" i="20"/>
  <c r="S19" i="20"/>
  <c r="O19" i="20"/>
  <c r="K19" i="20"/>
  <c r="S18" i="20"/>
  <c r="O18" i="20"/>
  <c r="K18" i="20"/>
  <c r="V17" i="20"/>
  <c r="V18" i="20" s="1"/>
  <c r="S17" i="20"/>
  <c r="O17" i="20"/>
  <c r="K17" i="20"/>
  <c r="M3" i="18"/>
  <c r="Q12" i="22" s="1"/>
  <c r="V19" i="20" l="1"/>
  <c r="V20" i="20" s="1"/>
  <c r="V21" i="20" s="1"/>
  <c r="Z21" i="20" s="1"/>
  <c r="Z18" i="20"/>
  <c r="Z20" i="20" l="1"/>
  <c r="Z19" i="20"/>
  <c r="E16" i="6" l="1"/>
  <c r="F16" i="6"/>
  <c r="G16" i="6"/>
  <c r="J162" i="7" l="1"/>
  <c r="J163" i="7"/>
  <c r="D163" i="7" s="1"/>
  <c r="J164" i="7"/>
  <c r="D164" i="7" s="1"/>
  <c r="J161" i="7"/>
  <c r="U12" i="18" l="1"/>
  <c r="T12" i="6" s="1"/>
  <c r="U11" i="18"/>
  <c r="T11" i="6" s="1"/>
  <c r="U10" i="18"/>
  <c r="T10" i="6" s="1"/>
  <c r="U9" i="18"/>
  <c r="T9" i="6" s="1"/>
  <c r="U6" i="18"/>
  <c r="T5" i="6" s="1"/>
  <c r="F12" i="18" l="1"/>
  <c r="F10" i="18"/>
  <c r="F9" i="18"/>
  <c r="F6" i="18"/>
  <c r="F19" i="18" l="1"/>
  <c r="E19" i="18"/>
  <c r="D19" i="18"/>
  <c r="C19" i="18"/>
  <c r="B19" i="18"/>
  <c r="G5" i="5" l="1"/>
  <c r="N7" i="6" l="1"/>
  <c r="K7" i="6" s="1"/>
  <c r="N6" i="6"/>
  <c r="I6" i="6" l="1"/>
  <c r="H6" i="6"/>
  <c r="J7" i="6"/>
  <c r="L6" i="6"/>
  <c r="I7" i="6"/>
  <c r="K6" i="6"/>
  <c r="K5" i="6" s="1"/>
  <c r="J6" i="6"/>
  <c r="H7" i="6"/>
  <c r="L7" i="6"/>
  <c r="F11" i="18"/>
  <c r="U8" i="18" s="1"/>
  <c r="T7" i="6" s="1"/>
  <c r="F8" i="18"/>
  <c r="F7" i="18"/>
  <c r="I5" i="6" l="1"/>
  <c r="U7" i="18"/>
  <c r="T6" i="6" s="1"/>
  <c r="N37" i="6" s="1"/>
  <c r="J5" i="6"/>
  <c r="H5" i="6"/>
  <c r="L5" i="6"/>
  <c r="N17" i="6"/>
  <c r="I17" i="6" s="1"/>
  <c r="N38" i="6"/>
  <c r="N19" i="6"/>
  <c r="N12" i="6"/>
  <c r="N44" i="6"/>
  <c r="N42" i="6"/>
  <c r="N39" i="6"/>
  <c r="N28" i="6"/>
  <c r="N33" i="6"/>
  <c r="N36" i="6"/>
  <c r="N15" i="6"/>
  <c r="N13" i="6"/>
  <c r="N10" i="6"/>
  <c r="N8" i="6"/>
  <c r="N40" i="6"/>
  <c r="K40" i="6" s="1"/>
  <c r="N21" i="6"/>
  <c r="N14" i="6"/>
  <c r="N34" i="6"/>
  <c r="N29" i="6"/>
  <c r="N9" i="6"/>
  <c r="N43" i="6"/>
  <c r="N22" i="6"/>
  <c r="N24" i="6"/>
  <c r="N20" i="6"/>
  <c r="N27" i="6"/>
  <c r="N23" i="6"/>
  <c r="C16" i="6"/>
  <c r="G41" i="6"/>
  <c r="D41" i="6"/>
  <c r="E41" i="6"/>
  <c r="F41" i="6"/>
  <c r="C41" i="6"/>
  <c r="D16" i="6"/>
  <c r="D11" i="6"/>
  <c r="E11" i="6"/>
  <c r="F11" i="6"/>
  <c r="G11" i="6"/>
  <c r="C11" i="6"/>
  <c r="C5" i="6"/>
  <c r="E5" i="6"/>
  <c r="F5" i="6"/>
  <c r="G5" i="6"/>
  <c r="D5" i="6"/>
  <c r="B130" i="7"/>
  <c r="B129" i="7"/>
  <c r="B159" i="7"/>
  <c r="N32" i="6" l="1"/>
  <c r="N26" i="6"/>
  <c r="N30" i="6"/>
  <c r="N31" i="6"/>
  <c r="N35" i="6"/>
  <c r="N18" i="6"/>
  <c r="J147" i="7"/>
  <c r="J136" i="7"/>
  <c r="J148" i="7"/>
  <c r="J137" i="7"/>
  <c r="J149" i="7"/>
  <c r="J138" i="7"/>
  <c r="J150" i="7"/>
  <c r="J139" i="7"/>
  <c r="J151" i="7"/>
  <c r="J140" i="7"/>
  <c r="J143" i="7"/>
  <c r="J134" i="7"/>
  <c r="J141" i="7"/>
  <c r="J142" i="7"/>
  <c r="J144" i="7"/>
  <c r="J145" i="7"/>
  <c r="B131" i="7"/>
  <c r="J131" i="7" s="1"/>
  <c r="D131" i="7" s="1"/>
  <c r="J132" i="7"/>
  <c r="J146" i="7"/>
  <c r="J152" i="7"/>
  <c r="B133" i="7"/>
  <c r="J133" i="7" s="1"/>
  <c r="J135" i="7"/>
  <c r="J130" i="7"/>
  <c r="L17" i="6"/>
  <c r="H17" i="6"/>
  <c r="K17" i="6"/>
  <c r="J17" i="6"/>
  <c r="C4" i="6"/>
  <c r="I44" i="6"/>
  <c r="J44" i="6"/>
  <c r="K44" i="6"/>
  <c r="L44" i="6"/>
  <c r="H44" i="6"/>
  <c r="J10" i="6"/>
  <c r="K10" i="6"/>
  <c r="L10" i="6"/>
  <c r="H10" i="6"/>
  <c r="I10" i="6"/>
  <c r="H15" i="6"/>
  <c r="L15" i="6"/>
  <c r="J15" i="6"/>
  <c r="K15" i="6"/>
  <c r="I15" i="6"/>
  <c r="I27" i="6"/>
  <c r="J27" i="6"/>
  <c r="K27" i="6"/>
  <c r="L27" i="6"/>
  <c r="H27" i="6"/>
  <c r="I20" i="6"/>
  <c r="H20" i="6"/>
  <c r="J20" i="6"/>
  <c r="K20" i="6"/>
  <c r="L20" i="6"/>
  <c r="H22" i="6"/>
  <c r="I22" i="6"/>
  <c r="L22" i="6"/>
  <c r="J22" i="6"/>
  <c r="K22" i="6"/>
  <c r="I36" i="6"/>
  <c r="H36" i="6"/>
  <c r="J36" i="6"/>
  <c r="K36" i="6"/>
  <c r="L36" i="6"/>
  <c r="L38" i="6"/>
  <c r="H38" i="6"/>
  <c r="J38" i="6"/>
  <c r="K38" i="6"/>
  <c r="I38" i="6"/>
  <c r="K31" i="6"/>
  <c r="I31" i="6"/>
  <c r="H31" i="6"/>
  <c r="J31" i="6"/>
  <c r="L31" i="6"/>
  <c r="H42" i="6"/>
  <c r="K42" i="6"/>
  <c r="I42" i="6"/>
  <c r="J42" i="6"/>
  <c r="L42" i="6"/>
  <c r="H19" i="6"/>
  <c r="J19" i="6"/>
  <c r="K19" i="6"/>
  <c r="L19" i="6"/>
  <c r="I19" i="6"/>
  <c r="I30" i="6"/>
  <c r="J30" i="6"/>
  <c r="K30" i="6"/>
  <c r="L30" i="6"/>
  <c r="H30" i="6"/>
  <c r="H34" i="6"/>
  <c r="I34" i="6"/>
  <c r="J34" i="6"/>
  <c r="L34" i="6"/>
  <c r="K34" i="6"/>
  <c r="L35" i="6"/>
  <c r="H35" i="6"/>
  <c r="K35" i="6"/>
  <c r="J35" i="6"/>
  <c r="I35" i="6"/>
  <c r="K18" i="6"/>
  <c r="H18" i="6"/>
  <c r="I18" i="6"/>
  <c r="J18" i="6"/>
  <c r="L18" i="6"/>
  <c r="I39" i="6"/>
  <c r="J39" i="6"/>
  <c r="K39" i="6"/>
  <c r="L39" i="6"/>
  <c r="H39" i="6"/>
  <c r="J13" i="6"/>
  <c r="K13" i="6"/>
  <c r="L13" i="6"/>
  <c r="H13" i="6"/>
  <c r="I13" i="6"/>
  <c r="K43" i="6"/>
  <c r="L43" i="6"/>
  <c r="J43" i="6"/>
  <c r="I43" i="6"/>
  <c r="H43" i="6"/>
  <c r="I33" i="6"/>
  <c r="J33" i="6"/>
  <c r="K33" i="6"/>
  <c r="L33" i="6"/>
  <c r="H33" i="6"/>
  <c r="H14" i="6"/>
  <c r="I14" i="6"/>
  <c r="J14" i="6"/>
  <c r="K14" i="6"/>
  <c r="L14" i="6"/>
  <c r="I21" i="6"/>
  <c r="J21" i="6"/>
  <c r="H21" i="6"/>
  <c r="K21" i="6"/>
  <c r="L21" i="6"/>
  <c r="H37" i="6"/>
  <c r="I37" i="6"/>
  <c r="L37" i="6"/>
  <c r="J37" i="6"/>
  <c r="K37" i="6"/>
  <c r="H8" i="6"/>
  <c r="L8" i="6"/>
  <c r="I8" i="6"/>
  <c r="K8" i="6"/>
  <c r="J8" i="6"/>
  <c r="I24" i="6"/>
  <c r="J24" i="6"/>
  <c r="H24" i="6"/>
  <c r="K24" i="6"/>
  <c r="L24" i="6"/>
  <c r="I12" i="6"/>
  <c r="L12" i="6"/>
  <c r="H12" i="6"/>
  <c r="K12" i="6"/>
  <c r="J12" i="6"/>
  <c r="K9" i="6"/>
  <c r="J9" i="6"/>
  <c r="I9" i="6"/>
  <c r="H9" i="6"/>
  <c r="L9" i="6"/>
  <c r="K29" i="6"/>
  <c r="L29" i="6"/>
  <c r="I29" i="6"/>
  <c r="H29" i="6"/>
  <c r="J29" i="6"/>
  <c r="K26" i="6"/>
  <c r="H26" i="6"/>
  <c r="L26" i="6"/>
  <c r="I26" i="6"/>
  <c r="J26" i="6"/>
  <c r="K28" i="6"/>
  <c r="I28" i="6"/>
  <c r="J28" i="6"/>
  <c r="L28" i="6"/>
  <c r="H28" i="6"/>
  <c r="I23" i="6"/>
  <c r="J23" i="6"/>
  <c r="K23" i="6"/>
  <c r="L23" i="6"/>
  <c r="H23" i="6"/>
  <c r="L40" i="6"/>
  <c r="I40" i="6"/>
  <c r="J40" i="6"/>
  <c r="H40" i="6"/>
  <c r="L32" i="6"/>
  <c r="I32" i="6"/>
  <c r="H32" i="6"/>
  <c r="J32" i="6"/>
  <c r="K32" i="6"/>
  <c r="F4" i="6"/>
  <c r="E4" i="6"/>
  <c r="D4" i="6"/>
  <c r="G4" i="6"/>
  <c r="D130" i="7"/>
  <c r="H11" i="6" l="1"/>
  <c r="J11" i="6"/>
  <c r="I11" i="6"/>
  <c r="K11" i="6"/>
  <c r="L11" i="6"/>
  <c r="J16" i="6"/>
  <c r="H41" i="6"/>
  <c r="H16" i="6"/>
  <c r="I16" i="6"/>
  <c r="K16" i="6"/>
  <c r="L16" i="6"/>
  <c r="L41" i="6"/>
  <c r="J41" i="6"/>
  <c r="I41" i="6"/>
  <c r="K41" i="6"/>
  <c r="D132" i="7"/>
  <c r="J4" i="6" l="1"/>
  <c r="H4" i="6"/>
  <c r="B5" i="5" s="1"/>
  <c r="H5" i="5" s="1"/>
  <c r="D5" i="5" s="1"/>
  <c r="K4" i="6"/>
  <c r="I4" i="6"/>
  <c r="L4" i="6"/>
  <c r="D133" i="7"/>
  <c r="D134" i="7" l="1"/>
  <c r="D135" i="7" l="1"/>
  <c r="D136" i="7" l="1"/>
  <c r="G32" i="14"/>
  <c r="E46" i="14" s="1"/>
  <c r="G31" i="14"/>
  <c r="G30" i="14"/>
  <c r="G29" i="14"/>
  <c r="D162" i="7"/>
  <c r="D161" i="7"/>
  <c r="B21" i="5"/>
  <c r="H10" i="14"/>
  <c r="H9" i="14"/>
  <c r="H8" i="14"/>
  <c r="H33" i="14"/>
  <c r="F33" i="14"/>
  <c r="E33" i="14"/>
  <c r="H46" i="14"/>
  <c r="F46" i="14"/>
  <c r="D33" i="14"/>
  <c r="F42" i="14"/>
  <c r="G43" i="14"/>
  <c r="G44" i="14"/>
  <c r="G45" i="14"/>
  <c r="G42" i="14"/>
  <c r="E42" i="14"/>
  <c r="H43" i="14"/>
  <c r="H44" i="14"/>
  <c r="H45" i="14"/>
  <c r="H42" i="14"/>
  <c r="F43" i="14"/>
  <c r="F44" i="14"/>
  <c r="F45" i="14"/>
  <c r="D160" i="7" l="1"/>
  <c r="D22" i="5" s="1"/>
  <c r="D137" i="7"/>
  <c r="B155" i="7"/>
  <c r="B156" i="7"/>
  <c r="B157" i="7"/>
  <c r="B154" i="7"/>
  <c r="G46" i="14"/>
  <c r="G41" i="14" s="1"/>
  <c r="J155" i="7" s="1"/>
  <c r="D155" i="7" s="1"/>
  <c r="H11" i="14"/>
  <c r="J159" i="7" s="1"/>
  <c r="D159" i="7" s="1"/>
  <c r="D158" i="7" s="1"/>
  <c r="D21" i="5" s="1"/>
  <c r="D20" i="5" s="1"/>
  <c r="C94" i="7"/>
  <c r="C96" i="7" s="1"/>
  <c r="C98" i="7" s="1"/>
  <c r="C100" i="7" s="1"/>
  <c r="C102" i="7" s="1"/>
  <c r="J76" i="7"/>
  <c r="D76" i="7" s="1"/>
  <c r="C55" i="7"/>
  <c r="B126" i="7"/>
  <c r="B125" i="7"/>
  <c r="B104" i="7"/>
  <c r="B103" i="7"/>
  <c r="B78" i="7"/>
  <c r="B102" i="7" s="1"/>
  <c r="B77" i="7"/>
  <c r="B46" i="7"/>
  <c r="B45" i="7"/>
  <c r="B6" i="7"/>
  <c r="B5" i="7"/>
  <c r="B26" i="5"/>
  <c r="B24" i="5"/>
  <c r="J25" i="7" l="1"/>
  <c r="D25" i="7" s="1"/>
  <c r="J16" i="7"/>
  <c r="D16" i="7" s="1"/>
  <c r="J29" i="7"/>
  <c r="D29" i="7" s="1"/>
  <c r="J21" i="7"/>
  <c r="D21" i="7" s="1"/>
  <c r="J17" i="7"/>
  <c r="D17" i="7" s="1"/>
  <c r="J24" i="7"/>
  <c r="D24" i="7" s="1"/>
  <c r="J27" i="7"/>
  <c r="D27" i="7" s="1"/>
  <c r="J28" i="7"/>
  <c r="D28" i="7" s="1"/>
  <c r="J20" i="7"/>
  <c r="D20" i="7" s="1"/>
  <c r="J31" i="7"/>
  <c r="D31" i="7" s="1"/>
  <c r="J19" i="7"/>
  <c r="D19" i="7" s="1"/>
  <c r="J22" i="7"/>
  <c r="D22" i="7" s="1"/>
  <c r="J32" i="7"/>
  <c r="D32" i="7" s="1"/>
  <c r="J30" i="7"/>
  <c r="D30" i="7" s="1"/>
  <c r="J18" i="7"/>
  <c r="D18" i="7" s="1"/>
  <c r="J23" i="7"/>
  <c r="D23" i="7" s="1"/>
  <c r="J26" i="7"/>
  <c r="D26" i="7" s="1"/>
  <c r="J42" i="7"/>
  <c r="D42" i="7" s="1"/>
  <c r="J43" i="7"/>
  <c r="D43" i="7" s="1"/>
  <c r="J39" i="7"/>
  <c r="D39" i="7" s="1"/>
  <c r="J41" i="7"/>
  <c r="D41" i="7" s="1"/>
  <c r="J44" i="7"/>
  <c r="D44" i="7" s="1"/>
  <c r="J40" i="7"/>
  <c r="D40" i="7" s="1"/>
  <c r="J38" i="7"/>
  <c r="D38" i="7" s="1"/>
  <c r="D37" i="7"/>
  <c r="B14" i="7"/>
  <c r="J14" i="7" s="1"/>
  <c r="D14" i="7" s="1"/>
  <c r="J63" i="7"/>
  <c r="J75" i="7"/>
  <c r="J65" i="7"/>
  <c r="J67" i="7"/>
  <c r="J74" i="7"/>
  <c r="J64" i="7"/>
  <c r="J66" i="7"/>
  <c r="J71" i="7"/>
  <c r="J73" i="7"/>
  <c r="J68" i="7"/>
  <c r="J58" i="7"/>
  <c r="J70" i="7"/>
  <c r="J61" i="7"/>
  <c r="J57" i="7"/>
  <c r="J69" i="7"/>
  <c r="J59" i="7"/>
  <c r="J72" i="7"/>
  <c r="J62" i="7"/>
  <c r="B127" i="7"/>
  <c r="J127" i="7" s="1"/>
  <c r="B128" i="7"/>
  <c r="J128" i="7" s="1"/>
  <c r="D128" i="7" s="1"/>
  <c r="J102" i="7"/>
  <c r="D102" i="7" s="1"/>
  <c r="J6" i="7"/>
  <c r="B8" i="7"/>
  <c r="J8" i="7" s="1"/>
  <c r="B9" i="7"/>
  <c r="J9" i="7" s="1"/>
  <c r="B10" i="7"/>
  <c r="J10" i="7" s="1"/>
  <c r="B11" i="7"/>
  <c r="J11" i="7" s="1"/>
  <c r="B12" i="7"/>
  <c r="J12" i="7" s="1"/>
  <c r="D12" i="7" s="1"/>
  <c r="B13" i="7"/>
  <c r="J13" i="7" s="1"/>
  <c r="D13" i="7" s="1"/>
  <c r="B7" i="7"/>
  <c r="J7" i="7" s="1"/>
  <c r="B48" i="7"/>
  <c r="J48" i="7" s="1"/>
  <c r="B49" i="7"/>
  <c r="J49" i="7" s="1"/>
  <c r="B51" i="7"/>
  <c r="J51" i="7" s="1"/>
  <c r="B53" i="7"/>
  <c r="J53" i="7" s="1"/>
  <c r="B52" i="7"/>
  <c r="J52" i="7" s="1"/>
  <c r="B54" i="7"/>
  <c r="J54" i="7" s="1"/>
  <c r="B55" i="7"/>
  <c r="J55" i="7" s="1"/>
  <c r="B47" i="7"/>
  <c r="J47" i="7" s="1"/>
  <c r="B50" i="7"/>
  <c r="J50" i="7" s="1"/>
  <c r="J46" i="7"/>
  <c r="J56" i="7"/>
  <c r="J60" i="7"/>
  <c r="J78" i="7"/>
  <c r="J104" i="7"/>
  <c r="B88" i="7"/>
  <c r="J88" i="7" s="1"/>
  <c r="B100" i="7"/>
  <c r="J100" i="7" s="1"/>
  <c r="B89" i="7"/>
  <c r="J89" i="7" s="1"/>
  <c r="B101" i="7"/>
  <c r="J101" i="7" s="1"/>
  <c r="B90" i="7"/>
  <c r="J90" i="7" s="1"/>
  <c r="B79" i="7"/>
  <c r="J79" i="7" s="1"/>
  <c r="B91" i="7"/>
  <c r="J91" i="7" s="1"/>
  <c r="B80" i="7"/>
  <c r="J80" i="7" s="1"/>
  <c r="B92" i="7"/>
  <c r="J92" i="7" s="1"/>
  <c r="B84" i="7"/>
  <c r="J84" i="7" s="1"/>
  <c r="B85" i="7"/>
  <c r="J85" i="7" s="1"/>
  <c r="B87" i="7"/>
  <c r="J87" i="7" s="1"/>
  <c r="B86" i="7"/>
  <c r="J86" i="7" s="1"/>
  <c r="B99" i="7"/>
  <c r="J99" i="7" s="1"/>
  <c r="B97" i="7"/>
  <c r="J97" i="7" s="1"/>
  <c r="B98" i="7"/>
  <c r="J98" i="7" s="1"/>
  <c r="B82" i="7"/>
  <c r="J82" i="7" s="1"/>
  <c r="B93" i="7"/>
  <c r="J93" i="7" s="1"/>
  <c r="B96" i="7"/>
  <c r="J96" i="7" s="1"/>
  <c r="B81" i="7"/>
  <c r="J81" i="7" s="1"/>
  <c r="B94" i="7"/>
  <c r="J94" i="7" s="1"/>
  <c r="B95" i="7"/>
  <c r="J95" i="7" s="1"/>
  <c r="B83" i="7"/>
  <c r="J83" i="7" s="1"/>
  <c r="B110" i="7"/>
  <c r="J110" i="7" s="1"/>
  <c r="B122" i="7"/>
  <c r="J122" i="7" s="1"/>
  <c r="D122" i="7" s="1"/>
  <c r="B111" i="7"/>
  <c r="J111" i="7" s="1"/>
  <c r="B123" i="7"/>
  <c r="J123" i="7" s="1"/>
  <c r="D123" i="7" s="1"/>
  <c r="B112" i="7"/>
  <c r="J112" i="7" s="1"/>
  <c r="B124" i="7"/>
  <c r="J124" i="7" s="1"/>
  <c r="D124" i="7" s="1"/>
  <c r="B113" i="7"/>
  <c r="J113" i="7" s="1"/>
  <c r="B105" i="7"/>
  <c r="J105" i="7" s="1"/>
  <c r="B114" i="7"/>
  <c r="J114" i="7" s="1"/>
  <c r="D114" i="7" s="1"/>
  <c r="B108" i="7"/>
  <c r="J108" i="7" s="1"/>
  <c r="B109" i="7"/>
  <c r="J109" i="7" s="1"/>
  <c r="B115" i="7"/>
  <c r="J115" i="7" s="1"/>
  <c r="D115" i="7" s="1"/>
  <c r="B117" i="7"/>
  <c r="J117" i="7" s="1"/>
  <c r="D117" i="7" s="1"/>
  <c r="B118" i="7"/>
  <c r="J118" i="7" s="1"/>
  <c r="D118" i="7" s="1"/>
  <c r="B116" i="7"/>
  <c r="J116" i="7" s="1"/>
  <c r="D116" i="7" s="1"/>
  <c r="B120" i="7"/>
  <c r="J120" i="7" s="1"/>
  <c r="D120" i="7" s="1"/>
  <c r="B121" i="7"/>
  <c r="J121" i="7" s="1"/>
  <c r="D121" i="7" s="1"/>
  <c r="B106" i="7"/>
  <c r="J106" i="7" s="1"/>
  <c r="B119" i="7"/>
  <c r="J119" i="7" s="1"/>
  <c r="D119" i="7" s="1"/>
  <c r="B107" i="7"/>
  <c r="J107" i="7" s="1"/>
  <c r="J126" i="7"/>
  <c r="D138" i="7"/>
  <c r="D15" i="7" l="1"/>
  <c r="D13" i="5" s="1"/>
  <c r="D139" i="7"/>
  <c r="D140" i="7" l="1"/>
  <c r="D141" i="7" l="1"/>
  <c r="G7" i="5"/>
  <c r="G8" i="5"/>
  <c r="G9" i="5"/>
  <c r="G6" i="5"/>
  <c r="D127" i="7"/>
  <c r="D6" i="7"/>
  <c r="D11" i="7"/>
  <c r="D8" i="7"/>
  <c r="D7" i="7"/>
  <c r="D46" i="7"/>
  <c r="D78" i="7"/>
  <c r="D79" i="7"/>
  <c r="D104" i="7"/>
  <c r="D105" i="7"/>
  <c r="D106" i="7"/>
  <c r="D107" i="7"/>
  <c r="D108" i="7"/>
  <c r="D109" i="7"/>
  <c r="D110" i="7"/>
  <c r="D111" i="7"/>
  <c r="D112" i="7"/>
  <c r="D113" i="7"/>
  <c r="D126" i="7"/>
  <c r="C93" i="7"/>
  <c r="C95" i="7" s="1"/>
  <c r="C97" i="7" s="1"/>
  <c r="C99" i="7" s="1"/>
  <c r="C101" i="7" s="1"/>
  <c r="C54" i="7"/>
  <c r="D125" i="7" l="1"/>
  <c r="D9" i="7"/>
  <c r="D10" i="7"/>
  <c r="D142" i="7"/>
  <c r="E44" i="14"/>
  <c r="D44" i="14" s="1"/>
  <c r="E45" i="14"/>
  <c r="D45" i="14" s="1"/>
  <c r="D46" i="14"/>
  <c r="E43" i="14"/>
  <c r="D43" i="14" s="1"/>
  <c r="D47" i="7"/>
  <c r="F41" i="14"/>
  <c r="J154" i="7" s="1"/>
  <c r="D154" i="7" s="1"/>
  <c r="H41" i="14"/>
  <c r="J156" i="7" s="1"/>
  <c r="D156" i="7" s="1"/>
  <c r="D103" i="7"/>
  <c r="D16" i="5" s="1"/>
  <c r="D17" i="5"/>
  <c r="D5" i="7" l="1"/>
  <c r="D55" i="7"/>
  <c r="D53" i="7"/>
  <c r="D143" i="7"/>
  <c r="I157" i="7"/>
  <c r="D42" i="14"/>
  <c r="D41" i="14" s="1"/>
  <c r="E41" i="14"/>
  <c r="J157" i="7" s="1"/>
  <c r="D157" i="7" s="1"/>
  <c r="D153" i="7" s="1"/>
  <c r="D65" i="7"/>
  <c r="D49" i="7"/>
  <c r="D48" i="7"/>
  <c r="B8" i="5"/>
  <c r="D80" i="7"/>
  <c r="D12" i="5"/>
  <c r="H8" i="5" l="1"/>
  <c r="D8" i="5" s="1"/>
  <c r="D144" i="7"/>
  <c r="D19" i="5"/>
  <c r="D66" i="7"/>
  <c r="D52" i="7"/>
  <c r="D51" i="7"/>
  <c r="D50" i="7"/>
  <c r="B9" i="5"/>
  <c r="B7" i="5"/>
  <c r="D81" i="7"/>
  <c r="H9" i="5" l="1"/>
  <c r="D9" i="5" s="1"/>
  <c r="H7" i="5"/>
  <c r="D7" i="5" s="1"/>
  <c r="D145" i="7"/>
  <c r="D67" i="7"/>
  <c r="D82" i="7"/>
  <c r="D59" i="7"/>
  <c r="D146" i="7" l="1"/>
  <c r="B6" i="5"/>
  <c r="D68" i="7"/>
  <c r="D56" i="7"/>
  <c r="D83" i="7"/>
  <c r="H6" i="5" l="1"/>
  <c r="D6" i="5" s="1"/>
  <c r="D4" i="5" s="1"/>
  <c r="D4" i="23" s="1"/>
  <c r="D147" i="7"/>
  <c r="D69" i="7"/>
  <c r="D84" i="7"/>
  <c r="D62" i="7"/>
  <c r="D24" i="5" l="1"/>
  <c r="D23" i="5" s="1"/>
  <c r="D6" i="23" s="1"/>
  <c r="D148" i="7"/>
  <c r="D70" i="7"/>
  <c r="D85" i="7"/>
  <c r="D58" i="7"/>
  <c r="D57" i="7"/>
  <c r="D26" i="5" l="1"/>
  <c r="D25" i="5" s="1"/>
  <c r="D149" i="7"/>
  <c r="D71" i="7"/>
  <c r="D86" i="7"/>
  <c r="D63" i="7"/>
  <c r="D7" i="23" l="1"/>
  <c r="D150" i="7"/>
  <c r="D72" i="7"/>
  <c r="D60" i="7"/>
  <c r="D87" i="7"/>
  <c r="D152" i="7" l="1"/>
  <c r="D151" i="7"/>
  <c r="D73" i="7"/>
  <c r="D54" i="7"/>
  <c r="D64" i="7"/>
  <c r="D61" i="7"/>
  <c r="D88" i="7"/>
  <c r="D129" i="7" l="1"/>
  <c r="D18" i="5" s="1"/>
  <c r="D75" i="7"/>
  <c r="D74" i="7"/>
  <c r="D89" i="7"/>
  <c r="D45" i="7" l="1"/>
  <c r="D90" i="7"/>
  <c r="D14" i="5" l="1"/>
  <c r="D91" i="7"/>
  <c r="D92" i="7" l="1"/>
  <c r="D94" i="7" l="1"/>
  <c r="D93" i="7"/>
  <c r="D95" i="7" l="1"/>
  <c r="D96" i="7" l="1"/>
  <c r="D97" i="7" l="1"/>
  <c r="D98" i="7" l="1"/>
  <c r="D99" i="7" l="1"/>
  <c r="D101" i="7" l="1"/>
  <c r="D100" i="7"/>
  <c r="D77" i="7" l="1"/>
  <c r="D4" i="7"/>
  <c r="D15" i="5" l="1"/>
  <c r="D11" i="5" l="1"/>
  <c r="D10" i="5" l="1"/>
  <c r="D5" i="23" l="1"/>
  <c r="H13" i="20" s="1"/>
  <c r="C17" i="20" s="1"/>
  <c r="Z17" i="20" s="1"/>
  <c r="U16" i="20" s="1"/>
  <c r="D27" i="5"/>
  <c r="C25" i="20" l="1"/>
  <c r="M25" i="20" s="1"/>
  <c r="Q27" i="20" s="1"/>
  <c r="G29" i="20" l="1"/>
  <c r="L28" i="20"/>
  <c r="M29" i="20" s="1"/>
  <c r="S29" i="20" l="1"/>
  <c r="Y29" i="20" s="1"/>
  <c r="D28" i="5" s="1"/>
  <c r="D30" i="5" s="1"/>
  <c r="D9" i="23" l="1"/>
  <c r="D10" i="23" s="1"/>
  <c r="M19" i="22" l="1"/>
  <c r="S20" i="18"/>
  <c r="Q16" i="6"/>
  <c r="D29" i="5"/>
  <c r="D31" i="5" s="1"/>
</calcChain>
</file>

<file path=xl/sharedStrings.xml><?xml version="1.0" encoding="utf-8"?>
<sst xmlns="http://schemas.openxmlformats.org/spreadsheetml/2006/main" count="786" uniqueCount="453">
  <si>
    <t>특급기술자</t>
  </si>
  <si>
    <t>고급기술자</t>
  </si>
  <si>
    <t>중급기술자</t>
  </si>
  <si>
    <t>초급기술자</t>
  </si>
  <si>
    <t>규 격</t>
  </si>
  <si>
    <t>수량</t>
  </si>
  <si>
    <t>단위</t>
  </si>
  <si>
    <t>총액</t>
  </si>
  <si>
    <t>재  료  비</t>
  </si>
  <si>
    <t>노  무  비</t>
  </si>
  <si>
    <t>경  비</t>
  </si>
  <si>
    <t>비고</t>
  </si>
  <si>
    <t>단가</t>
  </si>
  <si>
    <t>금액</t>
  </si>
  <si>
    <t xml:space="preserve"> 1. 직접인건비</t>
  </si>
  <si>
    <t xml:space="preserve"> 2. 직접경비</t>
  </si>
  <si>
    <t xml:space="preserve">  가) 측정시험분석비</t>
  </si>
  <si>
    <t xml:space="preserve">  나) 출장비</t>
  </si>
  <si>
    <t>별표1</t>
  </si>
  <si>
    <t xml:space="preserve">        특급기술자</t>
  </si>
  <si>
    <t>인</t>
  </si>
  <si>
    <t xml:space="preserve">        고급기술자</t>
  </si>
  <si>
    <t xml:space="preserve">        중급기술자</t>
  </si>
  <si>
    <t xml:space="preserve">        초급기술자</t>
  </si>
  <si>
    <t>별표 2</t>
  </si>
  <si>
    <t xml:space="preserve">   1) 대기질 </t>
  </si>
  <si>
    <t>지점*회</t>
  </si>
  <si>
    <t>소요인력 산정기준(인)</t>
  </si>
  <si>
    <t>실소요인력 (인)</t>
  </si>
  <si>
    <t>1. 측정시험분석비</t>
  </si>
  <si>
    <t xml:space="preserve"> 가) 대기질 </t>
  </si>
  <si>
    <t>회</t>
  </si>
  <si>
    <t>지점</t>
  </si>
  <si>
    <t xml:space="preserve">  미세먼지(PM-10)</t>
  </si>
  <si>
    <t xml:space="preserve">  납(Pb)</t>
  </si>
  <si>
    <t xml:space="preserve">  일산화탄소(CO)</t>
  </si>
  <si>
    <t xml:space="preserve">  시안(CN)</t>
  </si>
  <si>
    <t xml:space="preserve">  총인(T-P)</t>
  </si>
  <si>
    <t xml:space="preserve">  부유물질(SS)</t>
  </si>
  <si>
    <t xml:space="preserve">  유기인</t>
  </si>
  <si>
    <t xml:space="preserve">  PCB</t>
  </si>
  <si>
    <t>특급기술자</t>
    <phoneticPr fontId="7" type="noConversion"/>
  </si>
  <si>
    <t>고급기술자</t>
    <phoneticPr fontId="7" type="noConversion"/>
  </si>
  <si>
    <t>중급기술자</t>
    <phoneticPr fontId="7" type="noConversion"/>
  </si>
  <si>
    <t>초급기술자</t>
    <phoneticPr fontId="7" type="noConversion"/>
  </si>
  <si>
    <t>구      분</t>
    <phoneticPr fontId="7" type="noConversion"/>
  </si>
  <si>
    <t>기술업무 소요인력</t>
    <phoneticPr fontId="7" type="noConversion"/>
  </si>
  <si>
    <t xml:space="preserve">  수은(Hg)</t>
    <phoneticPr fontId="7" type="noConversion"/>
  </si>
  <si>
    <t xml:space="preserve">  카드뮴(Cd)</t>
    <phoneticPr fontId="7" type="noConversion"/>
  </si>
  <si>
    <t xml:space="preserve">  비소(As)</t>
    <phoneticPr fontId="7" type="noConversion"/>
  </si>
  <si>
    <t xml:space="preserve">  ABS</t>
    <phoneticPr fontId="7" type="noConversion"/>
  </si>
  <si>
    <t xml:space="preserve"> 다) 지하수질</t>
    <phoneticPr fontId="7" type="noConversion"/>
  </si>
  <si>
    <t xml:space="preserve"> 라) 토양 </t>
    <phoneticPr fontId="7" type="noConversion"/>
  </si>
  <si>
    <t xml:space="preserve"> 마) 소음.진동 </t>
    <phoneticPr fontId="7" type="noConversion"/>
  </si>
  <si>
    <t xml:space="preserve">  소      음</t>
    <phoneticPr fontId="7" type="noConversion"/>
  </si>
  <si>
    <t xml:space="preserve">  진      동</t>
    <phoneticPr fontId="7" type="noConversion"/>
  </si>
  <si>
    <t>부수</t>
    <phoneticPr fontId="7" type="noConversion"/>
  </si>
  <si>
    <t xml:space="preserve"> 3. 제경비</t>
    <phoneticPr fontId="7" type="noConversion"/>
  </si>
  <si>
    <t>%</t>
    <phoneticPr fontId="7" type="noConversion"/>
  </si>
  <si>
    <t>합      계</t>
    <phoneticPr fontId="7" type="noConversion"/>
  </si>
  <si>
    <t xml:space="preserve"> 4. 기술료</t>
    <phoneticPr fontId="7" type="noConversion"/>
  </si>
  <si>
    <t xml:space="preserve"> 5. 소계 (1~4의 합계)</t>
    <phoneticPr fontId="7" type="noConversion"/>
  </si>
  <si>
    <t>■ 산출근거1 : 보고서 인쇄비용 (조달청 공문 인쇄기준요금, 2009. 2)</t>
  </si>
  <si>
    <t>구                      분</t>
  </si>
  <si>
    <t>절     수</t>
  </si>
  <si>
    <t>50부까지</t>
  </si>
  <si>
    <t>10부마다</t>
  </si>
  <si>
    <t>금    액(원)</t>
  </si>
  <si>
    <t>비        고</t>
  </si>
  <si>
    <t>본문 인쇄비 (경인쇄)</t>
  </si>
  <si>
    <t>10절</t>
  </si>
  <si>
    <t>옵셋인쇄비 제외</t>
  </si>
  <si>
    <t>아트지 코팅 4색도 기준</t>
  </si>
  <si>
    <t>면    수</t>
  </si>
  <si>
    <t>부    수</t>
  </si>
  <si>
    <t>가.</t>
  </si>
  <si>
    <t>나.</t>
  </si>
  <si>
    <t>다.</t>
  </si>
  <si>
    <t xml:space="preserve"> </t>
  </si>
  <si>
    <t>계</t>
  </si>
  <si>
    <t>구      분</t>
  </si>
  <si>
    <t>기술사</t>
  </si>
  <si>
    <t>고급숙련기술자</t>
  </si>
  <si>
    <t>중급숙련기술자</t>
  </si>
  <si>
    <t>초급숙련기술자</t>
  </si>
  <si>
    <t>■ 산출근거3 : 업무관련 출장비</t>
  </si>
  <si>
    <t>구         분</t>
  </si>
  <si>
    <t>구        분</t>
  </si>
  <si>
    <t>자동차 운임(10km당)</t>
  </si>
  <si>
    <t>일비(1日당)</t>
  </si>
  <si>
    <t>숙박료(1夜당)</t>
  </si>
  <si>
    <t>식비(1日당)</t>
  </si>
  <si>
    <t>자동차 운임(km당)</t>
  </si>
  <si>
    <t>일비</t>
  </si>
  <si>
    <t>숙박료</t>
  </si>
  <si>
    <t>식비</t>
  </si>
  <si>
    <t xml:space="preserve"> ① 출장 산출수량</t>
    <phoneticPr fontId="7" type="noConversion"/>
  </si>
  <si>
    <t xml:space="preserve"> ② 여비단가(공무원여비규정 별표2 국내여비정액표 적용, 단위 : 원)</t>
    <phoneticPr fontId="7" type="noConversion"/>
  </si>
  <si>
    <t xml:space="preserve"> ③ 출장비(단위 : 원)</t>
    <phoneticPr fontId="7" type="noConversion"/>
  </si>
  <si>
    <t>별표4</t>
    <phoneticPr fontId="7" type="noConversion"/>
  </si>
  <si>
    <t xml:space="preserve">  다) 인쇄비</t>
    <phoneticPr fontId="7" type="noConversion"/>
  </si>
  <si>
    <t>㎡</t>
  </si>
  <si>
    <t>총괄내역서</t>
    <phoneticPr fontId="7" type="noConversion"/>
  </si>
  <si>
    <t>①+③의</t>
    <phoneticPr fontId="7" type="noConversion"/>
  </si>
  <si>
    <t>①의</t>
    <phoneticPr fontId="7" type="noConversion"/>
  </si>
  <si>
    <t>세부내역서</t>
    <phoneticPr fontId="7" type="noConversion"/>
  </si>
  <si>
    <t>&lt;별표 1&gt; 직접인건비산출내역</t>
    <phoneticPr fontId="7" type="noConversion"/>
  </si>
  <si>
    <t xml:space="preserve"> 1. 사업의 개요</t>
    <phoneticPr fontId="7" type="noConversion"/>
  </si>
  <si>
    <t>⑤ 제경비</t>
    <phoneticPr fontId="7" type="noConversion"/>
  </si>
  <si>
    <t>(직접인건비의 110~120% 적용)</t>
    <phoneticPr fontId="7" type="noConversion"/>
  </si>
  <si>
    <t>%</t>
    <phoneticPr fontId="7" type="noConversion"/>
  </si>
  <si>
    <t>⑥ 기술료</t>
    <phoneticPr fontId="7" type="noConversion"/>
  </si>
  <si>
    <t>(직접인건비+제경비의 20~40% 적용)</t>
    <phoneticPr fontId="7" type="noConversion"/>
  </si>
  <si>
    <t>&lt;별표 3&gt; 내역서 작성기준</t>
    <phoneticPr fontId="7" type="noConversion"/>
  </si>
  <si>
    <t>⑧ 환경질 측정 횟수 및 지점</t>
    <phoneticPr fontId="7" type="noConversion"/>
  </si>
  <si>
    <t>항목</t>
    <phoneticPr fontId="7" type="noConversion"/>
  </si>
  <si>
    <t>횟수</t>
    <phoneticPr fontId="7" type="noConversion"/>
  </si>
  <si>
    <t>지점수</t>
    <phoneticPr fontId="7" type="noConversion"/>
  </si>
  <si>
    <t>대기질</t>
    <phoneticPr fontId="7" type="noConversion"/>
  </si>
  <si>
    <t>지표수질</t>
    <phoneticPr fontId="7" type="noConversion"/>
  </si>
  <si>
    <t>지하수질</t>
    <phoneticPr fontId="7" type="noConversion"/>
  </si>
  <si>
    <t>토양</t>
    <phoneticPr fontId="7" type="noConversion"/>
  </si>
  <si>
    <t>소음진동</t>
    <phoneticPr fontId="7" type="noConversion"/>
  </si>
  <si>
    <t>악취</t>
    <phoneticPr fontId="7" type="noConversion"/>
  </si>
  <si>
    <t>별표3</t>
    <phoneticPr fontId="7" type="noConversion"/>
  </si>
  <si>
    <r>
      <t xml:space="preserve">  6가크롬(Cr</t>
    </r>
    <r>
      <rPr>
        <vertAlign val="superscript"/>
        <sz val="9"/>
        <rFont val="나눔고딕"/>
        <family val="3"/>
        <charset val="129"/>
      </rPr>
      <t>+6</t>
    </r>
    <r>
      <rPr>
        <sz val="9"/>
        <rFont val="나눔고딕"/>
        <family val="3"/>
        <charset val="129"/>
      </rPr>
      <t>)</t>
    </r>
    <phoneticPr fontId="7" type="noConversion"/>
  </si>
  <si>
    <t xml:space="preserve">  미세먼지(PM-2.5)</t>
    <phoneticPr fontId="7" type="noConversion"/>
  </si>
  <si>
    <t xml:space="preserve"> 나) 지표수질 </t>
    <phoneticPr fontId="7" type="noConversion"/>
  </si>
  <si>
    <t xml:space="preserve">  유량</t>
    <phoneticPr fontId="7" type="noConversion"/>
  </si>
  <si>
    <t xml:space="preserve">  사염화탄소</t>
    <phoneticPr fontId="7" type="noConversion"/>
  </si>
  <si>
    <t xml:space="preserve">  1,2 디클로로에탄</t>
    <phoneticPr fontId="7" type="noConversion"/>
  </si>
  <si>
    <t xml:space="preserve">  디클로로메탄</t>
    <phoneticPr fontId="7" type="noConversion"/>
  </si>
  <si>
    <t xml:space="preserve">  벤젠</t>
    <phoneticPr fontId="7" type="noConversion"/>
  </si>
  <si>
    <t xml:space="preserve">  클로로포름</t>
    <phoneticPr fontId="7" type="noConversion"/>
  </si>
  <si>
    <t xml:space="preserve">  DEHP</t>
    <phoneticPr fontId="7" type="noConversion"/>
  </si>
  <si>
    <t xml:space="preserve">  안티몬</t>
    <phoneticPr fontId="7" type="noConversion"/>
  </si>
  <si>
    <t xml:space="preserve">  1,4-다이옥세인</t>
    <phoneticPr fontId="7" type="noConversion"/>
  </si>
  <si>
    <t xml:space="preserve">  포름알데히드</t>
    <phoneticPr fontId="7" type="noConversion"/>
  </si>
  <si>
    <t xml:space="preserve">  헥사클로로벤젠</t>
    <phoneticPr fontId="7" type="noConversion"/>
  </si>
  <si>
    <t xml:space="preserve">  수소이온농도(pH)</t>
    <phoneticPr fontId="7" type="noConversion"/>
  </si>
  <si>
    <r>
      <t xml:space="preserve">  암모니아성질소(NH</t>
    </r>
    <r>
      <rPr>
        <vertAlign val="subscript"/>
        <sz val="9"/>
        <rFont val="나눔고딕"/>
        <family val="3"/>
        <charset val="129"/>
      </rPr>
      <t>3</t>
    </r>
    <r>
      <rPr>
        <sz val="9"/>
        <rFont val="나눔고딕"/>
        <family val="3"/>
        <charset val="129"/>
      </rPr>
      <t>-N)</t>
    </r>
    <phoneticPr fontId="7" type="noConversion"/>
  </si>
  <si>
    <t xml:space="preserve">  테트라클로로에틸렌(PCE)</t>
    <phoneticPr fontId="7" type="noConversion"/>
  </si>
  <si>
    <r>
      <t xml:space="preserve">  질산성질소(NO</t>
    </r>
    <r>
      <rPr>
        <vertAlign val="subscript"/>
        <sz val="9"/>
        <rFont val="나눔고딕"/>
        <family val="3"/>
        <charset val="129"/>
      </rPr>
      <t>3</t>
    </r>
    <r>
      <rPr>
        <sz val="9"/>
        <rFont val="나눔고딕"/>
        <family val="3"/>
        <charset val="129"/>
      </rPr>
      <t>-N)</t>
    </r>
    <phoneticPr fontId="7" type="noConversion"/>
  </si>
  <si>
    <t xml:space="preserve">  망간(Mn)</t>
    <phoneticPr fontId="7" type="noConversion"/>
  </si>
  <si>
    <r>
      <t xml:space="preserve">  과망간산칼륨소비량(KMnO</t>
    </r>
    <r>
      <rPr>
        <vertAlign val="subscript"/>
        <sz val="9"/>
        <rFont val="나눔고딕"/>
        <family val="3"/>
        <charset val="129"/>
      </rPr>
      <t>4</t>
    </r>
    <r>
      <rPr>
        <sz val="9"/>
        <rFont val="나눔고딕"/>
        <family val="3"/>
        <charset val="129"/>
      </rPr>
      <t>)</t>
    </r>
    <phoneticPr fontId="7" type="noConversion"/>
  </si>
  <si>
    <t xml:space="preserve">  시안(CN)</t>
    <phoneticPr fontId="7" type="noConversion"/>
  </si>
  <si>
    <t xml:space="preserve">  트리클로로에틸렌(TCE)</t>
    <phoneticPr fontId="7" type="noConversion"/>
  </si>
  <si>
    <t xml:space="preserve">  구리(Cu)</t>
    <phoneticPr fontId="7" type="noConversion"/>
  </si>
  <si>
    <t xml:space="preserve">  철(Fe)</t>
    <phoneticPr fontId="7" type="noConversion"/>
  </si>
  <si>
    <t xml:space="preserve">  불소(F)</t>
    <phoneticPr fontId="7" type="noConversion"/>
  </si>
  <si>
    <t xml:space="preserve">  카드뮴(Cd)</t>
    <phoneticPr fontId="7" type="noConversion"/>
  </si>
  <si>
    <t xml:space="preserve">  납(Pb)</t>
    <phoneticPr fontId="7" type="noConversion"/>
  </si>
  <si>
    <r>
      <t xml:space="preserve">  6가크롬(Cr</t>
    </r>
    <r>
      <rPr>
        <vertAlign val="superscript"/>
        <sz val="9"/>
        <rFont val="나눔고딕"/>
        <family val="3"/>
        <charset val="129"/>
      </rPr>
      <t>+6</t>
    </r>
    <r>
      <rPr>
        <sz val="9"/>
        <rFont val="나눔고딕"/>
        <family val="3"/>
        <charset val="129"/>
      </rPr>
      <t>)</t>
    </r>
    <phoneticPr fontId="7" type="noConversion"/>
  </si>
  <si>
    <t xml:space="preserve">  아연(Zn)</t>
    <phoneticPr fontId="7" type="noConversion"/>
  </si>
  <si>
    <t xml:space="preserve">  비소(As)</t>
    <phoneticPr fontId="7" type="noConversion"/>
  </si>
  <si>
    <t xml:space="preserve">  탁도</t>
    <phoneticPr fontId="7" type="noConversion"/>
  </si>
  <si>
    <t xml:space="preserve">  색도</t>
    <phoneticPr fontId="7" type="noConversion"/>
  </si>
  <si>
    <t xml:space="preserve">  경도</t>
    <phoneticPr fontId="7" type="noConversion"/>
  </si>
  <si>
    <t xml:space="preserve">  페놀</t>
    <phoneticPr fontId="7" type="noConversion"/>
  </si>
  <si>
    <r>
      <t xml:space="preserve">  염소이온(Cl</t>
    </r>
    <r>
      <rPr>
        <vertAlign val="superscript"/>
        <sz val="9"/>
        <rFont val="나눔고딕"/>
        <family val="3"/>
        <charset val="129"/>
      </rPr>
      <t>-</t>
    </r>
    <r>
      <rPr>
        <sz val="9"/>
        <rFont val="나눔고딕"/>
        <family val="3"/>
        <charset val="129"/>
      </rPr>
      <t>)</t>
    </r>
    <phoneticPr fontId="7" type="noConversion"/>
  </si>
  <si>
    <r>
      <t xml:space="preserve">  황산이온(SO</t>
    </r>
    <r>
      <rPr>
        <vertAlign val="subscript"/>
        <sz val="9"/>
        <rFont val="나눔고딕"/>
        <family val="3"/>
        <charset val="129"/>
      </rPr>
      <t>4</t>
    </r>
    <r>
      <rPr>
        <vertAlign val="superscript"/>
        <sz val="9"/>
        <rFont val="나눔고딕"/>
        <family val="3"/>
        <charset val="129"/>
      </rPr>
      <t>-2</t>
    </r>
    <r>
      <rPr>
        <sz val="9"/>
        <rFont val="나눔고딕"/>
        <family val="3"/>
        <charset val="129"/>
      </rPr>
      <t>)</t>
    </r>
    <phoneticPr fontId="7" type="noConversion"/>
  </si>
  <si>
    <t xml:space="preserve">  일반세균</t>
    <phoneticPr fontId="7" type="noConversion"/>
  </si>
  <si>
    <t xml:space="preserve">  대장균군수</t>
    <phoneticPr fontId="7" type="noConversion"/>
  </si>
  <si>
    <t>주간4회, 야간2회</t>
    <phoneticPr fontId="7" type="noConversion"/>
  </si>
  <si>
    <t xml:space="preserve">  수은(Hg)</t>
    <phoneticPr fontId="7" type="noConversion"/>
  </si>
  <si>
    <t xml:space="preserve">  니켈(Ni)</t>
    <phoneticPr fontId="7" type="noConversion"/>
  </si>
  <si>
    <t xml:space="preserve">  유기인화합물</t>
    <phoneticPr fontId="7" type="noConversion"/>
  </si>
  <si>
    <t xml:space="preserve">  폴리크로리네이티드비페닐(PCB)</t>
    <phoneticPr fontId="7" type="noConversion"/>
  </si>
  <si>
    <t xml:space="preserve">  톨루엔</t>
    <phoneticPr fontId="7" type="noConversion"/>
  </si>
  <si>
    <t xml:space="preserve">  에틸벤젠</t>
    <phoneticPr fontId="7" type="noConversion"/>
  </si>
  <si>
    <t xml:space="preserve">  크실렌</t>
    <phoneticPr fontId="7" type="noConversion"/>
  </si>
  <si>
    <t xml:space="preserve">  석유계총탄화수소(TPH)</t>
    <phoneticPr fontId="7" type="noConversion"/>
  </si>
  <si>
    <t xml:space="preserve">  벤조(a)피렌</t>
    <phoneticPr fontId="7" type="noConversion"/>
  </si>
  <si>
    <t>&lt;별표 2&gt; 직접경비 산출내역</t>
    <phoneticPr fontId="7" type="noConversion"/>
  </si>
  <si>
    <t>2. 출장비</t>
    <phoneticPr fontId="7" type="noConversion"/>
  </si>
  <si>
    <t xml:space="preserve">  일비</t>
    <phoneticPr fontId="7" type="noConversion"/>
  </si>
  <si>
    <t xml:space="preserve">  숙박료</t>
    <phoneticPr fontId="7" type="noConversion"/>
  </si>
  <si>
    <t xml:space="preserve">  식비</t>
    <phoneticPr fontId="7" type="noConversion"/>
  </si>
  <si>
    <t xml:space="preserve">  자동차 운임</t>
    <phoneticPr fontId="7" type="noConversion"/>
  </si>
  <si>
    <t>3. 인쇄비</t>
    <phoneticPr fontId="7" type="noConversion"/>
  </si>
  <si>
    <t xml:space="preserve">  소규모환경영향평가서</t>
    <phoneticPr fontId="7" type="noConversion"/>
  </si>
  <si>
    <t>환경질 측정</t>
    <phoneticPr fontId="7" type="noConversion"/>
  </si>
  <si>
    <t>현장조사</t>
    <phoneticPr fontId="7" type="noConversion"/>
  </si>
  <si>
    <t>관계기관 업무협의</t>
    <phoneticPr fontId="7" type="noConversion"/>
  </si>
  <si>
    <t>수질오염총량 협의</t>
    <phoneticPr fontId="7" type="noConversion"/>
  </si>
  <si>
    <t>출장인원(인)</t>
    <phoneticPr fontId="7" type="noConversion"/>
  </si>
  <si>
    <t>출장일수(일)</t>
    <phoneticPr fontId="7" type="noConversion"/>
  </si>
  <si>
    <t>출장횟수(회)</t>
    <phoneticPr fontId="7" type="noConversion"/>
  </si>
  <si>
    <t>기타 업무관계 회의</t>
    <phoneticPr fontId="7" type="noConversion"/>
  </si>
  <si>
    <t>계</t>
    <phoneticPr fontId="7" type="noConversion"/>
  </si>
  <si>
    <t>숙박(박)</t>
    <phoneticPr fontId="7" type="noConversion"/>
  </si>
  <si>
    <t>기준거리(km)</t>
    <phoneticPr fontId="7" type="noConversion"/>
  </si>
  <si>
    <t>-</t>
    <phoneticPr fontId="7" type="noConversion"/>
  </si>
  <si>
    <t>여비단가 (제2호 적용)</t>
    <phoneticPr fontId="7" type="noConversion"/>
  </si>
  <si>
    <t>인/일/회</t>
    <phoneticPr fontId="7" type="noConversion"/>
  </si>
  <si>
    <t>박/회</t>
    <phoneticPr fontId="7" type="noConversion"/>
  </si>
  <si>
    <t>10절</t>
    <phoneticPr fontId="7" type="noConversion"/>
  </si>
  <si>
    <t>조판생략감액</t>
    <phoneticPr fontId="7" type="noConversion"/>
  </si>
  <si>
    <t>부</t>
    <phoneticPr fontId="7" type="noConversion"/>
  </si>
  <si>
    <t>4. 실비적용 조사비</t>
    <phoneticPr fontId="7" type="noConversion"/>
  </si>
  <si>
    <t xml:space="preserve">  기상자료 구입비</t>
    <phoneticPr fontId="7" type="noConversion"/>
  </si>
  <si>
    <t>식</t>
    <phoneticPr fontId="7" type="noConversion"/>
  </si>
  <si>
    <t xml:space="preserve">  경관 시뮬레이션</t>
    <phoneticPr fontId="7" type="noConversion"/>
  </si>
  <si>
    <t xml:space="preserve">  전파강도 및 전자파 측정</t>
    <phoneticPr fontId="7" type="noConversion"/>
  </si>
  <si>
    <t>&lt;별표 4&gt; 산출근거</t>
    <phoneticPr fontId="7" type="noConversion"/>
  </si>
  <si>
    <t xml:space="preserve">    1) 소규모환경영향평가서</t>
    <phoneticPr fontId="7" type="noConversion"/>
  </si>
  <si>
    <t xml:space="preserve">  라) 실비적용 조사비</t>
    <phoneticPr fontId="7" type="noConversion"/>
  </si>
  <si>
    <t>별표3</t>
    <phoneticPr fontId="7" type="noConversion"/>
  </si>
  <si>
    <t xml:space="preserve">  지형특성 조사</t>
    <phoneticPr fontId="7" type="noConversion"/>
  </si>
  <si>
    <r>
      <rPr>
        <b/>
        <sz val="10"/>
        <rFont val="나눔고딕"/>
        <family val="3"/>
        <charset val="129"/>
      </rPr>
      <t xml:space="preserve">⑦ 기술인력 노임단가 </t>
    </r>
    <r>
      <rPr>
        <sz val="10"/>
        <rFont val="나눔고딕"/>
        <family val="3"/>
        <charset val="129"/>
      </rPr>
      <t>(원)</t>
    </r>
    <phoneticPr fontId="7" type="noConversion"/>
  </si>
  <si>
    <t>소규모환경영향평가서</t>
    <phoneticPr fontId="7" type="noConversion"/>
  </si>
  <si>
    <t>-</t>
    <phoneticPr fontId="7" type="noConversion"/>
  </si>
  <si>
    <t xml:space="preserve"> 바) 악취</t>
    <phoneticPr fontId="7" type="noConversion"/>
  </si>
  <si>
    <t xml:space="preserve">  복합악취</t>
    <phoneticPr fontId="7" type="noConversion"/>
  </si>
  <si>
    <t xml:space="preserve">  암모니아</t>
    <phoneticPr fontId="7" type="noConversion"/>
  </si>
  <si>
    <t xml:space="preserve">  메틸메르캅탄</t>
    <phoneticPr fontId="7" type="noConversion"/>
  </si>
  <si>
    <t xml:space="preserve">  황화수소</t>
    <phoneticPr fontId="7" type="noConversion"/>
  </si>
  <si>
    <t xml:space="preserve">  다이메틸설파이드</t>
    <phoneticPr fontId="7" type="noConversion"/>
  </si>
  <si>
    <t xml:space="preserve">  다이메틸다이설파이드</t>
    <phoneticPr fontId="7" type="noConversion"/>
  </si>
  <si>
    <t xml:space="preserve">  트라이메틸아민</t>
    <phoneticPr fontId="7" type="noConversion"/>
  </si>
  <si>
    <t xml:space="preserve">  아세트알데하이드</t>
    <phoneticPr fontId="7" type="noConversion"/>
  </si>
  <si>
    <t xml:space="preserve">  스타이렌</t>
    <phoneticPr fontId="7" type="noConversion"/>
  </si>
  <si>
    <t xml:space="preserve">  프로피온알데하이드</t>
    <phoneticPr fontId="7" type="noConversion"/>
  </si>
  <si>
    <t xml:space="preserve">  뷰틸알데하이드</t>
    <phoneticPr fontId="7" type="noConversion"/>
  </si>
  <si>
    <t xml:space="preserve">  n-발레르알데하이드</t>
    <phoneticPr fontId="7" type="noConversion"/>
  </si>
  <si>
    <t xml:space="preserve">  i-발레르알데하이드</t>
    <phoneticPr fontId="7" type="noConversion"/>
  </si>
  <si>
    <t xml:space="preserve">  톨루엔</t>
    <phoneticPr fontId="7" type="noConversion"/>
  </si>
  <si>
    <t xml:space="preserve">  자일렌</t>
    <phoneticPr fontId="7" type="noConversion"/>
  </si>
  <si>
    <t xml:space="preserve">  메틸에틸케톤</t>
    <phoneticPr fontId="7" type="noConversion"/>
  </si>
  <si>
    <t xml:space="preserve">  메틸아이소뷰틸케톤</t>
    <phoneticPr fontId="7" type="noConversion"/>
  </si>
  <si>
    <t xml:space="preserve">  뷰틸아세테이트</t>
    <phoneticPr fontId="7" type="noConversion"/>
  </si>
  <si>
    <t xml:space="preserve">  프로피온산</t>
    <phoneticPr fontId="7" type="noConversion"/>
  </si>
  <si>
    <t xml:space="preserve">  n-뷰틸산</t>
    <phoneticPr fontId="7" type="noConversion"/>
  </si>
  <si>
    <t xml:space="preserve">  n-발레르산</t>
    <phoneticPr fontId="7" type="noConversion"/>
  </si>
  <si>
    <t xml:space="preserve">  i-발레르산</t>
    <phoneticPr fontId="7" type="noConversion"/>
  </si>
  <si>
    <t xml:space="preserve">  i-뷰틸알코올</t>
    <phoneticPr fontId="7" type="noConversion"/>
  </si>
  <si>
    <t xml:space="preserve">  수소이온농도(pH)</t>
    <phoneticPr fontId="7" type="noConversion"/>
  </si>
  <si>
    <t xml:space="preserve">  생물학적산소요구량(BOD)</t>
    <phoneticPr fontId="7" type="noConversion"/>
  </si>
  <si>
    <t xml:space="preserve">  화학적산소요구량(COD)</t>
    <phoneticPr fontId="7" type="noConversion"/>
  </si>
  <si>
    <t xml:space="preserve">  용존산소(DO)</t>
    <phoneticPr fontId="7" type="noConversion"/>
  </si>
  <si>
    <t xml:space="preserve">  총유기탄소(TOC)</t>
    <phoneticPr fontId="7" type="noConversion"/>
  </si>
  <si>
    <t xml:space="preserve">  총 대장균군수</t>
    <phoneticPr fontId="7" type="noConversion"/>
  </si>
  <si>
    <t xml:space="preserve">  분원성 대장균군수</t>
    <phoneticPr fontId="7" type="noConversion"/>
  </si>
  <si>
    <t>환경</t>
    <phoneticPr fontId="7" type="noConversion"/>
  </si>
  <si>
    <t>환경영향평가사</t>
    <phoneticPr fontId="7" type="noConversion"/>
  </si>
  <si>
    <t xml:space="preserve"> 3. 소규모 환경영향평가 대상지역의 설정</t>
    <phoneticPr fontId="7" type="noConversion"/>
  </si>
  <si>
    <t xml:space="preserve"> 7. 환경에 미치는 영향조사, 예측, 평가 및 환경 보전방안</t>
    <phoneticPr fontId="7" type="noConversion"/>
  </si>
  <si>
    <t>1.2 환경영향평가 실시 근거 등</t>
    <phoneticPr fontId="7" type="noConversion"/>
  </si>
  <si>
    <t>5.1 자연생태환경</t>
    <phoneticPr fontId="7" type="noConversion"/>
  </si>
  <si>
    <t>5.2 생활환경</t>
    <phoneticPr fontId="7" type="noConversion"/>
  </si>
  <si>
    <t>5.3 사회, 경제환경</t>
    <phoneticPr fontId="7" type="noConversion"/>
  </si>
  <si>
    <t>7.1.1 동식물상</t>
    <phoneticPr fontId="7" type="noConversion"/>
  </si>
  <si>
    <t>7.1.2 자연환경자산</t>
    <phoneticPr fontId="7" type="noConversion"/>
  </si>
  <si>
    <t>7.2.2 대기질</t>
    <phoneticPr fontId="7" type="noConversion"/>
  </si>
  <si>
    <t>7.2.4 온실가스</t>
    <phoneticPr fontId="7" type="noConversion"/>
  </si>
  <si>
    <t>7.3.1 수 질 (지표, 지하)</t>
    <phoneticPr fontId="7" type="noConversion"/>
  </si>
  <si>
    <t>7.3.2 수리.수문</t>
    <phoneticPr fontId="7" type="noConversion"/>
  </si>
  <si>
    <t>해역이용영향평가 대행비용 산정기준(해양수산부) 적용</t>
    <phoneticPr fontId="7" type="noConversion"/>
  </si>
  <si>
    <t xml:space="preserve"> 8. 전략환경영향평가 협의 내용 반영 여부</t>
    <phoneticPr fontId="7" type="noConversion"/>
  </si>
  <si>
    <t xml:space="preserve"> 9. 종합평가 및 결론</t>
    <phoneticPr fontId="7" type="noConversion"/>
  </si>
  <si>
    <t xml:space="preserve"> 10. 부록</t>
    <phoneticPr fontId="7" type="noConversion"/>
  </si>
  <si>
    <t>환산계수</t>
    <phoneticPr fontId="7" type="noConversion"/>
  </si>
  <si>
    <t>①</t>
  </si>
  <si>
    <t>②</t>
  </si>
  <si>
    <t xml:space="preserve">   ① 식</t>
    <phoneticPr fontId="7" type="noConversion"/>
  </si>
  <si>
    <t xml:space="preserve">   ② 대상면적</t>
    <phoneticPr fontId="7" type="noConversion"/>
  </si>
  <si>
    <t>(A/100,000)^0.6</t>
    <phoneticPr fontId="7" type="noConversion"/>
  </si>
  <si>
    <t>(A/100,000)^0.3</t>
    <phoneticPr fontId="7" type="noConversion"/>
  </si>
  <si>
    <t xml:space="preserve">   ③ 동식물상</t>
    <phoneticPr fontId="7" type="noConversion"/>
  </si>
  <si>
    <r>
      <rPr>
        <sz val="9"/>
        <rFont val="Segoe UI Symbol"/>
        <family val="3"/>
      </rPr>
      <t>▪</t>
    </r>
    <r>
      <rPr>
        <sz val="9"/>
        <rFont val="나눔고딕"/>
        <family val="3"/>
        <charset val="129"/>
      </rPr>
      <t>A ≤ 10,000</t>
    </r>
    <phoneticPr fontId="7" type="noConversion"/>
  </si>
  <si>
    <r>
      <rPr>
        <sz val="9"/>
        <rFont val="Segoe UI Symbol"/>
        <family val="3"/>
      </rPr>
      <t>▪</t>
    </r>
    <r>
      <rPr>
        <sz val="9"/>
        <rFont val="나눔고딕"/>
        <family val="3"/>
        <charset val="129"/>
      </rPr>
      <t>10,000 ＜A ≤ 100,000</t>
    </r>
    <phoneticPr fontId="7" type="noConversion"/>
  </si>
  <si>
    <r>
      <rPr>
        <sz val="9"/>
        <rFont val="Segoe UI Symbol"/>
        <family val="3"/>
      </rPr>
      <t>▪</t>
    </r>
    <r>
      <rPr>
        <sz val="9"/>
        <rFont val="나눔고딕"/>
        <family val="3"/>
        <charset val="129"/>
      </rPr>
      <t>100,000 ＜A ≤ 1,000,000</t>
    </r>
    <phoneticPr fontId="7" type="noConversion"/>
  </si>
  <si>
    <r>
      <rPr>
        <sz val="9"/>
        <rFont val="Segoe UI Symbol"/>
        <family val="3"/>
      </rPr>
      <t>▪</t>
    </r>
    <r>
      <rPr>
        <sz val="9"/>
        <rFont val="나눔고딕"/>
        <family val="3"/>
        <charset val="129"/>
      </rPr>
      <t>A ＞ 1,000,000</t>
    </r>
    <phoneticPr fontId="7" type="noConversion"/>
  </si>
  <si>
    <r>
      <rPr>
        <sz val="9"/>
        <rFont val="Segoe UI Symbol"/>
        <family val="3"/>
      </rPr>
      <t>▪</t>
    </r>
    <r>
      <rPr>
        <sz val="9"/>
        <rFont val="나눔고딕"/>
        <family val="3"/>
        <charset val="129"/>
      </rPr>
      <t>A ≤ 30,000</t>
    </r>
    <phoneticPr fontId="7" type="noConversion"/>
  </si>
  <si>
    <r>
      <rPr>
        <sz val="9"/>
        <rFont val="Segoe UI Symbol"/>
        <family val="3"/>
      </rPr>
      <t>▪</t>
    </r>
    <r>
      <rPr>
        <sz val="9"/>
        <rFont val="나눔고딕"/>
        <family val="3"/>
        <charset val="129"/>
      </rPr>
      <t>30,000 ＜A ≤ 1,000,000</t>
    </r>
    <phoneticPr fontId="7" type="noConversion"/>
  </si>
  <si>
    <r>
      <rPr>
        <b/>
        <sz val="10"/>
        <rFont val="나눔고딕"/>
        <family val="3"/>
        <charset val="129"/>
      </rPr>
      <t>1. 계획의 규모</t>
    </r>
    <r>
      <rPr>
        <sz val="10"/>
        <rFont val="나눔고딕"/>
        <family val="3"/>
        <charset val="129"/>
      </rPr>
      <t xml:space="preserve"> (㎡)</t>
    </r>
    <phoneticPr fontId="7" type="noConversion"/>
  </si>
  <si>
    <t>2. 환산계수</t>
    <phoneticPr fontId="7" type="noConversion"/>
  </si>
  <si>
    <r>
      <rPr>
        <sz val="9"/>
        <rFont val="Segoe UI Symbol"/>
        <family val="3"/>
      </rPr>
      <t>▪</t>
    </r>
    <r>
      <rPr>
        <sz val="9"/>
        <rFont val="나눔고딕"/>
        <family val="3"/>
        <charset val="129"/>
      </rPr>
      <t>생태자연도 2, 3등급 권역</t>
    </r>
    <phoneticPr fontId="7" type="noConversion"/>
  </si>
  <si>
    <r>
      <rPr>
        <sz val="9"/>
        <rFont val="Segoe UI Symbol"/>
        <family val="3"/>
      </rPr>
      <t>▪</t>
    </r>
    <r>
      <rPr>
        <sz val="9"/>
        <rFont val="나눔고딕"/>
        <family val="3"/>
        <charset val="129"/>
      </rPr>
      <t>미대상</t>
    </r>
    <phoneticPr fontId="7" type="noConversion"/>
  </si>
  <si>
    <r>
      <rPr>
        <sz val="9"/>
        <rFont val="Segoe UI Symbol"/>
        <family val="3"/>
      </rPr>
      <t>▪</t>
    </r>
    <r>
      <rPr>
        <sz val="9"/>
        <rFont val="나눔고딕"/>
        <family val="3"/>
        <charset val="129"/>
      </rPr>
      <t>대상</t>
    </r>
    <phoneticPr fontId="7" type="noConversion"/>
  </si>
  <si>
    <t>3. 보정계수</t>
    <phoneticPr fontId="7" type="noConversion"/>
  </si>
  <si>
    <r>
      <rPr>
        <sz val="9"/>
        <rFont val="Segoe UI Symbol"/>
        <family val="3"/>
      </rPr>
      <t>▪</t>
    </r>
    <r>
      <rPr>
        <sz val="9"/>
        <rFont val="나눔고딕"/>
        <family val="3"/>
        <charset val="129"/>
      </rPr>
      <t xml:space="preserve">생태자연도 1등급, 별도관리지역 </t>
    </r>
    <phoneticPr fontId="7" type="noConversion"/>
  </si>
  <si>
    <t>보정계수</t>
    <phoneticPr fontId="7" type="noConversion"/>
  </si>
  <si>
    <t>환산/보정</t>
    <phoneticPr fontId="7" type="noConversion"/>
  </si>
  <si>
    <t>①</t>
    <phoneticPr fontId="7" type="noConversion"/>
  </si>
  <si>
    <t xml:space="preserve">   ㉮ 동식물상조사 특성</t>
    <phoneticPr fontId="7" type="noConversion"/>
  </si>
  <si>
    <t xml:space="preserve">   ㉯ 자연경관심의 대상</t>
    <phoneticPr fontId="7" type="noConversion"/>
  </si>
  <si>
    <t xml:space="preserve">   ㉰ 건강영향평가대상</t>
    <phoneticPr fontId="7" type="noConversion"/>
  </si>
  <si>
    <t xml:space="preserve">   ㉱ 수질오염총량계획 대상</t>
    <phoneticPr fontId="7" type="noConversion"/>
  </si>
  <si>
    <t>③</t>
    <phoneticPr fontId="7" type="noConversion"/>
  </si>
  <si>
    <t>㉯</t>
    <phoneticPr fontId="7" type="noConversion"/>
  </si>
  <si>
    <t>㉮</t>
    <phoneticPr fontId="7" type="noConversion"/>
  </si>
  <si>
    <t>③/㉮</t>
    <phoneticPr fontId="7" type="noConversion"/>
  </si>
  <si>
    <t>㉰</t>
    <phoneticPr fontId="7" type="noConversion"/>
  </si>
  <si>
    <t>②/㉰</t>
    <phoneticPr fontId="7" type="noConversion"/>
  </si>
  <si>
    <t>㉱</t>
    <phoneticPr fontId="7" type="noConversion"/>
  </si>
  <si>
    <t>②/㉰㉱</t>
    <phoneticPr fontId="7" type="noConversion"/>
  </si>
  <si>
    <t>②/㉯</t>
    <phoneticPr fontId="7" type="noConversion"/>
  </si>
  <si>
    <t>적용</t>
    <phoneticPr fontId="7" type="noConversion"/>
  </si>
  <si>
    <t>자료 : 2021년 환경영향평가등 환경질 측정분석수수료 원가산정용역 예정원가조사보고서, 2021. 12, 사단법인 한국산업경제연구소</t>
    <phoneticPr fontId="7" type="noConversion"/>
  </si>
  <si>
    <t>주1) 실소요인력 = 기준인력 * 환산계수 * 보정계수</t>
    <phoneticPr fontId="7" type="noConversion"/>
  </si>
  <si>
    <t xml:space="preserve">        환경영향평가사</t>
    <phoneticPr fontId="7" type="noConversion"/>
  </si>
  <si>
    <t>계수 확인할것</t>
    <phoneticPr fontId="7" type="noConversion"/>
  </si>
  <si>
    <t>① 식</t>
  </si>
  <si>
    <t>② 대상면적</t>
  </si>
  <si>
    <t>③ 동식물상</t>
  </si>
  <si>
    <t>㉮ 동·식물상 조사 특성</t>
  </si>
  <si>
    <t>㉯ 자연경관심의 대상</t>
  </si>
  <si>
    <t>㉰ 건강영향평가 대상</t>
  </si>
  <si>
    <t>㉱ 수질오염총량계획 대상</t>
  </si>
  <si>
    <t>사업적용</t>
  </si>
  <si>
    <t xml:space="preserve"> 6. 부가세 (VAT)</t>
    <phoneticPr fontId="7" type="noConversion"/>
  </si>
  <si>
    <t>■ 산출근거2 : 한국엔지니어링협회 기획홍보팀-1515호 (2025.12.02) (단위 : 원)</t>
    <phoneticPr fontId="7" type="noConversion"/>
  </si>
  <si>
    <t>적용 : 2026년 1월 1일</t>
    <phoneticPr fontId="7" type="noConversion"/>
  </si>
  <si>
    <t>[환경부고시 제2025-165호] 환경영향평가등의 대행비용 산정기준</t>
    <phoneticPr fontId="7" type="noConversion"/>
  </si>
  <si>
    <t xml:space="preserve">     (한국엔지니어링협회 기획홍보팀1515호 (2025.12.02))</t>
    <phoneticPr fontId="7" type="noConversion"/>
  </si>
  <si>
    <t>미대상</t>
    <phoneticPr fontId="7" type="noConversion"/>
  </si>
  <si>
    <r>
      <t xml:space="preserve">  아황산가스(SO</t>
    </r>
    <r>
      <rPr>
        <vertAlign val="subscript"/>
        <sz val="9"/>
        <rFont val="나눔고딕"/>
        <family val="3"/>
        <charset val="129"/>
      </rPr>
      <t>2</t>
    </r>
    <r>
      <rPr>
        <sz val="9"/>
        <rFont val="나눔고딕"/>
        <family val="3"/>
        <charset val="129"/>
      </rPr>
      <t>)</t>
    </r>
    <phoneticPr fontId="7" type="noConversion"/>
  </si>
  <si>
    <r>
      <t xml:space="preserve">  이산화질소(NO</t>
    </r>
    <r>
      <rPr>
        <vertAlign val="subscript"/>
        <sz val="9"/>
        <rFont val="나눔고딕"/>
        <family val="3"/>
        <charset val="129"/>
      </rPr>
      <t>2</t>
    </r>
    <r>
      <rPr>
        <sz val="9"/>
        <rFont val="나눔고딕"/>
        <family val="3"/>
        <charset val="129"/>
      </rPr>
      <t>)</t>
    </r>
    <phoneticPr fontId="7" type="noConversion"/>
  </si>
  <si>
    <r>
      <t xml:space="preserve">  오존(O</t>
    </r>
    <r>
      <rPr>
        <vertAlign val="subscript"/>
        <sz val="9"/>
        <rFont val="나눔고딕"/>
        <family val="3"/>
        <charset val="129"/>
      </rPr>
      <t>3</t>
    </r>
    <r>
      <rPr>
        <sz val="9"/>
        <rFont val="나눔고딕"/>
        <family val="3"/>
        <charset val="129"/>
      </rPr>
      <t>)</t>
    </r>
    <phoneticPr fontId="7" type="noConversion"/>
  </si>
  <si>
    <t>대상</t>
    <phoneticPr fontId="7" type="noConversion"/>
  </si>
  <si>
    <t>2등급</t>
    <phoneticPr fontId="7" type="noConversion"/>
  </si>
  <si>
    <t>7.3.3 해양환경</t>
    <phoneticPr fontId="7" type="noConversion"/>
  </si>
  <si>
    <t>7.4.1 토지이용</t>
    <phoneticPr fontId="7" type="noConversion"/>
  </si>
  <si>
    <t>7.4.2 토   양</t>
    <phoneticPr fontId="7" type="noConversion"/>
  </si>
  <si>
    <t>7.4.3 지형.지질</t>
    <phoneticPr fontId="7" type="noConversion"/>
  </si>
  <si>
    <t>7.5.2 소음.진동</t>
    <phoneticPr fontId="7" type="noConversion"/>
  </si>
  <si>
    <t>7.5.3 위락</t>
    <phoneticPr fontId="7" type="noConversion"/>
  </si>
  <si>
    <t>7.5.4 경관</t>
    <phoneticPr fontId="7" type="noConversion"/>
  </si>
  <si>
    <t>7.5.6 전파장해</t>
    <phoneticPr fontId="7" type="noConversion"/>
  </si>
  <si>
    <t>7.5.7 일조장해</t>
    <phoneticPr fontId="7" type="noConversion"/>
  </si>
  <si>
    <t>10.1 인용 문헌 및 참고 자료</t>
    <phoneticPr fontId="7" type="noConversion"/>
  </si>
  <si>
    <t>10.2 평가참여자 인적사항</t>
    <phoneticPr fontId="7" type="noConversion"/>
  </si>
  <si>
    <t>10.3 용어 해설 등</t>
    <phoneticPr fontId="7" type="noConversion"/>
  </si>
  <si>
    <t>1.1 사업의 배경 및 목적</t>
    <phoneticPr fontId="7" type="noConversion"/>
  </si>
  <si>
    <t xml:space="preserve"> 2. 지역 개황</t>
    <phoneticPr fontId="7" type="noConversion"/>
  </si>
  <si>
    <t xml:space="preserve"> 4. 사업지역 및 주변지역에 대한 토지이용 현황</t>
    <phoneticPr fontId="7" type="noConversion"/>
  </si>
  <si>
    <t xml:space="preserve"> 5. 환경 현황</t>
    <phoneticPr fontId="7" type="noConversion"/>
  </si>
  <si>
    <t xml:space="preserve"> 6. 입지의 타당성 (전략평가 거친 경우 제외)</t>
    <phoneticPr fontId="7" type="noConversion"/>
  </si>
  <si>
    <t xml:space="preserve">  7.1 자연생태환경 분야</t>
    <phoneticPr fontId="7" type="noConversion"/>
  </si>
  <si>
    <t xml:space="preserve">  7.2 대기환경 분야</t>
    <phoneticPr fontId="7" type="noConversion"/>
  </si>
  <si>
    <t>7.2.3 악   취</t>
    <phoneticPr fontId="7" type="noConversion"/>
  </si>
  <si>
    <t>7.2.1 기   상</t>
    <phoneticPr fontId="7" type="noConversion"/>
  </si>
  <si>
    <t xml:space="preserve">  7.3 수환경 분야</t>
    <phoneticPr fontId="7" type="noConversion"/>
  </si>
  <si>
    <t xml:space="preserve">  7.4 토지환경 분야</t>
    <phoneticPr fontId="7" type="noConversion"/>
  </si>
  <si>
    <t>7.5.1 친환경적 자원순환</t>
    <phoneticPr fontId="7" type="noConversion"/>
  </si>
  <si>
    <t xml:space="preserve">  7.5 생활환경 분야</t>
    <phoneticPr fontId="7" type="noConversion"/>
  </si>
  <si>
    <t>7.5.5 위생.공중 보건</t>
    <phoneticPr fontId="7" type="noConversion"/>
  </si>
  <si>
    <t>7.6.1 인   구</t>
    <phoneticPr fontId="7" type="noConversion"/>
  </si>
  <si>
    <t>7.6.2 주   거</t>
    <phoneticPr fontId="7" type="noConversion"/>
  </si>
  <si>
    <t>7.6.3 산   업</t>
    <phoneticPr fontId="7" type="noConversion"/>
  </si>
  <si>
    <t xml:space="preserve">  7.6 사회, 경제환경 분야</t>
    <phoneticPr fontId="7" type="noConversion"/>
  </si>
  <si>
    <t xml:space="preserve"> </t>
    <phoneticPr fontId="7" type="noConversion"/>
  </si>
  <si>
    <r>
      <t xml:space="preserve">  벤젠(C</t>
    </r>
    <r>
      <rPr>
        <vertAlign val="subscript"/>
        <sz val="9"/>
        <rFont val="나눔고딕"/>
        <family val="3"/>
        <charset val="129"/>
      </rPr>
      <t>6</t>
    </r>
    <r>
      <rPr>
        <sz val="9"/>
        <rFont val="나눔고딕"/>
        <family val="3"/>
        <charset val="129"/>
      </rPr>
      <t>H</t>
    </r>
    <r>
      <rPr>
        <vertAlign val="subscript"/>
        <sz val="9"/>
        <rFont val="나눔고딕"/>
        <family val="3"/>
        <charset val="129"/>
      </rPr>
      <t>6</t>
    </r>
    <r>
      <rPr>
        <sz val="9"/>
        <rFont val="나눔고딕"/>
        <family val="3"/>
        <charset val="129"/>
      </rPr>
      <t>)</t>
    </r>
    <phoneticPr fontId="7" type="noConversion"/>
  </si>
  <si>
    <t xml:space="preserve">  시료채취대기인건비</t>
    <phoneticPr fontId="7" type="noConversion"/>
  </si>
  <si>
    <t>사업면적</t>
    <phoneticPr fontId="7" type="noConversion"/>
  </si>
  <si>
    <t>하천연장(L)</t>
    <phoneticPr fontId="7" type="noConversion"/>
  </si>
  <si>
    <t>하천폭(B)</t>
    <phoneticPr fontId="7" type="noConversion"/>
  </si>
  <si>
    <t>m</t>
    <phoneticPr fontId="7" type="noConversion"/>
  </si>
  <si>
    <t>㎡</t>
    <phoneticPr fontId="7" type="noConversion"/>
  </si>
  <si>
    <t xml:space="preserve"> 5. 손해배상공제료</t>
    <phoneticPr fontId="7" type="noConversion"/>
  </si>
  <si>
    <t>별표5</t>
    <phoneticPr fontId="7" type="noConversion"/>
  </si>
  <si>
    <t>&lt;손해배상 공제료&gt;</t>
    <phoneticPr fontId="7" type="noConversion"/>
  </si>
  <si>
    <t>엔지니어링 손해배상보험·공제 의무가입제도 안내(엔지니어링공제조합)</t>
    <phoneticPr fontId="7" type="noConversion"/>
  </si>
  <si>
    <t>1. 공제율</t>
    <phoneticPr fontId="103" type="noConversion"/>
  </si>
  <si>
    <t>공 사 종 류
(실시설계)</t>
    <phoneticPr fontId="103" type="noConversion"/>
  </si>
  <si>
    <t>용  역  금  액  (계 약 금 액)</t>
    <phoneticPr fontId="103" type="noConversion"/>
  </si>
  <si>
    <t>표준용역
기    간</t>
    <phoneticPr fontId="103" type="noConversion"/>
  </si>
  <si>
    <t>5억원이하</t>
    <phoneticPr fontId="103" type="noConversion"/>
  </si>
  <si>
    <t>5억원초과 10억원이하</t>
    <phoneticPr fontId="103" type="noConversion"/>
  </si>
  <si>
    <t>10억원초과 20억원이하</t>
    <phoneticPr fontId="103" type="noConversion"/>
  </si>
  <si>
    <t>20억원초과 30억원이하</t>
    <phoneticPr fontId="103" type="noConversion"/>
  </si>
  <si>
    <t>30억원초과 50억원이하</t>
    <phoneticPr fontId="103" type="noConversion"/>
  </si>
  <si>
    <t>기본요율</t>
    <phoneticPr fontId="103" type="noConversion"/>
  </si>
  <si>
    <t>가산요율</t>
    <phoneticPr fontId="103" type="noConversion"/>
  </si>
  <si>
    <t>건설부문(하천항만)</t>
    <phoneticPr fontId="103" type="noConversion"/>
  </si>
  <si>
    <t>2. 손해배상공제료</t>
    <phoneticPr fontId="103" type="noConversion"/>
  </si>
  <si>
    <t xml:space="preserve"> - 순계약금액(공급가액) :</t>
    <phoneticPr fontId="103" type="noConversion"/>
  </si>
  <si>
    <t>- 용 역 기 간 :</t>
    <phoneticPr fontId="7" type="noConversion"/>
  </si>
  <si>
    <t>일</t>
    <phoneticPr fontId="7" type="noConversion"/>
  </si>
  <si>
    <t>⊙ 1단계 공제료</t>
    <phoneticPr fontId="7" type="noConversion"/>
  </si>
  <si>
    <t>= 순계약금액 x [기본요율 + { 가산요율 X (표준사업기간초과일수/365)}]</t>
    <phoneticPr fontId="7" type="noConversion"/>
  </si>
  <si>
    <t>=</t>
    <phoneticPr fontId="7" type="noConversion"/>
  </si>
  <si>
    <t>억</t>
    <phoneticPr fontId="7" type="noConversion"/>
  </si>
  <si>
    <t>x</t>
    <phoneticPr fontId="7" type="noConversion"/>
  </si>
  <si>
    <t>[</t>
    <phoneticPr fontId="7" type="noConversion"/>
  </si>
  <si>
    <t>+</t>
    <phoneticPr fontId="7" type="noConversion"/>
  </si>
  <si>
    <t>{</t>
    <phoneticPr fontId="7" type="noConversion"/>
  </si>
  <si>
    <t>(</t>
    <phoneticPr fontId="7" type="noConversion"/>
  </si>
  <si>
    <t>/</t>
    <phoneticPr fontId="7" type="noConversion"/>
  </si>
  <si>
    <t>)}]</t>
    <phoneticPr fontId="7" type="noConversion"/>
  </si>
  <si>
    <t>⊙ 2단계 공제료</t>
    <phoneticPr fontId="7" type="noConversion"/>
  </si>
  <si>
    <t>= 순계약금액 x 0.16%</t>
    <phoneticPr fontId="7" type="noConversion"/>
  </si>
  <si>
    <t>⊙ 총공제료</t>
    <phoneticPr fontId="7" type="noConversion"/>
  </si>
  <si>
    <t>1단계 공제료</t>
    <phoneticPr fontId="7" type="noConversion"/>
  </si>
  <si>
    <t>2단계 공제료</t>
    <phoneticPr fontId="7" type="noConversion"/>
  </si>
  <si>
    <t xml:space="preserve">손해보상 공제료 자기부담금 (1%) </t>
    <phoneticPr fontId="103" type="noConversion"/>
  </si>
  <si>
    <t>⊙ 최종공제료</t>
    <phoneticPr fontId="7" type="noConversion"/>
  </si>
  <si>
    <t>=</t>
    <phoneticPr fontId="103" type="noConversion"/>
  </si>
  <si>
    <t>-</t>
    <phoneticPr fontId="103" type="noConversion"/>
  </si>
  <si>
    <t>≒</t>
    <phoneticPr fontId="7" type="noConversion"/>
  </si>
  <si>
    <t>부가세포함</t>
    <phoneticPr fontId="7" type="noConversion"/>
  </si>
  <si>
    <t>소      계(1~4의 합계)</t>
    <phoneticPr fontId="7" type="noConversion"/>
  </si>
  <si>
    <t>천원단위 절사</t>
    <phoneticPr fontId="7" type="noConversion"/>
  </si>
  <si>
    <t xml:space="preserve"> 7. 부가세 (VAT)</t>
    <phoneticPr fontId="7" type="noConversion"/>
  </si>
  <si>
    <t>2026년도</t>
    <phoneticPr fontId="103" type="noConversion"/>
  </si>
  <si>
    <t>설      계     서</t>
    <phoneticPr fontId="7" type="noConversion"/>
  </si>
  <si>
    <t>설
계
자</t>
    <phoneticPr fontId="195" type="noConversion"/>
  </si>
  <si>
    <t>심
사
자</t>
    <phoneticPr fontId="195" type="noConversion"/>
  </si>
  <si>
    <t>팀
장</t>
    <phoneticPr fontId="195" type="noConversion"/>
  </si>
  <si>
    <t>과
장</t>
    <phoneticPr fontId="195" type="noConversion"/>
  </si>
  <si>
    <t>2026년도</t>
    <phoneticPr fontId="195" type="noConversion"/>
  </si>
  <si>
    <t>설    계    예    산    서</t>
    <phoneticPr fontId="7" type="noConversion"/>
  </si>
  <si>
    <t>□ 용역개요</t>
    <phoneticPr fontId="195" type="noConversion"/>
  </si>
  <si>
    <t>■ 도  급  액   :</t>
    <phoneticPr fontId="195" type="noConversion"/>
  </si>
  <si>
    <t xml:space="preserve"> 6. 손해배상공제료</t>
    <phoneticPr fontId="7" type="noConversion"/>
  </si>
  <si>
    <t xml:space="preserve"> o 소규모 환경영향평가  :</t>
    <phoneticPr fontId="195" type="noConversion"/>
  </si>
  <si>
    <t>건강</t>
    <phoneticPr fontId="7" type="noConversion"/>
  </si>
  <si>
    <t xml:space="preserve"> 나) 유해대기물질(건강)</t>
    <phoneticPr fontId="7" type="noConversion"/>
  </si>
  <si>
    <t xml:space="preserve">  포름알데히드(HCHO)</t>
    <phoneticPr fontId="7" type="noConversion"/>
  </si>
  <si>
    <t xml:space="preserve">  카드뮴</t>
    <phoneticPr fontId="7" type="noConversion"/>
  </si>
  <si>
    <t xml:space="preserve">  6가크롬</t>
    <phoneticPr fontId="7" type="noConversion"/>
  </si>
  <si>
    <t xml:space="preserve">  니켈</t>
    <phoneticPr fontId="7" type="noConversion"/>
  </si>
  <si>
    <t xml:space="preserve">  베릴륨</t>
    <phoneticPr fontId="7" type="noConversion"/>
  </si>
  <si>
    <t xml:space="preserve">  염화비닐(VC)</t>
    <phoneticPr fontId="7" type="noConversion"/>
  </si>
  <si>
    <t xml:space="preserve">  에틸벤젠(C8H10)</t>
    <phoneticPr fontId="7" type="noConversion"/>
  </si>
  <si>
    <t xml:space="preserve">  n-헥산</t>
    <phoneticPr fontId="7" type="noConversion"/>
  </si>
  <si>
    <t xml:space="preserve">  시클로헥산(C6H12)</t>
    <phoneticPr fontId="7" type="noConversion"/>
  </si>
  <si>
    <t xml:space="preserve">  1,2-디클로로에탄(C2H4C12)</t>
    <phoneticPr fontId="7" type="noConversion"/>
  </si>
  <si>
    <t xml:space="preserve">  클로로포름(CHC13)</t>
    <phoneticPr fontId="7" type="noConversion"/>
  </si>
  <si>
    <t xml:space="preserve">  사염화탄소(CC14)</t>
    <phoneticPr fontId="7" type="noConversion"/>
  </si>
  <si>
    <t xml:space="preserve">  암모니아(NH3)</t>
    <phoneticPr fontId="7" type="noConversion"/>
  </si>
  <si>
    <t xml:space="preserve">  황화수소(H2S)</t>
    <phoneticPr fontId="7" type="noConversion"/>
  </si>
  <si>
    <t xml:space="preserve">  벤젠(C6H6)</t>
    <phoneticPr fontId="7" type="noConversion"/>
  </si>
  <si>
    <t xml:space="preserve">  스티렌</t>
    <phoneticPr fontId="7" type="noConversion"/>
  </si>
  <si>
    <t xml:space="preserve">  아세트알데히드</t>
    <phoneticPr fontId="7" type="noConversion"/>
  </si>
  <si>
    <t xml:space="preserve">  m-자일렌</t>
    <phoneticPr fontId="7" type="noConversion"/>
  </si>
  <si>
    <t xml:space="preserve">  먼지</t>
    <phoneticPr fontId="7" type="noConversion"/>
  </si>
  <si>
    <t xml:space="preserve">  THC</t>
    <phoneticPr fontId="7" type="noConversion"/>
  </si>
  <si>
    <t xml:space="preserve">   3) 지표수질 </t>
    <phoneticPr fontId="7" type="noConversion"/>
  </si>
  <si>
    <t xml:space="preserve">   4) 지하수질 </t>
    <phoneticPr fontId="7" type="noConversion"/>
  </si>
  <si>
    <t xml:space="preserve">   5) 토   양 </t>
    <phoneticPr fontId="7" type="noConversion"/>
  </si>
  <si>
    <t xml:space="preserve">   6) 소음.진동 </t>
    <phoneticPr fontId="7" type="noConversion"/>
  </si>
  <si>
    <t xml:space="preserve">   7) 악취</t>
    <phoneticPr fontId="7" type="noConversion"/>
  </si>
  <si>
    <t xml:space="preserve">   2) 유해대기물질(건강) </t>
    <phoneticPr fontId="7" type="noConversion"/>
  </si>
  <si>
    <t xml:space="preserve">  시안화수소</t>
    <phoneticPr fontId="7" type="noConversion"/>
  </si>
  <si>
    <t xml:space="preserve">  염화수소(HCl)</t>
    <phoneticPr fontId="7" type="noConversion"/>
  </si>
  <si>
    <t>대기오염물질 배출시설 인허가업무 가이드라인(전기장비 제조시설) : 황화수소, 암모니아</t>
    <phoneticPr fontId="7" type="noConversion"/>
  </si>
  <si>
    <t>악취 항목 선정 기준</t>
    <phoneticPr fontId="7" type="noConversion"/>
  </si>
  <si>
    <t>건강항목 선정기준</t>
    <phoneticPr fontId="7" type="noConversion"/>
  </si>
  <si>
    <t>PRTR 전기장비 제조업 배출 항목(2024) : 스티렌, 톨루엔, 자일렌, 암모니아, 메틸에틸케톤</t>
    <phoneticPr fontId="7" type="noConversion"/>
  </si>
  <si>
    <t xml:space="preserve">2026년  10월    일    설계 </t>
    <phoneticPr fontId="195" type="noConversion"/>
  </si>
  <si>
    <t>횡성 미래모빌리티 거점특화단지 투자선도지구 제2구역 소규모 환경영향평가 용역
(복합문화커뮤니티시설 및 R&amp;D단지 등)</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</si>
</sst>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9">
    <numFmt numFmtId="5" formatCode="&quot;₩&quot;#,##0;\-&quot;₩&quot;#,##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0"/>
    <numFmt numFmtId="177" formatCode="_ * #,##0_ ;_ * \-#,##0_ ;_ * &quot;-&quot;_ ;_ @_ "/>
    <numFmt numFmtId="178" formatCode="_ * #,##0.00_ ;_ * \-#,##0.00_ ;_ * &quot;-&quot;??_ ;_ @_ "/>
    <numFmt numFmtId="179" formatCode="_(&quot;$&quot;* #,##0.00_);_(&quot;$&quot;* \(#,##0.00\);_(&quot;$&quot;* &quot;-&quot;??_);_(@_)"/>
    <numFmt numFmtId="180" formatCode="#,##0_ "/>
    <numFmt numFmtId="181" formatCode="0_ "/>
    <numFmt numFmtId="182" formatCode="0_);[Red]\(0\)"/>
    <numFmt numFmtId="183" formatCode="0.0_);[Red]\(0.0\)"/>
    <numFmt numFmtId="184" formatCode="0.00_);[Red]\(0.00\)"/>
    <numFmt numFmtId="185" formatCode="#,##0.00_ "/>
    <numFmt numFmtId="186" formatCode="0.0_ "/>
    <numFmt numFmtId="187" formatCode="#,##0_);[Red]\(#,##0\)"/>
    <numFmt numFmtId="188" formatCode="\$#.00"/>
    <numFmt numFmtId="189" formatCode="#.00"/>
    <numFmt numFmtId="190" formatCode="%#.00"/>
    <numFmt numFmtId="191" formatCode="#."/>
    <numFmt numFmtId="192" formatCode="m\o\n\th\ d\,\ yyyy"/>
    <numFmt numFmtId="193" formatCode="0.0000"/>
    <numFmt numFmtId="194" formatCode="#,##0&quot;?_);\(#,##0&quot;&quot;?&quot;\)"/>
    <numFmt numFmtId="195" formatCode="&quot;₩&quot;#,##0;&quot;₩&quot;\-#,##0"/>
    <numFmt numFmtId="196" formatCode="&quot;₩&quot;#,##0.00\ ;\(&quot;₩&quot;#,##0.00\)"/>
    <numFmt numFmtId="197" formatCode="0.00000000"/>
    <numFmt numFmtId="198" formatCode="0.0%"/>
    <numFmt numFmtId="199" formatCode="0.00\ "/>
    <numFmt numFmtId="200" formatCode="_ &quot;₩&quot;* #,##0_ ;_ &quot;₩&quot;* \-#,##0_ ;_ &quot;₩&quot;* &quot;-&quot;_ ;_ @_ "/>
    <numFmt numFmtId="201" formatCode="&quot;₩&quot;#,##0.00;[Red]&quot;₩&quot;\-#,##0.00"/>
    <numFmt numFmtId="202" formatCode="_-&quot;$&quot;* #,##0_-;\-&quot;$&quot;* #,##0_-;_-&quot;$&quot;* &quot;-&quot;_-;_-@_-"/>
    <numFmt numFmtId="203" formatCode="_-* #,##0.00_-;\-* #,##0.00_-;_-* &quot;-&quot;_-;_-@_-"/>
    <numFmt numFmtId="204" formatCode="&quot;RM&quot;#,##0_);[Red]\(&quot;RM&quot;#,##0\)"/>
    <numFmt numFmtId="205" formatCode="#,##0;[Red]&quot;-&quot;#,##0"/>
    <numFmt numFmtId="206" formatCode="#,##0.0;\(#,##0.0\);\ &quot;-&quot;\ "/>
    <numFmt numFmtId="207" formatCode="#,##0.0000;\(#,##0.0000\);\ &quot;-&quot;\ "/>
    <numFmt numFmtId="208" formatCode="_ * #,##0_ ;_ * &quot;₩&quot;&quot;₩&quot;&quot;₩&quot;\-#,##0_ ;_ * &quot;-&quot;_ ;_ @_ "/>
    <numFmt numFmtId="209" formatCode="#,##0&quot; 원/면&quot;"/>
    <numFmt numFmtId="210" formatCode="#,##0&quot; 원&quot;"/>
    <numFmt numFmtId="211" formatCode="\(0.0\)"/>
    <numFmt numFmtId="212" formatCode=";;"/>
    <numFmt numFmtId="213" formatCode="&quot;Fr.&quot;\ #,##0;[Red]&quot;Fr.&quot;\ \-#,##0"/>
    <numFmt numFmtId="214" formatCode="&quot;Fr.&quot;\ #,##0.00;[Red]&quot;Fr.&quot;\ \-#,##0.00"/>
    <numFmt numFmtId="215" formatCode="0.000"/>
    <numFmt numFmtId="216" formatCode="_ &quot;₩&quot;* #,##0.00_ ;_ &quot;₩&quot;* \-#,##0.00_ ;_ &quot;₩&quot;* &quot;-&quot;??_ ;_ @_ "/>
    <numFmt numFmtId="217" formatCode="_ * #,##0.00_ ;_ * \-#,##0.00_ ;_ * &quot;-&quot;_ ;_ @_ "/>
    <numFmt numFmtId="218" formatCode="&quot;￥&quot;#,##0.0;&quot;₩&quot;\-#,##0.0"/>
    <numFmt numFmtId="219" formatCode="&quot;￥&quot;#,##0.00;&quot;₩&quot;\-#,##0.00"/>
    <numFmt numFmtId="220" formatCode="&quot;(@&quot;#0.0&quot;)&quot;"/>
    <numFmt numFmtId="221" formatCode="&quot;₩&quot;#,##0;[Red]&quot;₩&quot;&quot;₩&quot;\-#,##0"/>
    <numFmt numFmtId="222" formatCode="_ &quot;₩&quot;* #,##0_ ;_ &quot;₩&quot;* &quot;₩&quot;\-#,##0_ ;_ &quot;₩&quot;* &quot;-&quot;_ ;_ @_ "/>
    <numFmt numFmtId="223" formatCode="_ &quot;₩&quot;* #,##0.00_ ;_ &quot;₩&quot;* &quot;₩&quot;&quot;₩&quot;\-#,##0.00_ ;_ &quot;₩&quot;* &quot;-&quot;??_ ;_ @_ "/>
    <numFmt numFmtId="224" formatCode="&quot;₩&quot;#,##0;&quot;₩&quot;&quot;₩&quot;&quot;₩&quot;&quot;₩&quot;\-#,##0"/>
    <numFmt numFmtId="225" formatCode="&quot;₩&quot;#,##0;[Red]&quot;₩&quot;&quot;₩&quot;&quot;₩&quot;&quot;₩&quot;\-#,##0"/>
    <numFmt numFmtId="226" formatCode="&quot;₩&quot;#,##0.00;&quot;₩&quot;&quot;₩&quot;&quot;₩&quot;&quot;₩&quot;\-#,##0.00"/>
    <numFmt numFmtId="227" formatCode="&quot;₩&quot;#,##0.00;&quot;₩&quot;&quot;₩&quot;&quot;₩&quot;&quot;₩&quot;&quot;₩&quot;\-#,##0.00"/>
    <numFmt numFmtId="228" formatCode="_ &quot;₩&quot;* #,##0_ ;_ &quot;₩&quot;* &quot;₩&quot;&quot;₩&quot;&quot;₩&quot;&quot;₩&quot;\-#,##0_ ;_ &quot;₩&quot;* &quot;-&quot;_ ;_ @_ "/>
    <numFmt numFmtId="229" formatCode="h&quot;시&quot;&quot;₩&quot;&quot;₩&quot;&quot;₩&quot;&quot;₩&quot;&quot;₩&quot;&quot;₩&quot;\ mm&quot;분&quot;&quot;₩&quot;&quot;₩&quot;&quot;₩&quot;&quot;₩&quot;&quot;₩&quot;&quot;₩&quot;\ ss&quot;초&quot;"/>
    <numFmt numFmtId="230" formatCode="yy&quot;₩&quot;/mm&quot;₩&quot;/dd"/>
    <numFmt numFmtId="231" formatCode="_(* #,##0.0_);_(* \(#,##0.0\);_(* &quot;-&quot;??_);_(@_)"/>
    <numFmt numFmtId="232" formatCode="_ * #,##0.00_ ;_ * &quot;₩&quot;&quot;₩&quot;&quot;₩&quot;\-#,##0.00_ ;_ * &quot;-&quot;??_ ;_ @_ "/>
    <numFmt numFmtId="233" formatCode="#,##0;[Red]#,##0"/>
    <numFmt numFmtId="234" formatCode="###"/>
    <numFmt numFmtId="235" formatCode="##"/>
    <numFmt numFmtId="236" formatCode="General_)"/>
    <numFmt numFmtId="237" formatCode="[Red]#,##0"/>
    <numFmt numFmtId="238" formatCode="_(* #,##0_);_(* \(#,##0\);_(* &quot;-&quot;_);_(@_)"/>
    <numFmt numFmtId="239" formatCode="_-[$€-2]* #,##0.00_-;&quot;₩&quot;\!\-[$€-2]* #,##0.00_-;_-[$€-2]* &quot;-&quot;??_-"/>
    <numFmt numFmtId="240" formatCode="_-* #,##0_-;&quot;₩&quot;\!\!\-* #,##0_-;_-* &quot;-&quot;_-;_-@_-"/>
    <numFmt numFmtId="241" formatCode="#,##0.0"/>
    <numFmt numFmtId="242" formatCode="_-* #,##0.0_-;\-* #,##0.0_-;_-* &quot;-&quot;_-;_-@_-"/>
    <numFmt numFmtId="243" formatCode="#,##0.000_ "/>
    <numFmt numFmtId="244" formatCode="_-* #,##0.000_-;\-* #,##0.000_-;_-* &quot;-&quot;_-;_-@_-"/>
    <numFmt numFmtId="245" formatCode="0.0%;[Red]&quot;△&quot;0.0%"/>
    <numFmt numFmtId="246" formatCode="_-* #,##0&quot;₩&quot;\ _D_M_-;&quot;₩&quot;\-* #,##0&quot;₩&quot;\ _D_M_-;_-* &quot;-&quot;&quot;₩&quot;\ _D_M_-;_-@_-"/>
    <numFmt numFmtId="247" formatCode="* #,##0.0"/>
    <numFmt numFmtId="248" formatCode="#,##0.00000"/>
    <numFmt numFmtId="249" formatCode="_ * #,##0_ ;_ * &quot;₩&quot;\-#,##0_ ;_ * &quot;-&quot;??_ ;_ @_ "/>
    <numFmt numFmtId="250" formatCode="0.00000%"/>
    <numFmt numFmtId="251" formatCode="&quot;₩&quot;#,##0;[Red]&quot;₩&quot;\-#,##0"/>
    <numFmt numFmtId="252" formatCode="###,###,"/>
    <numFmt numFmtId="253" formatCode="_ &quot;₩&quot;* #,##0.0000000_ ;_ &quot;₩&quot;* &quot;₩&quot;\-#,##0.0000000_ ;_ &quot;₩&quot;* &quot;-&quot;??_ ;_ @_ "/>
    <numFmt numFmtId="254" formatCode="#,##0;[Red]&quot;△&quot;#,##0"/>
    <numFmt numFmtId="255" formatCode="_ * #,##0.000000_ ;_ * &quot;₩&quot;\-#,##0.000000_ ;_ * &quot;-&quot;??_ ;_ @_ "/>
    <numFmt numFmtId="256" formatCode=";;;"/>
    <numFmt numFmtId="257" formatCode=";\ ;\ ;"/>
    <numFmt numFmtId="258" formatCode="0.00\ &quot;)&quot;"/>
    <numFmt numFmtId="259" formatCode="0.00\ &quot;)]&quot;"/>
    <numFmt numFmtId="260" formatCode="0.000\ &quot;²&quot;"/>
    <numFmt numFmtId="261" formatCode="&quot;(&quot;\ 0.00"/>
    <numFmt numFmtId="262" formatCode="&quot;[(&quot;\ 0.00"/>
    <numFmt numFmtId="263" formatCode="_-#,##0;\-#,##0;&quot;-&quot;_-;_-@_-"/>
    <numFmt numFmtId="264" formatCode="#,###,###.0"/>
    <numFmt numFmtId="265" formatCode="#,##0\ ;[Red]&quot;-&quot;#,##0\ "/>
    <numFmt numFmtId="266" formatCode="* #,##0\ ;[Red]* &quot;-&quot;#,##0\ "/>
    <numFmt numFmtId="267" formatCode="#,##0.####;[Red]&quot;-&quot;#,##0.####"/>
    <numFmt numFmtId="268" formatCode="0\ &quot;EA&quot;"/>
    <numFmt numFmtId="269" formatCode="0\ &quot;t&quot;"/>
    <numFmt numFmtId="270" formatCode="mm&quot;월&quot;\ dd&quot;일&quot;"/>
    <numFmt numFmtId="271" formatCode="[Red]&quot;@ &quot;#,##0_ ;[Red]&quot;@ &quot;\-#,##0\ "/>
    <numFmt numFmtId="272" formatCode="#,###&quot; 부&quot;"/>
    <numFmt numFmtId="273" formatCode="0.0000000"/>
    <numFmt numFmtId="274" formatCode="_-#,##0.0000;* \-#,##0.00;* _-&quot;&quot;;@"/>
    <numFmt numFmtId="275" formatCode="* #,##0.00;* \-#,##0.00;* &quot;-&quot;??;@"/>
    <numFmt numFmtId="276" formatCode="#,##0.00;[Red]&quot;-&quot;#,##0.00"/>
    <numFmt numFmtId="277" formatCode="yyyy&quot;년&quot;\ m&quot;월&quot;\ d&quot;일&quot;"/>
    <numFmt numFmtId="278" formatCode="#,###&quot; 회&quot;"/>
    <numFmt numFmtId="279" formatCode="\(&quot;₩&quot;#,##0\);[Red]\(\-&quot;₩&quot;#,##0\)"/>
    <numFmt numFmtId="280" formatCode="\(&quot;₩&quot;#,##0\);[Red]\(&quot;△&quot;&quot;₩&quot;#,##0\)"/>
    <numFmt numFmtId="281" formatCode="#,###&quot; 통&quot;"/>
    <numFmt numFmtId="282" formatCode="0.000000"/>
    <numFmt numFmtId="283" formatCode="_ * #,##0_ ;_ * &quot;₩&quot;&quot;₩&quot;&quot;₩&quot;&quot;₩&quot;\-#,##0_ ;_ * &quot;-&quot;_ ;_ @_ "/>
    <numFmt numFmtId="284" formatCode="#,##0\ ;[Red]\-#,##0\ "/>
    <numFmt numFmtId="285" formatCode="_ &quot;₩&quot;* #,##0_ ;_ &quot;₩&quot;* &quot;₩&quot;&quot;₩&quot;&quot;₩&quot;&quot;₩&quot;&quot;₩&quot;&quot;₩&quot;&quot;₩&quot;&quot;₩&quot;&quot;₩&quot;&quot;₩&quot;&quot;₩&quot;&quot;₩&quot;&quot;₩&quot;\-#,##0_ ;_ &quot;₩&quot;* &quot;-&quot;_ ;_ @_ "/>
    <numFmt numFmtId="286" formatCode="_(&quot;₩&quot;* #,##0_);_(&quot;₩&quot;* \(#,##0\);_(&quot;₩&quot;* &quot;-&quot;_);_(@_)"/>
    <numFmt numFmtId="287" formatCode="_(&quot;RM&quot;* #,##0_);_(&quot;RM&quot;* \(#,##0\);_(&quot;RM&quot;* &quot;-&quot;_);_(@_)"/>
    <numFmt numFmtId="288" formatCode="_ &quot;₩&quot;* #,##0.00_ ;_ &quot;₩&quot;* &quot;₩&quot;&quot;₩&quot;&quot;₩&quot;&quot;₩&quot;&quot;₩&quot;&quot;₩&quot;&quot;₩&quot;&quot;₩&quot;&quot;₩&quot;&quot;₩&quot;&quot;₩&quot;&quot;₩&quot;&quot;₩&quot;\-#,##0.00_ ;_ &quot;₩&quot;* &quot;-&quot;??_ ;_ @_ "/>
    <numFmt numFmtId="289" formatCode="_(&quot;₩&quot;* #,##0.00_);_(&quot;₩&quot;* \(#,##0.00\);_(&quot;₩&quot;* &quot;-&quot;??_);_(@_)"/>
    <numFmt numFmtId="290" formatCode="_(&quot;RM&quot;* #,##0.00_);_(&quot;RM&quot;* \(#,##0.00\);_(&quot;RM&quot;* &quot;-&quot;??_);_(@_)"/>
    <numFmt numFmtId="291" formatCode="_ * #,##0_ ;_ * &quot;₩&quot;&quot;₩&quot;&quot;₩&quot;&quot;₩&quot;&quot;₩&quot;&quot;₩&quot;&quot;₩&quot;&quot;₩&quot;&quot;₩&quot;&quot;₩&quot;&quot;₩&quot;&quot;₩&quot;&quot;₩&quot;\-#,##0_ ;_ * &quot;-&quot;_ ;_ @_ "/>
    <numFmt numFmtId="292" formatCode="_ * #,##0.00_ ;_ * &quot;₩&quot;&quot;₩&quot;&quot;₩&quot;&quot;₩&quot;&quot;₩&quot;&quot;₩&quot;&quot;₩&quot;&quot;₩&quot;&quot;₩&quot;&quot;₩&quot;&quot;₩&quot;&quot;₩&quot;&quot;₩&quot;\-#,##0.00_ ;_ * &quot;-&quot;??_ ;_ @_ "/>
    <numFmt numFmtId="293" formatCode="_ * #,##0.000000_ ;_ * \-#,##0.000000_ ;_ * &quot;-&quot;_ ;_ @_ "/>
    <numFmt numFmtId="294" formatCode="#,##0;&quot;-&quot;#,##0"/>
    <numFmt numFmtId="295" formatCode="_ * #,##0_ ;_ * \-#,##0_ ;_ * &quot;-&quot;??_ ;_ @_ "/>
    <numFmt numFmtId="296" formatCode="0.0000000000000"/>
    <numFmt numFmtId="297" formatCode="[Red]#,##0\ &quot;M3&quot;;[Red]\-#,##0\ &quot;M3&quot;\ "/>
    <numFmt numFmtId="298" formatCode="_*\ ??_-"/>
    <numFmt numFmtId="299" formatCode="_-* #,##0\ &quot;FB&quot;_-;\-* #,##0\ &quot;FB&quot;_-;_-* &quot;-&quot;\ &quot;FB&quot;_-;_-@_-"/>
    <numFmt numFmtId="300" formatCode="&quot;₩&quot;#,##0;\!\-&quot;₩&quot;#,##0"/>
    <numFmt numFmtId="301" formatCode="&quot;₩&quot;#,##0;[Red]\!\-&quot;₩&quot;#,##0"/>
    <numFmt numFmtId="302" formatCode="&quot;₩&quot;#,##0.00;\!\-&quot;₩&quot;#,##0.00"/>
    <numFmt numFmtId="303" formatCode="&quot;₩&quot;#,##0.00;[Red]\!\-&quot;₩&quot;#,##0.00"/>
    <numFmt numFmtId="304" formatCode="_-* #,##0_-;\!\-* #,##0_-;_-* &quot;-&quot;_-;_-@_-"/>
    <numFmt numFmtId="305" formatCode="_-&quot;₩&quot;* #,##0.00_-;\!\-&quot;₩&quot;* #,##0.00_-;_-&quot;₩&quot;* &quot;-&quot;??_-;_-@_-"/>
    <numFmt numFmtId="306" formatCode="_-* #,##0.00_-;\!\-* #,##0.00_-;_-* &quot;-&quot;??_-;_-@_-"/>
    <numFmt numFmtId="307" formatCode="\!\$#,##0_);[Red]\!\(\!\$#,##0\!\)"/>
    <numFmt numFmtId="308" formatCode="\!\$#,##0.00_);\!\(\!\$#,##0.00\!\)"/>
    <numFmt numFmtId="309" formatCode="\!\$#,##0.00_);[Red]\!\(\!\$#,##0.00\!\)"/>
    <numFmt numFmtId="310" formatCode="0.00000"/>
    <numFmt numFmtId="311" formatCode="&quot;₩&quot;#,##0.00;&quot;₩&quot;\-#,##0.00"/>
    <numFmt numFmtId="312" formatCode="#,##0.0###\ ;[Red]&quot;-&quot;#,##0.0###\ "/>
    <numFmt numFmtId="313" formatCode="_-[$€-2]* #,##0.00_-;\-[$€-2]* #,##0.00_-;_-[$€-2]* &quot;-&quot;??_-"/>
    <numFmt numFmtId="314" formatCode="0.0_)"/>
    <numFmt numFmtId="315" formatCode="\ "/>
    <numFmt numFmtId="316"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317"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318" formatCode="#,##0.0_);\(#,##0.0\)"/>
    <numFmt numFmtId="319" formatCode="_(* #,##0.0000_);_(* \(#,##0.0000\);_(* &quot;-&quot;??_);_(@_)"/>
    <numFmt numFmtId="320" formatCode="#,##0.00&quot;£&quot;_);[Red]\(#,##0.00&quot;£&quot;\)"/>
    <numFmt numFmtId="321" formatCode="_ * #,##0_)&quot;£&quot;_ ;_ * \(#,##0\)&quot;£&quot;_ ;_ * &quot;-&quot;_)&quot;£&quot;_ ;_ @_ "/>
    <numFmt numFmtId="322" formatCode="0.0%;\(0.0%\)"/>
    <numFmt numFmtId="323" formatCode="#,##0;\(#,##0\)"/>
    <numFmt numFmtId="324" formatCode="0.##"/>
    <numFmt numFmtId="325" formatCode="\$#,##0.00;\(\$#,##0.00\)"/>
    <numFmt numFmtId="326" formatCode="\$#,##0;\(\$#,##0\)"/>
    <numFmt numFmtId="327" formatCode="0%_);[Red]\(0%\)"/>
    <numFmt numFmtId="328" formatCode="#,##0.0000_);\(#,##0.0000\)"/>
    <numFmt numFmtId="329" formatCode="_ * #,##0_)_£_ ;_ * \(#,##0\)_£_ ;_ * &quot;-&quot;_)_£_ ;_ @_ "/>
    <numFmt numFmtId="330" formatCode="_ * #,##0.00_)&quot;£&quot;_ ;_ * \(#,##0.00\)&quot;£&quot;_ ;_ * &quot;-&quot;??_)&quot;£&quot;_ ;_ @_ "/>
    <numFmt numFmtId="331" formatCode="&quot;₩&quot;#,##0;&quot;₩&quot;&quot;₩&quot;&quot;₩&quot;&quot;₩&quot;&quot;₩&quot;\!\-#,##0"/>
    <numFmt numFmtId="332" formatCode="mmm&quot;-&quot;yy"/>
    <numFmt numFmtId="333" formatCode="#,##0&quot;칸&quot;"/>
    <numFmt numFmtId="334" formatCode="0&quot;%&quot;"/>
    <numFmt numFmtId="335" formatCode="0.00_ "/>
    <numFmt numFmtId="336" formatCode="&quot;₩&quot;#,##0;[Red]&quot;₩&quot;&quot;₩&quot;&quot;₩&quot;&quot;₩&quot;&quot;₩&quot;\!\-#,##0"/>
    <numFmt numFmtId="337" formatCode="#,##0."/>
    <numFmt numFmtId="338" formatCode="_-* #,##0.00_-;&quot;₩&quot;&quot;₩&quot;&quot;₩&quot;\!\-* #,##0.00_-;_-* &quot;-&quot;??_-;_-@_-"/>
    <numFmt numFmtId="339" formatCode="_-&quot;₩&quot;* #,##0.00_-;&quot;₩&quot;&quot;₩&quot;&quot;₩&quot;\!\-&quot;₩&quot;* #,##0.00_-;_-&quot;₩&quot;* &quot;-&quot;??_-;_-@_-"/>
    <numFmt numFmtId="340" formatCode="&quot;₩&quot;#,##0.00;&quot;₩&quot;&quot;₩&quot;&quot;₩&quot;&quot;₩&quot;&quot;₩&quot;\!\-#,##0.00"/>
    <numFmt numFmtId="341" formatCode="\$#."/>
    <numFmt numFmtId="342" formatCode="_(&quot;$&quot;* #,##0_);_(&quot;$&quot;* \(#,##0\);_(&quot;$&quot;* &quot;-&quot;_);_(@_)"/>
    <numFmt numFmtId="343" formatCode="_-* #,##0.0_-;\-* #,##0.0_-;_-* &quot;-&quot;?_-;_-@_-"/>
    <numFmt numFmtId="344" formatCode="&quot;₩&quot;\!\$#\!\,##0_);[Red]&quot;₩&quot;\!\(&quot;₩&quot;\!\$#\!\,##0&quot;₩&quot;\!\)"/>
    <numFmt numFmtId="345" formatCode="#,##0.00\ &quot;Esc.&quot;;[Red]\-#,##0.00\ &quot;Esc.&quot;"/>
    <numFmt numFmtId="346" formatCode="&quot;$&quot;#,##0.00_);[Red]\(&quot;$&quot;#,##0.00\)"/>
    <numFmt numFmtId="347" formatCode="&quot;$&quot;#,##0.00;;"/>
    <numFmt numFmtId="348" formatCode="#\ &quot;EA&quot;"/>
    <numFmt numFmtId="349" formatCode="&quot;$&quot;#,##0.00"/>
    <numFmt numFmtId="350" formatCode="&quot;STA.&quot;\ #\+#00.00"/>
    <numFmt numFmtId="351" formatCode="&quot;T=&quot;0&quot;cm&quot;"/>
    <numFmt numFmtId="352" formatCode="0.00\ &quot;TON&quot;"/>
    <numFmt numFmtId="353" formatCode="&quot;Φ&quot;\ #"/>
    <numFmt numFmtId="354" formatCode="@&quot; LINE&quot;"/>
    <numFmt numFmtId="355" formatCode="0.00\ &quot;㎡&quot;"/>
    <numFmt numFmtId="356" formatCode="#,##0.00;&quot;-&quot;#,##0.00"/>
    <numFmt numFmtId="357" formatCode="#,##0;\-#,##0.00"/>
    <numFmt numFmtId="358" formatCode="#\!\,##0;&quot;₩&quot;\!\-#\!\,##0\!.00"/>
    <numFmt numFmtId="359" formatCode="0.00\ &quot;㎥&quot;"/>
    <numFmt numFmtId="360" formatCode="#,##0&quot; &quot;;[Red]&quot;△&quot;#,##0&quot; &quot;"/>
    <numFmt numFmtId="361" formatCode="* #,##0&quot; &quot;;[Red]* &quot;△&quot;#,##0&quot; &quot;;* @"/>
    <numFmt numFmtId="362" formatCode="#,##0.####;[Red]&quot;△&quot;#,##0.####"/>
    <numFmt numFmtId="363" formatCode="&quot;L=&quot;\ #,##0.00&quot;km&quot;"/>
    <numFmt numFmtId="364" formatCode="&quot;A=&quot;\ #,##0.00&quot;km²&quot;"/>
    <numFmt numFmtId="365" formatCode="&quot;A=&quot;\ #,##0.00&quot;km²,&quot;"/>
    <numFmt numFmtId="366" formatCode="&quot;₩&quot;\ #,##0\ "/>
    <numFmt numFmtId="367" formatCode="#,##0.0000;\-#,##0.0000"/>
    <numFmt numFmtId="368" formatCode="&quot;A=&quot;\ #,###&quot;㎡&quot;"/>
  </numFmts>
  <fonts count="205">
    <font>
      <sz val="11"/>
      <name val="돋움"/>
      <family val="3"/>
      <charset val="129"/>
    </font>
    <font>
      <sz val="11"/>
      <color theme="1"/>
      <name val="맑은 고딕"/>
      <family val="2"/>
      <charset val="129"/>
      <scheme val="minor"/>
    </font>
    <font>
      <b/>
      <sz val="11"/>
      <name val="돋움"/>
      <family val="3"/>
      <charset val="129"/>
    </font>
    <font>
      <sz val="11"/>
      <name val="돋움"/>
      <family val="3"/>
      <charset val="129"/>
    </font>
    <font>
      <sz val="10"/>
      <name val="돋움"/>
      <family val="3"/>
      <charset val="129"/>
    </font>
    <font>
      <sz val="9"/>
      <name val="돋움"/>
      <family val="3"/>
      <charset val="129"/>
    </font>
    <font>
      <b/>
      <sz val="9"/>
      <name val="돋움"/>
      <family val="3"/>
      <charset val="129"/>
    </font>
    <font>
      <sz val="8"/>
      <name val="돋움"/>
      <family val="3"/>
      <charset val="129"/>
    </font>
    <font>
      <sz val="10"/>
      <name val="Arial"/>
      <family val="2"/>
    </font>
    <font>
      <sz val="10"/>
      <name val="Times New Roman"/>
      <family val="1"/>
    </font>
    <font>
      <u/>
      <sz val="8.25"/>
      <color indexed="12"/>
      <name val="돋움"/>
      <family val="3"/>
      <charset val="129"/>
    </font>
    <font>
      <sz val="11"/>
      <name val="굴림체"/>
      <family val="3"/>
      <charset val="129"/>
    </font>
    <font>
      <sz val="11"/>
      <name val="나눔고딕"/>
      <family val="3"/>
      <charset val="129"/>
    </font>
    <font>
      <b/>
      <sz val="11"/>
      <name val="나눔고딕"/>
      <family val="3"/>
      <charset val="129"/>
    </font>
    <font>
      <sz val="11"/>
      <name val="나눔명조"/>
      <family val="1"/>
      <charset val="129"/>
    </font>
    <font>
      <sz val="9"/>
      <name val="나눔명조"/>
      <family val="1"/>
      <charset val="129"/>
    </font>
    <font>
      <sz val="18"/>
      <name val="나눔고딕 Bold"/>
      <family val="3"/>
      <charset val="129"/>
    </font>
    <font>
      <sz val="16"/>
      <name val="나눔고딕 Bold"/>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sz val="11"/>
      <color indexed="20"/>
      <name val="맑은 고딕"/>
      <family val="3"/>
      <charset val="129"/>
    </font>
    <font>
      <i/>
      <sz val="11"/>
      <color indexed="23"/>
      <name val="맑은 고딕"/>
      <family val="3"/>
      <charset val="129"/>
    </font>
    <font>
      <b/>
      <sz val="11"/>
      <color indexed="9"/>
      <name val="맑은 고딕"/>
      <family val="3"/>
      <charset val="129"/>
    </font>
    <font>
      <b/>
      <sz val="11"/>
      <color indexed="8"/>
      <name val="맑은 고딕"/>
      <family val="3"/>
      <charset val="129"/>
    </font>
    <font>
      <sz val="11"/>
      <color indexed="62"/>
      <name val="맑은 고딕"/>
      <family val="3"/>
      <charset val="129"/>
    </font>
    <font>
      <sz val="11"/>
      <color indexed="17"/>
      <name val="맑은 고딕"/>
      <family val="3"/>
      <charset val="129"/>
    </font>
    <font>
      <b/>
      <sz val="11"/>
      <color indexed="63"/>
      <name val="맑은 고딕"/>
      <family val="3"/>
      <charset val="129"/>
    </font>
    <font>
      <b/>
      <sz val="11"/>
      <color indexed="10"/>
      <name val="맑은 고딕"/>
      <family val="3"/>
      <charset val="129"/>
    </font>
    <font>
      <sz val="11"/>
      <color indexed="19"/>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3"/>
      <name val="나눔고딕 Bold"/>
      <family val="3"/>
      <charset val="129"/>
    </font>
    <font>
      <sz val="1"/>
      <color indexed="8"/>
      <name val="Courier"/>
      <family val="3"/>
    </font>
    <font>
      <b/>
      <sz val="1"/>
      <color indexed="8"/>
      <name val="Courier"/>
      <family val="3"/>
    </font>
    <font>
      <sz val="12"/>
      <name val="바탕체"/>
      <family val="1"/>
      <charset val="129"/>
    </font>
    <font>
      <sz val="9"/>
      <name val="굴림"/>
      <family val="3"/>
      <charset val="129"/>
    </font>
    <font>
      <sz val="10"/>
      <color indexed="19"/>
      <name val="돋움체"/>
      <family val="3"/>
      <charset val="129"/>
    </font>
    <font>
      <sz val="12"/>
      <color indexed="24"/>
      <name val="Arial"/>
      <family val="2"/>
    </font>
    <font>
      <sz val="18"/>
      <color indexed="24"/>
      <name val="Arial"/>
      <family val="2"/>
    </font>
    <font>
      <sz val="8"/>
      <color indexed="24"/>
      <name val="Arial"/>
      <family val="2"/>
    </font>
    <font>
      <sz val="12"/>
      <color indexed="24"/>
      <name val="바탕체"/>
      <family val="1"/>
      <charset val="129"/>
    </font>
    <font>
      <sz val="10"/>
      <name val="돋움체"/>
      <family val="3"/>
      <charset val="129"/>
    </font>
    <font>
      <b/>
      <sz val="10"/>
      <name val="Helv"/>
      <family val="2"/>
    </font>
    <font>
      <sz val="8"/>
      <name val="Arial"/>
      <family val="2"/>
    </font>
    <font>
      <b/>
      <sz val="12"/>
      <name val="Helv"/>
      <family val="2"/>
    </font>
    <font>
      <b/>
      <sz val="12"/>
      <name val="Arial"/>
      <family val="2"/>
    </font>
    <font>
      <b/>
      <sz val="11"/>
      <name val="Helv"/>
      <family val="2"/>
    </font>
    <font>
      <b/>
      <sz val="11"/>
      <color indexed="52"/>
      <name val="맑은 고딕"/>
      <family val="3"/>
      <charset val="129"/>
    </font>
    <font>
      <sz val="11"/>
      <color indexed="60"/>
      <name val="맑은 고딕"/>
      <family val="3"/>
      <charset val="129"/>
    </font>
    <font>
      <sz val="11"/>
      <color indexed="5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name val="굴림"/>
      <family val="3"/>
      <charset val="129"/>
    </font>
    <font>
      <b/>
      <sz val="9"/>
      <name val="굴림"/>
      <family val="3"/>
      <charset val="129"/>
    </font>
    <font>
      <sz val="9"/>
      <name val="굴림체"/>
      <family val="3"/>
      <charset val="129"/>
    </font>
    <font>
      <sz val="10"/>
      <name val="MS Sans Serif"/>
      <family val="2"/>
    </font>
    <font>
      <sz val="12"/>
      <name val="¹ÙÅÁÃ¼"/>
      <family val="1"/>
      <charset val="129"/>
    </font>
    <font>
      <sz val="10"/>
      <color indexed="24"/>
      <name val="Arial"/>
      <family val="2"/>
    </font>
    <font>
      <b/>
      <i/>
      <sz val="12"/>
      <name val="Times New Roman"/>
      <family val="1"/>
    </font>
    <font>
      <b/>
      <i/>
      <sz val="9"/>
      <name val="Times New Roman"/>
      <family val="1"/>
    </font>
    <font>
      <sz val="9"/>
      <name val="돋움체"/>
      <family val="3"/>
      <charset val="129"/>
    </font>
    <font>
      <b/>
      <sz val="12"/>
      <color indexed="16"/>
      <name val="굴림체"/>
      <family val="3"/>
      <charset val="129"/>
    </font>
    <font>
      <sz val="12"/>
      <name val="Times New Roman"/>
      <family val="1"/>
    </font>
    <font>
      <sz val="12"/>
      <name val="명조"/>
      <family val="3"/>
      <charset val="129"/>
    </font>
    <font>
      <sz val="1"/>
      <color indexed="0"/>
      <name val="Courier"/>
      <family val="3"/>
    </font>
    <font>
      <sz val="12"/>
      <name val="¹UAAA¼"/>
      <family val="1"/>
      <charset val="129"/>
    </font>
    <font>
      <sz val="12"/>
      <name val="굴림체"/>
      <family val="3"/>
      <charset val="129"/>
    </font>
    <font>
      <sz val="10"/>
      <name val="MS Serif"/>
      <family val="1"/>
    </font>
    <font>
      <sz val="10"/>
      <color indexed="16"/>
      <name val="MS Serif"/>
      <family val="1"/>
    </font>
    <font>
      <b/>
      <sz val="18"/>
      <name val="Arial"/>
      <family val="2"/>
    </font>
    <font>
      <b/>
      <sz val="8"/>
      <color indexed="8"/>
      <name val="Helv"/>
      <family val="2"/>
    </font>
    <font>
      <b/>
      <u/>
      <sz val="13"/>
      <name val="굴림체"/>
      <family val="3"/>
      <charset val="129"/>
    </font>
    <font>
      <sz val="10"/>
      <name val="Geneva"/>
      <family val="2"/>
    </font>
    <font>
      <sz val="12"/>
      <name val="굴림"/>
      <family val="3"/>
      <charset val="129"/>
    </font>
    <font>
      <i/>
      <sz val="12"/>
      <name val="굴림체"/>
      <family val="3"/>
      <charset val="129"/>
    </font>
    <font>
      <sz val="10"/>
      <name val="Helv"/>
      <family val="2"/>
    </font>
    <font>
      <sz val="10"/>
      <name val="굴림체"/>
      <family val="3"/>
      <charset val="129"/>
    </font>
    <font>
      <sz val="12"/>
      <name val="돋움체"/>
      <family val="3"/>
      <charset val="129"/>
    </font>
    <font>
      <sz val="12"/>
      <name val="견명조"/>
      <family val="1"/>
      <charset val="129"/>
    </font>
    <font>
      <b/>
      <sz val="12"/>
      <name val="굴림체"/>
      <family val="3"/>
      <charset val="129"/>
    </font>
    <font>
      <sz val="9"/>
      <name val="바탕체"/>
      <family val="1"/>
      <charset val="129"/>
    </font>
    <font>
      <sz val="12"/>
      <name val="Courier"/>
      <family val="3"/>
    </font>
    <font>
      <sz val="9.5"/>
      <name val="돋움"/>
      <family val="3"/>
      <charset val="129"/>
    </font>
    <font>
      <u/>
      <sz val="12"/>
      <color indexed="36"/>
      <name val="바탕체"/>
      <family val="1"/>
      <charset val="129"/>
    </font>
    <font>
      <sz val="10"/>
      <name val="바탕"/>
      <family val="1"/>
      <charset val="129"/>
    </font>
    <font>
      <sz val="10"/>
      <name val="명조"/>
      <family val="3"/>
      <charset val="129"/>
    </font>
    <font>
      <sz val="10"/>
      <name val="궁서(English)"/>
      <family val="3"/>
      <charset val="129"/>
    </font>
    <font>
      <sz val="10"/>
      <color indexed="12"/>
      <name val="굴림체"/>
      <family val="3"/>
      <charset val="129"/>
    </font>
    <font>
      <b/>
      <sz val="16"/>
      <name val="돋움체"/>
      <family val="3"/>
      <charset val="129"/>
    </font>
    <font>
      <sz val="12"/>
      <name val="ⓒoUAAA¨u"/>
      <family val="1"/>
      <charset val="129"/>
    </font>
    <font>
      <sz val="11"/>
      <name val="￥i￠￢￠?o"/>
      <family val="3"/>
      <charset val="129"/>
    </font>
    <font>
      <sz val="11"/>
      <name val="μ¸¿o"/>
      <family val="3"/>
      <charset val="129"/>
    </font>
    <font>
      <sz val="12"/>
      <name val="System"/>
      <family val="2"/>
      <charset val="129"/>
    </font>
    <font>
      <sz val="10"/>
      <name val="Univers (WN)"/>
      <family val="2"/>
    </font>
    <font>
      <sz val="7"/>
      <name val="Small Fonts"/>
      <family val="2"/>
    </font>
    <font>
      <sz val="12"/>
      <name val="Helv"/>
      <family val="2"/>
    </font>
    <font>
      <sz val="8"/>
      <name val="Helv"/>
      <family val="2"/>
    </font>
    <font>
      <sz val="18"/>
      <color indexed="12"/>
      <name val="MS Sans Serif"/>
      <family val="2"/>
    </font>
    <font>
      <sz val="8"/>
      <name val="바탕체"/>
      <family val="1"/>
      <charset val="129"/>
    </font>
    <font>
      <sz val="11"/>
      <name val="바탕체"/>
      <family val="1"/>
      <charset val="129"/>
    </font>
    <font>
      <b/>
      <sz val="10"/>
      <name val="MS Sans Serif"/>
      <family val="2"/>
    </font>
    <font>
      <sz val="10"/>
      <name val="Courier New"/>
      <family val="3"/>
    </font>
    <font>
      <sz val="10"/>
      <name val="바탕체"/>
      <family val="1"/>
      <charset val="129"/>
    </font>
    <font>
      <b/>
      <sz val="18"/>
      <color indexed="24"/>
      <name val="바탕체"/>
      <family val="1"/>
      <charset val="129"/>
    </font>
    <font>
      <b/>
      <sz val="15"/>
      <color indexed="24"/>
      <name val="바탕체"/>
      <family val="1"/>
      <charset val="129"/>
    </font>
    <font>
      <sz val="11"/>
      <name val="돋움체"/>
      <family val="3"/>
      <charset val="129"/>
    </font>
    <font>
      <b/>
      <u/>
      <sz val="16"/>
      <name val="돋움"/>
      <family val="3"/>
      <charset val="129"/>
    </font>
    <font>
      <b/>
      <sz val="14"/>
      <color indexed="12"/>
      <name val="바탕체"/>
      <family val="1"/>
      <charset val="129"/>
    </font>
    <font>
      <sz val="14"/>
      <name val="뼥?ⓒ"/>
      <family val="3"/>
      <charset val="129"/>
    </font>
    <font>
      <sz val="11"/>
      <name val="뼻뮝"/>
      <family val="3"/>
      <charset val="129"/>
    </font>
    <font>
      <sz val="12"/>
      <name val="뼻뮝"/>
      <family val="1"/>
      <charset val="129"/>
    </font>
    <font>
      <b/>
      <sz val="12"/>
      <name val="돋움체"/>
      <family val="3"/>
      <charset val="129"/>
    </font>
    <font>
      <sz val="8"/>
      <name val="돋움체"/>
      <family val="3"/>
      <charset val="129"/>
    </font>
    <font>
      <sz val="9"/>
      <color indexed="10"/>
      <name val="바탕체"/>
      <family val="1"/>
      <charset val="129"/>
    </font>
    <font>
      <sz val="12"/>
      <name val="Arial"/>
      <family val="2"/>
    </font>
    <font>
      <sz val="12"/>
      <name val="돋움"/>
      <family val="3"/>
      <charset val="129"/>
    </font>
    <font>
      <b/>
      <sz val="12"/>
      <color indexed="12"/>
      <name val="돋움체"/>
      <family val="3"/>
      <charset val="129"/>
    </font>
    <font>
      <sz val="9"/>
      <name val="Arial"/>
      <family val="2"/>
    </font>
    <font>
      <sz val="9"/>
      <color indexed="8"/>
      <name val="굴림체"/>
      <family val="3"/>
      <charset val="129"/>
    </font>
    <font>
      <u/>
      <sz val="11"/>
      <color indexed="12"/>
      <name val="돋움"/>
      <family val="3"/>
      <charset val="129"/>
    </font>
    <font>
      <sz val="11"/>
      <name val="µ¸¿ò"/>
      <family val="3"/>
      <charset val="129"/>
    </font>
    <font>
      <sz val="8"/>
      <name val="¹UAAA¼"/>
      <family val="1"/>
      <charset val="129"/>
    </font>
    <font>
      <sz val="8"/>
      <name val="¹ÙÅÁÃ¼"/>
      <family val="1"/>
      <charset val="129"/>
    </font>
    <font>
      <sz val="10"/>
      <name val="µ¸¿ò"/>
      <family val="3"/>
      <charset val="129"/>
    </font>
    <font>
      <sz val="12"/>
      <name val="±¼¸²Ã¼"/>
      <family val="3"/>
      <charset val="129"/>
    </font>
    <font>
      <sz val="12"/>
      <name val="±¼¸²A¼"/>
      <family val="3"/>
      <charset val="129"/>
    </font>
    <font>
      <sz val="11"/>
      <name val="±¼¸²Ã¼"/>
      <family val="3"/>
      <charset val="129"/>
    </font>
    <font>
      <sz val="11"/>
      <name val="±¼¸²A¼"/>
      <family val="3"/>
      <charset val="129"/>
    </font>
    <font>
      <sz val="12"/>
      <name val="μ¸¿oA¼"/>
      <family val="3"/>
      <charset val="129"/>
    </font>
    <font>
      <sz val="12"/>
      <name val="µ¸¿òÃ¼"/>
      <family val="3"/>
      <charset val="129"/>
    </font>
    <font>
      <sz val="10"/>
      <name val="±¼¸²A¼"/>
      <family val="3"/>
      <charset val="129"/>
    </font>
    <font>
      <sz val="10"/>
      <color indexed="8"/>
      <name val="Impact"/>
      <family val="2"/>
    </font>
    <font>
      <sz val="10"/>
      <color indexed="8"/>
      <name val="Arial"/>
      <family val="2"/>
    </font>
    <font>
      <i/>
      <sz val="1"/>
      <color indexed="8"/>
      <name val="Courier"/>
      <family val="3"/>
    </font>
    <font>
      <u/>
      <sz val="8.5"/>
      <color indexed="36"/>
      <name val="바탕체"/>
      <family val="1"/>
      <charset val="129"/>
    </font>
    <font>
      <b/>
      <i/>
      <sz val="11"/>
      <name val="Times New Roman"/>
      <family val="1"/>
    </font>
    <font>
      <b/>
      <sz val="10"/>
      <name val="Arial"/>
      <family val="2"/>
    </font>
    <font>
      <b/>
      <i/>
      <sz val="10"/>
      <name val="Times New Roman"/>
      <family val="1"/>
    </font>
    <font>
      <u/>
      <sz val="8"/>
      <color indexed="12"/>
      <name val="Times New Roman"/>
      <family val="1"/>
    </font>
    <font>
      <sz val="10"/>
      <color indexed="8"/>
      <name val="MS Sans Serif"/>
      <family val="2"/>
    </font>
    <font>
      <b/>
      <i/>
      <sz val="18"/>
      <color indexed="39"/>
      <name val="돋움체"/>
      <family val="3"/>
      <charset val="129"/>
    </font>
    <font>
      <b/>
      <sz val="12"/>
      <name val="바탕체"/>
      <family val="1"/>
      <charset val="129"/>
    </font>
    <font>
      <sz val="12"/>
      <name val="¹UAAA¼"/>
      <family val="1"/>
      <charset val="129"/>
    </font>
    <font>
      <sz val="11"/>
      <color theme="1"/>
      <name val="맑은 고딕"/>
      <family val="3"/>
      <charset val="129"/>
      <scheme val="minor"/>
    </font>
    <font>
      <sz val="11"/>
      <color theme="1"/>
      <name val="돋움"/>
      <family val="3"/>
      <charset val="129"/>
    </font>
    <font>
      <sz val="9"/>
      <color theme="1"/>
      <name val="굴림체"/>
      <family val="3"/>
      <charset val="129"/>
    </font>
    <font>
      <sz val="1"/>
      <color indexed="16"/>
      <name val="Courier"/>
      <family val="3"/>
    </font>
    <font>
      <b/>
      <sz val="1"/>
      <color indexed="16"/>
      <name val="Courier"/>
      <family val="3"/>
    </font>
    <font>
      <sz val="10"/>
      <name val="HY견고딕"/>
      <family val="1"/>
      <charset val="129"/>
    </font>
    <font>
      <b/>
      <sz val="10"/>
      <name val="나눔고딕"/>
      <family val="3"/>
      <charset val="129"/>
    </font>
    <font>
      <sz val="10"/>
      <name val="나눔고딕"/>
      <family val="3"/>
      <charset val="129"/>
    </font>
    <font>
      <sz val="10"/>
      <color indexed="8"/>
      <name val="나눔고딕"/>
      <family val="3"/>
      <charset val="129"/>
    </font>
    <font>
      <sz val="9"/>
      <name val="나눔고딕"/>
      <family val="3"/>
      <charset val="129"/>
    </font>
    <font>
      <b/>
      <sz val="9"/>
      <name val="나눔고딕"/>
      <family val="3"/>
      <charset val="129"/>
    </font>
    <font>
      <b/>
      <sz val="9"/>
      <color indexed="8"/>
      <name val="나눔고딕"/>
      <family val="3"/>
      <charset val="129"/>
    </font>
    <font>
      <sz val="8"/>
      <name val="나눔고딕"/>
      <family val="3"/>
      <charset val="129"/>
    </font>
    <font>
      <sz val="9"/>
      <color indexed="8"/>
      <name val="나눔고딕"/>
      <family val="3"/>
      <charset val="129"/>
    </font>
    <font>
      <vertAlign val="superscript"/>
      <sz val="9"/>
      <name val="나눔고딕"/>
      <family val="3"/>
      <charset val="129"/>
    </font>
    <font>
      <vertAlign val="subscript"/>
      <sz val="9"/>
      <name val="나눔고딕"/>
      <family val="3"/>
      <charset val="129"/>
    </font>
    <font>
      <sz val="7"/>
      <name val="나눔고딕"/>
      <family val="3"/>
      <charset val="129"/>
    </font>
    <font>
      <b/>
      <u/>
      <sz val="10"/>
      <color indexed="9"/>
      <name val="나눔고딕"/>
      <family val="3"/>
      <charset val="129"/>
    </font>
    <font>
      <sz val="9"/>
      <name val="Segoe UI Symbol"/>
      <family val="3"/>
    </font>
    <font>
      <sz val="9"/>
      <name val="휴먼모음T"/>
      <family val="1"/>
      <charset val="129"/>
    </font>
    <font>
      <sz val="9"/>
      <color theme="1"/>
      <name val="나눔고딕"/>
      <family val="3"/>
      <charset val="129"/>
    </font>
    <font>
      <b/>
      <sz val="9"/>
      <color rgb="FFFF0000"/>
      <name val="돋움"/>
      <family val="3"/>
      <charset val="129"/>
    </font>
    <font>
      <b/>
      <sz val="10"/>
      <color rgb="FFFF0000"/>
      <name val="나눔고딕"/>
      <family val="3"/>
      <charset val="129"/>
    </font>
    <font>
      <b/>
      <sz val="8"/>
      <name val="Arial"/>
      <family val="2"/>
    </font>
    <font>
      <sz val="10"/>
      <color indexed="9"/>
      <name val="Arial"/>
      <family val="2"/>
    </font>
    <font>
      <b/>
      <sz val="11"/>
      <color indexed="16"/>
      <name val="Arial"/>
      <family val="2"/>
    </font>
    <font>
      <b/>
      <sz val="10"/>
      <color indexed="17"/>
      <name val="Arial"/>
      <family val="2"/>
    </font>
    <font>
      <b/>
      <sz val="9"/>
      <name val="Arial"/>
      <family val="2"/>
    </font>
    <font>
      <b/>
      <i/>
      <sz val="14"/>
      <name val="Times New Roman"/>
      <family val="1"/>
    </font>
    <font>
      <b/>
      <sz val="9"/>
      <color indexed="9"/>
      <name val="Arial"/>
      <family val="2"/>
    </font>
    <font>
      <b/>
      <i/>
      <sz val="12"/>
      <color indexed="16"/>
      <name val="Times New Roman"/>
      <family val="1"/>
    </font>
    <font>
      <b/>
      <sz val="16"/>
      <name val="Times New Roman"/>
      <family val="1"/>
    </font>
    <font>
      <b/>
      <sz val="12"/>
      <color indexed="16"/>
      <name val="Arial"/>
      <family val="2"/>
    </font>
    <font>
      <b/>
      <sz val="16"/>
      <name val="돋움"/>
      <family val="3"/>
      <charset val="129"/>
    </font>
    <font>
      <b/>
      <i/>
      <sz val="18"/>
      <color indexed="16"/>
      <name val="Times New Roman"/>
      <family val="1"/>
    </font>
    <font>
      <b/>
      <sz val="8"/>
      <color indexed="32"/>
      <name val="Arial"/>
      <family val="2"/>
    </font>
    <font>
      <sz val="12"/>
      <name val="궁서체"/>
      <family val="1"/>
      <charset val="129"/>
    </font>
    <font>
      <sz val="10"/>
      <color indexed="12"/>
      <name val="돋움"/>
      <family val="3"/>
      <charset val="129"/>
    </font>
    <font>
      <u/>
      <sz val="7.2"/>
      <color indexed="36"/>
      <name val="바탕체"/>
      <family val="1"/>
      <charset val="129"/>
    </font>
    <font>
      <sz val="10"/>
      <color indexed="10"/>
      <name val="굴림체"/>
      <family val="3"/>
      <charset val="129"/>
    </font>
    <font>
      <sz val="12"/>
      <name val="HY헤드라인M"/>
      <family val="1"/>
      <charset val="129"/>
    </font>
    <font>
      <b/>
      <sz val="16"/>
      <name val="HY헤드라인M"/>
      <family val="1"/>
      <charset val="129"/>
    </font>
    <font>
      <b/>
      <sz val="20"/>
      <name val="HY헤드라인M"/>
      <family val="1"/>
      <charset val="129"/>
    </font>
    <font>
      <b/>
      <sz val="25"/>
      <name val="HY헤드라인M"/>
      <family val="1"/>
      <charset val="129"/>
    </font>
    <font>
      <sz val="18"/>
      <name val="HY헤드라인M"/>
      <family val="1"/>
      <charset val="129"/>
    </font>
    <font>
      <b/>
      <sz val="10"/>
      <name val="굴림"/>
      <family val="3"/>
      <charset val="129"/>
    </font>
    <font>
      <b/>
      <sz val="12"/>
      <name val="굴림"/>
      <family val="3"/>
      <charset val="129"/>
    </font>
    <font>
      <sz val="8"/>
      <name val="바탕"/>
      <family val="1"/>
      <charset val="129"/>
    </font>
    <font>
      <b/>
      <sz val="22"/>
      <name val="HY헤드라인M"/>
      <family val="1"/>
      <charset val="129"/>
    </font>
    <font>
      <b/>
      <sz val="24"/>
      <name val="굴림"/>
      <family val="3"/>
      <charset val="129"/>
    </font>
    <font>
      <b/>
      <sz val="14"/>
      <name val="굴림"/>
      <family val="3"/>
      <charset val="129"/>
    </font>
    <font>
      <b/>
      <sz val="13"/>
      <name val="굴림"/>
      <family val="3"/>
      <charset val="129"/>
    </font>
    <font>
      <b/>
      <sz val="14"/>
      <color indexed="10"/>
      <name val="굴림"/>
      <family val="3"/>
      <charset val="129"/>
    </font>
    <font>
      <b/>
      <sz val="10"/>
      <color indexed="8"/>
      <name val="굴림"/>
      <family val="3"/>
      <charset val="129"/>
    </font>
    <font>
      <b/>
      <sz val="12"/>
      <color rgb="FFFF0000"/>
      <name val="굴림"/>
      <family val="3"/>
      <charset val="129"/>
    </font>
    <font>
      <b/>
      <sz val="19"/>
      <name val="HY헤드라인M"/>
      <family val="1"/>
      <charset val="129"/>
    </font>
    <font>
      <b/>
      <sz val="26"/>
      <name val="HY헤드라인M"/>
      <family val="1"/>
      <charset val="129"/>
    </font>
  </fonts>
  <fills count="43">
    <fill>
      <patternFill patternType="none"/>
    </fill>
    <fill>
      <patternFill patternType="gray125"/>
    </fill>
    <fill>
      <patternFill patternType="solid">
        <fgColor indexed="42"/>
        <bgColor indexed="64"/>
      </patternFill>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56"/>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55"/>
      </patternFill>
    </fill>
    <fill>
      <patternFill patternType="solid">
        <fgColor indexed="26"/>
        <bgColor indexed="64"/>
      </patternFill>
    </fill>
    <fill>
      <patternFill patternType="solid">
        <fgColor indexed="22"/>
        <bgColor indexed="64"/>
      </patternFill>
    </fill>
    <fill>
      <patternFill patternType="gray0625">
        <fgColor indexed="11"/>
        <bgColor indexed="15"/>
      </patternFill>
    </fill>
    <fill>
      <patternFill patternType="solid">
        <fgColor indexed="58"/>
        <bgColor indexed="64"/>
      </patternFill>
    </fill>
    <fill>
      <patternFill patternType="solid">
        <fgColor indexed="47"/>
        <bgColor indexed="64"/>
      </patternFill>
    </fill>
    <fill>
      <patternFill patternType="solid">
        <fgColor theme="4" tint="0.79998168889431442"/>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indexed="15"/>
        <bgColor indexed="64"/>
      </patternFill>
    </fill>
    <fill>
      <patternFill patternType="solid">
        <fgColor indexed="37"/>
        <bgColor indexed="64"/>
      </patternFill>
    </fill>
    <fill>
      <patternFill patternType="solid">
        <fgColor indexed="16"/>
        <bgColor indexed="64"/>
      </patternFill>
    </fill>
    <fill>
      <patternFill patternType="solid">
        <fgColor indexed="41"/>
        <bgColor indexed="64"/>
      </patternFill>
    </fill>
  </fills>
  <borders count="116">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hair">
        <color indexed="64"/>
      </left>
      <right style="hair">
        <color indexed="64"/>
      </right>
      <top/>
      <bottom style="hair">
        <color indexed="64"/>
      </bottom>
      <diagonal/>
    </border>
    <border>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10"/>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8"/>
      </left>
      <right/>
      <top/>
      <bottom/>
      <diagonal/>
    </border>
    <border>
      <left style="thin">
        <color indexed="64"/>
      </left>
      <right/>
      <top/>
      <bottom/>
      <diagonal/>
    </border>
    <border>
      <left style="thin">
        <color indexed="64"/>
      </left>
      <right style="thin">
        <color indexed="12"/>
      </right>
      <top/>
      <bottom/>
      <diagonal/>
    </border>
    <border>
      <left/>
      <right style="hair">
        <color indexed="64"/>
      </right>
      <top/>
      <bottom style="hair">
        <color indexed="64"/>
      </bottom>
      <diagonal/>
    </border>
    <border>
      <left style="thin">
        <color indexed="22"/>
      </left>
      <right style="thin">
        <color indexed="22"/>
      </right>
      <top style="thin">
        <color indexed="22"/>
      </top>
      <bottom style="thin">
        <color indexed="22"/>
      </bottom>
      <diagonal/>
    </border>
    <border>
      <left/>
      <right/>
      <top/>
      <bottom style="medium">
        <color indexed="9"/>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double">
        <color indexed="63"/>
      </left>
      <right style="double">
        <color indexed="63"/>
      </right>
      <top style="double">
        <color indexed="63"/>
      </top>
      <bottom style="double">
        <color indexed="63"/>
      </bottom>
      <diagonal/>
    </border>
    <border>
      <left/>
      <right style="thin">
        <color indexed="64"/>
      </right>
      <top/>
      <bottom/>
      <diagonal/>
    </border>
    <border>
      <left style="hair">
        <color indexed="64"/>
      </left>
      <right style="thin">
        <color indexed="64"/>
      </right>
      <top style="thin">
        <color indexed="64"/>
      </top>
      <bottom style="thin">
        <color indexed="64"/>
      </bottom>
      <diagonal/>
    </border>
    <border>
      <left/>
      <right/>
      <top/>
      <bottom style="hair">
        <color indexed="64"/>
      </bottom>
      <diagonal/>
    </border>
    <border>
      <left/>
      <right/>
      <top/>
      <bottom style="double">
        <color indexed="10"/>
      </bottom>
      <diagonal/>
    </border>
    <border>
      <left/>
      <right/>
      <top/>
      <bottom style="double">
        <color indexed="52"/>
      </bottom>
      <diagonal/>
    </border>
    <border>
      <left/>
      <right/>
      <top/>
      <bottom style="thin">
        <color indexed="64"/>
      </bottom>
      <diagonal/>
    </border>
    <border>
      <left/>
      <right/>
      <top style="thin">
        <color indexed="56"/>
      </top>
      <bottom style="double">
        <color indexed="56"/>
      </bottom>
      <diagonal/>
    </border>
    <border>
      <left/>
      <right/>
      <top style="thin">
        <color indexed="62"/>
      </top>
      <bottom style="double">
        <color indexed="62"/>
      </bottom>
      <diagonal/>
    </border>
    <border>
      <left/>
      <right/>
      <top/>
      <bottom style="thick">
        <color indexed="56"/>
      </bottom>
      <diagonal/>
    </border>
    <border>
      <left/>
      <right/>
      <top/>
      <bottom style="thick">
        <color indexed="62"/>
      </bottom>
      <diagonal/>
    </border>
    <border>
      <left/>
      <right/>
      <top/>
      <bottom style="thick">
        <color indexed="27"/>
      </bottom>
      <diagonal/>
    </border>
    <border>
      <left/>
      <right/>
      <top/>
      <bottom style="thick">
        <color indexed="22"/>
      </bottom>
      <diagonal/>
    </border>
    <border>
      <left/>
      <right/>
      <top/>
      <bottom style="medium">
        <color indexed="27"/>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auto="1"/>
      </top>
      <bottom/>
      <diagonal/>
    </border>
    <border>
      <left/>
      <right style="hair">
        <color auto="1"/>
      </right>
      <top style="hair">
        <color auto="1"/>
      </top>
      <bottom/>
      <diagonal/>
    </border>
    <border>
      <left/>
      <right/>
      <top/>
      <bottom style="hair">
        <color auto="1"/>
      </bottom>
      <diagonal/>
    </border>
    <border>
      <left/>
      <right style="hair">
        <color auto="1"/>
      </right>
      <top/>
      <bottom style="hair">
        <color auto="1"/>
      </bottom>
      <diagonal/>
    </border>
    <border>
      <left/>
      <right/>
      <top style="hair">
        <color auto="1"/>
      </top>
      <bottom style="hair">
        <color indexed="64"/>
      </bottom>
      <diagonal/>
    </border>
    <border>
      <left/>
      <right style="hair">
        <color indexed="64"/>
      </right>
      <top style="thin">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auto="1"/>
      </bottom>
      <diagonal/>
    </border>
    <border>
      <left style="hair">
        <color indexed="64"/>
      </left>
      <right/>
      <top style="hair">
        <color auto="1"/>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style="thin">
        <color indexed="64"/>
      </bottom>
      <diagonal/>
    </border>
    <border>
      <left/>
      <right/>
      <top style="thin">
        <color indexed="64"/>
      </top>
      <bottom style="hair">
        <color auto="1"/>
      </bottom>
      <diagonal/>
    </border>
    <border>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hair">
        <color auto="1"/>
      </top>
      <bottom style="thin">
        <color indexed="64"/>
      </bottom>
      <diagonal/>
    </border>
    <border>
      <left style="thin">
        <color indexed="64"/>
      </left>
      <right style="thin">
        <color indexed="64"/>
      </right>
      <top/>
      <bottom style="hair">
        <color auto="1"/>
      </bottom>
      <diagonal/>
    </border>
    <border>
      <left style="hair">
        <color indexed="64"/>
      </left>
      <right/>
      <top style="double">
        <color indexed="64"/>
      </top>
      <bottom style="hair">
        <color indexed="64"/>
      </bottom>
      <diagonal/>
    </border>
    <border>
      <left/>
      <right style="thin">
        <color indexed="64"/>
      </right>
      <top style="double">
        <color indexed="64"/>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hair">
        <color auto="1"/>
      </top>
      <bottom style="thin">
        <color indexed="6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style="thin">
        <color indexed="23"/>
      </left>
      <right style="thin">
        <color indexed="9"/>
      </right>
      <top style="thin">
        <color indexed="9"/>
      </top>
      <bottom style="thin">
        <color indexed="23"/>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style="thin">
        <color indexed="64"/>
      </left>
      <right style="hair">
        <color indexed="64"/>
      </right>
      <top/>
      <bottom/>
      <diagonal/>
    </border>
  </borders>
  <cellStyleXfs count="6141">
    <xf numFmtId="0" fontId="0" fillId="0" borderId="0"/>
    <xf numFmtId="0" fontId="60" fillId="0" borderId="1">
      <alignment horizontal="center"/>
    </xf>
    <xf numFmtId="24" fontId="60" fillId="0" borderId="0" applyFont="0" applyFill="0" applyBorder="0" applyAlignment="0" applyProtection="0"/>
    <xf numFmtId="0" fontId="60" fillId="0" borderId="0" applyNumberFormat="0" applyFont="0" applyFill="0" applyBorder="0" applyAlignment="0" applyProtection="0"/>
    <xf numFmtId="0" fontId="60" fillId="0" borderId="0" applyNumberFormat="0" applyFont="0" applyFill="0" applyBorder="0" applyAlignment="0" applyProtection="0"/>
    <xf numFmtId="0" fontId="60" fillId="0" borderId="0" applyNumberFormat="0" applyFont="0" applyFill="0" applyBorder="0" applyAlignment="0" applyProtection="0"/>
    <xf numFmtId="0" fontId="60" fillId="0" borderId="0" applyNumberFormat="0" applyFont="0" applyFill="0" applyBorder="0" applyAlignment="0" applyProtection="0"/>
    <xf numFmtId="242" fontId="8" fillId="0" borderId="0" applyFont="0" applyFill="0" applyBorder="0" applyAlignment="0" applyProtection="0">
      <alignment vertical="center"/>
    </xf>
    <xf numFmtId="270" fontId="8" fillId="0" borderId="0" applyFont="0" applyFill="0" applyBorder="0" applyAlignment="0" applyProtection="0">
      <alignment vertical="center"/>
    </xf>
    <xf numFmtId="0" fontId="71" fillId="0" borderId="0">
      <alignment vertical="center"/>
    </xf>
    <xf numFmtId="0" fontId="79" fillId="0" borderId="0">
      <alignment vertical="center"/>
    </xf>
    <xf numFmtId="0" fontId="71" fillId="0" borderId="0">
      <alignment vertical="center"/>
    </xf>
    <xf numFmtId="38" fontId="37" fillId="0" borderId="2">
      <alignment horizontal="right"/>
    </xf>
    <xf numFmtId="197" fontId="39" fillId="0" borderId="0" applyNumberFormat="0">
      <alignment horizontal="center" vertical="center"/>
      <protection locked="0" hidden="1"/>
    </xf>
    <xf numFmtId="0" fontId="8" fillId="0" borderId="0" applyFont="0" applyFill="0" applyBorder="0" applyAlignment="0" applyProtection="0"/>
    <xf numFmtId="0" fontId="37" fillId="0" borderId="0"/>
    <xf numFmtId="0" fontId="37" fillId="0" borderId="0"/>
    <xf numFmtId="0" fontId="8" fillId="0" borderId="0"/>
    <xf numFmtId="271" fontId="9" fillId="0" borderId="0" applyFill="0" applyBorder="0" applyProtection="0">
      <alignment vertical="center"/>
    </xf>
    <xf numFmtId="272" fontId="3" fillId="0" borderId="0" applyFill="0" applyBorder="0" applyProtection="0">
      <alignment vertical="center"/>
    </xf>
    <xf numFmtId="272" fontId="3" fillId="0" borderId="0" applyFill="0" applyBorder="0" applyProtection="0">
      <alignment vertical="center"/>
    </xf>
    <xf numFmtId="272" fontId="3" fillId="0" borderId="0" applyFill="0" applyBorder="0" applyProtection="0">
      <alignment vertical="center"/>
    </xf>
    <xf numFmtId="0" fontId="8" fillId="0" borderId="0" applyFont="0" applyFill="0" applyBorder="0" applyAlignment="0" applyProtection="0"/>
    <xf numFmtId="38" fontId="60" fillId="0" borderId="0" applyFont="0" applyFill="0" applyBorder="0" applyAlignment="0" applyProtection="0"/>
    <xf numFmtId="0" fontId="8" fillId="0" borderId="0"/>
    <xf numFmtId="0" fontId="8" fillId="0" borderId="0"/>
    <xf numFmtId="0" fontId="37" fillId="0" borderId="0"/>
    <xf numFmtId="0" fontId="80" fillId="0" borderId="0"/>
    <xf numFmtId="0" fontId="81" fillId="0" borderId="0" applyFont="0" applyFill="0" applyBorder="0" applyAlignment="0" applyProtection="0"/>
    <xf numFmtId="0" fontId="81" fillId="0" borderId="0" applyFont="0" applyFill="0" applyBorder="0" applyAlignment="0" applyProtection="0"/>
    <xf numFmtId="0" fontId="81" fillId="0" borderId="0" applyFont="0" applyFill="0" applyBorder="0" applyAlignment="0" applyProtection="0"/>
    <xf numFmtId="0" fontId="81" fillId="0" borderId="0" applyFont="0" applyFill="0" applyBorder="0" applyAlignment="0" applyProtection="0"/>
    <xf numFmtId="0" fontId="81" fillId="0" borderId="0" applyFont="0" applyFill="0" applyBorder="0" applyAlignment="0" applyProtection="0"/>
    <xf numFmtId="0" fontId="80" fillId="0" borderId="0"/>
    <xf numFmtId="0" fontId="37" fillId="0" borderId="0"/>
    <xf numFmtId="0" fontId="8" fillId="0" borderId="0"/>
    <xf numFmtId="221" fontId="3" fillId="0" borderId="0" applyFont="0" applyFill="0" applyBorder="0" applyAlignment="0" applyProtection="0"/>
    <xf numFmtId="0" fontId="8" fillId="0" borderId="0"/>
    <xf numFmtId="0" fontId="3" fillId="0" borderId="0"/>
    <xf numFmtId="0" fontId="3" fillId="0" borderId="0"/>
    <xf numFmtId="0" fontId="8" fillId="0" borderId="0"/>
    <xf numFmtId="0" fontId="3" fillId="0" borderId="0"/>
    <xf numFmtId="0" fontId="3" fillId="0" borderId="0"/>
    <xf numFmtId="0" fontId="3" fillId="0" borderId="0"/>
    <xf numFmtId="0" fontId="3" fillId="0" borderId="0"/>
    <xf numFmtId="0" fontId="8" fillId="0" borderId="0"/>
    <xf numFmtId="0" fontId="81" fillId="0" borderId="0" applyFont="0" applyFill="0" applyBorder="0" applyAlignment="0" applyProtection="0"/>
    <xf numFmtId="0" fontId="37" fillId="0" borderId="0"/>
    <xf numFmtId="0" fontId="80" fillId="0" borderId="0"/>
    <xf numFmtId="0" fontId="80" fillId="0" borderId="0"/>
    <xf numFmtId="0" fontId="80" fillId="0" borderId="0"/>
    <xf numFmtId="0" fontId="37" fillId="0" borderId="0"/>
    <xf numFmtId="0" fontId="37" fillId="0" borderId="0"/>
    <xf numFmtId="0" fontId="37" fillId="0" borderId="0"/>
    <xf numFmtId="0" fontId="37" fillId="0" borderId="0"/>
    <xf numFmtId="0" fontId="8" fillId="0" borderId="0"/>
    <xf numFmtId="0" fontId="37" fillId="0" borderId="0"/>
    <xf numFmtId="0" fontId="37" fillId="0" borderId="0"/>
    <xf numFmtId="0" fontId="37" fillId="0" borderId="0"/>
    <xf numFmtId="0" fontId="9" fillId="0" borderId="0"/>
    <xf numFmtId="0" fontId="8" fillId="0" borderId="0"/>
    <xf numFmtId="0" fontId="60" fillId="0" borderId="0"/>
    <xf numFmtId="0" fontId="60" fillId="0" borderId="0"/>
    <xf numFmtId="0" fontId="8" fillId="0" borderId="0"/>
    <xf numFmtId="0" fontId="3" fillId="0" borderId="0"/>
    <xf numFmtId="0" fontId="3" fillId="0" borderId="0"/>
    <xf numFmtId="0" fontId="8" fillId="0" borderId="0"/>
    <xf numFmtId="0" fontId="81" fillId="0" borderId="0" applyFont="0" applyFill="0" applyBorder="0" applyAlignment="0" applyProtection="0"/>
    <xf numFmtId="0" fontId="81" fillId="0" borderId="0" applyFont="0" applyFill="0" applyBorder="0" applyAlignment="0" applyProtection="0"/>
    <xf numFmtId="0" fontId="81" fillId="0" borderId="0" applyFont="0" applyFill="0" applyBorder="0" applyAlignment="0" applyProtection="0"/>
    <xf numFmtId="0" fontId="9" fillId="0" borderId="0"/>
    <xf numFmtId="0" fontId="80" fillId="0" borderId="0"/>
    <xf numFmtId="0" fontId="9" fillId="0" borderId="0"/>
    <xf numFmtId="0" fontId="80" fillId="0" borderId="0"/>
    <xf numFmtId="0" fontId="8" fillId="0" borderId="0"/>
    <xf numFmtId="0" fontId="81" fillId="0" borderId="0" applyFont="0" applyFill="0" applyBorder="0" applyAlignment="0" applyProtection="0"/>
    <xf numFmtId="0" fontId="81" fillId="0" borderId="0" applyFont="0" applyFill="0" applyBorder="0" applyAlignment="0" applyProtection="0"/>
    <xf numFmtId="0" fontId="37" fillId="0" borderId="0"/>
    <xf numFmtId="0" fontId="3" fillId="0" borderId="0"/>
    <xf numFmtId="0" fontId="3" fillId="0" borderId="0"/>
    <xf numFmtId="0" fontId="3" fillId="0" borderId="0"/>
    <xf numFmtId="0" fontId="9" fillId="0" borderId="0"/>
    <xf numFmtId="0" fontId="8" fillId="0" borderId="0"/>
    <xf numFmtId="0" fontId="60" fillId="0" borderId="0"/>
    <xf numFmtId="0" fontId="60" fillId="0" borderId="0"/>
    <xf numFmtId="0" fontId="8" fillId="0" borderId="0"/>
    <xf numFmtId="0" fontId="37" fillId="0" borderId="0"/>
    <xf numFmtId="0" fontId="8" fillId="0" borderId="0" applyFont="0" applyFill="0" applyBorder="0" applyAlignment="0" applyProtection="0"/>
    <xf numFmtId="0" fontId="8" fillId="0" borderId="0"/>
    <xf numFmtId="0" fontId="80" fillId="0" borderId="0"/>
    <xf numFmtId="0" fontId="81" fillId="0" borderId="0" applyFont="0" applyFill="0" applyBorder="0" applyAlignment="0" applyProtection="0"/>
    <xf numFmtId="0" fontId="37" fillId="0" borderId="0"/>
    <xf numFmtId="0" fontId="80" fillId="0" borderId="0"/>
    <xf numFmtId="177" fontId="82" fillId="0" borderId="0" applyFont="0" applyFill="0" applyBorder="0" applyAlignment="0" applyProtection="0"/>
    <xf numFmtId="0" fontId="80" fillId="0" borderId="0"/>
    <xf numFmtId="0" fontId="37" fillId="0" borderId="0"/>
    <xf numFmtId="0" fontId="37" fillId="0" borderId="0"/>
    <xf numFmtId="0" fontId="80" fillId="0" borderId="0"/>
    <xf numFmtId="177" fontId="82" fillId="0" borderId="0" applyFont="0" applyFill="0" applyBorder="0" applyAlignment="0" applyProtection="0"/>
    <xf numFmtId="221" fontId="3" fillId="0" borderId="0" applyFont="0" applyFill="0" applyBorder="0" applyAlignment="0" applyProtection="0"/>
    <xf numFmtId="0" fontId="81" fillId="0" borderId="0" applyFont="0" applyFill="0" applyBorder="0" applyAlignment="0" applyProtection="0"/>
    <xf numFmtId="0" fontId="81" fillId="0" borderId="0" applyFont="0" applyFill="0" applyBorder="0" applyAlignment="0" applyProtection="0"/>
    <xf numFmtId="0" fontId="81" fillId="0" borderId="0" applyFont="0" applyFill="0" applyBorder="0" applyAlignment="0" applyProtection="0"/>
    <xf numFmtId="0" fontId="80" fillId="0" borderId="0"/>
    <xf numFmtId="0" fontId="37" fillId="0" borderId="0"/>
    <xf numFmtId="0" fontId="80" fillId="0" borderId="0"/>
    <xf numFmtId="0" fontId="81" fillId="0" borderId="0"/>
    <xf numFmtId="0" fontId="81" fillId="0" borderId="0"/>
    <xf numFmtId="0" fontId="80" fillId="0" borderId="0"/>
    <xf numFmtId="0" fontId="81" fillId="0" borderId="0" applyFont="0" applyFill="0" applyBorder="0" applyAlignment="0" applyProtection="0"/>
    <xf numFmtId="0" fontId="81" fillId="0" borderId="0"/>
    <xf numFmtId="0" fontId="80" fillId="0" borderId="0"/>
    <xf numFmtId="0" fontId="37" fillId="0" borderId="0"/>
    <xf numFmtId="0" fontId="80" fillId="0" borderId="0"/>
    <xf numFmtId="0" fontId="80" fillId="0" borderId="0"/>
    <xf numFmtId="0" fontId="9" fillId="0" borderId="0"/>
    <xf numFmtId="0" fontId="37" fillId="0" borderId="0"/>
    <xf numFmtId="0" fontId="37" fillId="0" borderId="0"/>
    <xf numFmtId="0" fontId="8" fillId="0" borderId="0" applyFont="0" applyFill="0" applyBorder="0" applyAlignment="0" applyProtection="0"/>
    <xf numFmtId="0" fontId="3" fillId="0" borderId="0"/>
    <xf numFmtId="0" fontId="81" fillId="0" borderId="0" applyFont="0" applyFill="0" applyBorder="0" applyAlignment="0" applyProtection="0"/>
    <xf numFmtId="0" fontId="3" fillId="0" borderId="0"/>
    <xf numFmtId="0" fontId="3" fillId="0" borderId="0"/>
    <xf numFmtId="0" fontId="8" fillId="0" borderId="0"/>
    <xf numFmtId="0" fontId="3" fillId="0" borderId="0"/>
    <xf numFmtId="0" fontId="3" fillId="0" borderId="0"/>
    <xf numFmtId="0" fontId="8" fillId="0" borderId="0"/>
    <xf numFmtId="0" fontId="80" fillId="0" borderId="0"/>
    <xf numFmtId="0" fontId="8" fillId="0" borderId="0"/>
    <xf numFmtId="0" fontId="81" fillId="0" borderId="0" applyFont="0" applyFill="0" applyBorder="0" applyAlignment="0" applyProtection="0"/>
    <xf numFmtId="0" fontId="8" fillId="0" borderId="0"/>
    <xf numFmtId="0" fontId="9" fillId="0" borderId="0"/>
    <xf numFmtId="177" fontId="82" fillId="0" borderId="0" applyFont="0" applyFill="0" applyBorder="0" applyAlignment="0" applyProtection="0"/>
    <xf numFmtId="0" fontId="8" fillId="0" borderId="0"/>
    <xf numFmtId="0" fontId="37" fillId="0" borderId="0"/>
    <xf numFmtId="0" fontId="80" fillId="0" borderId="0"/>
    <xf numFmtId="177" fontId="8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7" fontId="82" fillId="0" borderId="0" applyFont="0" applyFill="0" applyBorder="0" applyAlignment="0" applyProtection="0"/>
    <xf numFmtId="221" fontId="3" fillId="0" borderId="0" applyFont="0" applyFill="0" applyBorder="0" applyAlignment="0" applyProtection="0"/>
    <xf numFmtId="0" fontId="37" fillId="0" borderId="0"/>
    <xf numFmtId="0" fontId="37" fillId="0" borderId="0"/>
    <xf numFmtId="0" fontId="37" fillId="0" borderId="0"/>
    <xf numFmtId="0" fontId="9" fillId="0" borderId="0"/>
    <xf numFmtId="0" fontId="9" fillId="0" borderId="0"/>
    <xf numFmtId="0" fontId="8" fillId="0" borderId="0"/>
    <xf numFmtId="0" fontId="81" fillId="0" borderId="0"/>
    <xf numFmtId="0" fontId="8" fillId="0" borderId="0"/>
    <xf numFmtId="0" fontId="8" fillId="0" borderId="0"/>
    <xf numFmtId="0" fontId="3" fillId="0" borderId="0"/>
    <xf numFmtId="0" fontId="9" fillId="0" borderId="0"/>
    <xf numFmtId="0" fontId="9" fillId="0" borderId="0"/>
    <xf numFmtId="0" fontId="81" fillId="0" borderId="0" applyFont="0" applyFill="0" applyBorder="0" applyAlignment="0" applyProtection="0"/>
    <xf numFmtId="0" fontId="8" fillId="0" borderId="0"/>
    <xf numFmtId="0" fontId="81" fillId="0" borderId="0" applyFont="0" applyFill="0" applyBorder="0" applyAlignment="0" applyProtection="0"/>
    <xf numFmtId="0" fontId="3" fillId="0" borderId="0"/>
    <xf numFmtId="0" fontId="8" fillId="0" borderId="0"/>
    <xf numFmtId="0" fontId="8" fillId="0" borderId="0"/>
    <xf numFmtId="177" fontId="82" fillId="0" borderId="0" applyFont="0" applyFill="0" applyBorder="0" applyAlignment="0" applyProtection="0"/>
    <xf numFmtId="0" fontId="37" fillId="0" borderId="0"/>
    <xf numFmtId="0" fontId="8" fillId="0" borderId="0"/>
    <xf numFmtId="0" fontId="37" fillId="0" borderId="0"/>
    <xf numFmtId="0" fontId="37" fillId="0" borderId="0"/>
    <xf numFmtId="0" fontId="8" fillId="0" borderId="0"/>
    <xf numFmtId="0" fontId="37" fillId="0" borderId="0"/>
    <xf numFmtId="0" fontId="80" fillId="0" borderId="0"/>
    <xf numFmtId="0" fontId="80" fillId="0" borderId="0"/>
    <xf numFmtId="0" fontId="8" fillId="0" borderId="0"/>
    <xf numFmtId="0" fontId="60" fillId="0" borderId="0"/>
    <xf numFmtId="0" fontId="8" fillId="0" borderId="0"/>
    <xf numFmtId="0" fontId="81" fillId="0" borderId="0" applyFont="0" applyFill="0" applyBorder="0" applyAlignment="0" applyProtection="0"/>
    <xf numFmtId="177" fontId="82" fillId="0" borderId="0" applyFont="0" applyFill="0" applyBorder="0" applyAlignment="0" applyProtection="0"/>
    <xf numFmtId="0" fontId="8" fillId="0" borderId="0"/>
    <xf numFmtId="0" fontId="8" fillId="0" borderId="0"/>
    <xf numFmtId="177" fontId="82" fillId="0" borderId="0" applyFont="0" applyFill="0" applyBorder="0" applyAlignment="0" applyProtection="0"/>
    <xf numFmtId="0" fontId="8" fillId="0" borderId="0"/>
    <xf numFmtId="0" fontId="8" fillId="0" borderId="0"/>
    <xf numFmtId="0" fontId="8" fillId="0" borderId="0"/>
    <xf numFmtId="0" fontId="9" fillId="0" borderId="0"/>
    <xf numFmtId="0" fontId="81" fillId="0" borderId="0" applyFont="0" applyFill="0" applyBorder="0" applyAlignment="0" applyProtection="0"/>
    <xf numFmtId="0" fontId="9" fillId="0" borderId="0"/>
    <xf numFmtId="0" fontId="37" fillId="0" borderId="0"/>
    <xf numFmtId="0" fontId="37" fillId="0" borderId="0"/>
    <xf numFmtId="0" fontId="8" fillId="0" borderId="0"/>
    <xf numFmtId="0" fontId="8" fillId="0" borderId="0"/>
    <xf numFmtId="0" fontId="81" fillId="0" borderId="0" applyFont="0" applyFill="0" applyBorder="0" applyAlignment="0" applyProtection="0"/>
    <xf numFmtId="177" fontId="82" fillId="0" borderId="0" applyFont="0" applyFill="0" applyBorder="0" applyAlignment="0" applyProtection="0"/>
    <xf numFmtId="0" fontId="8" fillId="0" borderId="0"/>
    <xf numFmtId="0" fontId="37" fillId="0" borderId="0"/>
    <xf numFmtId="0" fontId="37" fillId="0" borderId="0"/>
    <xf numFmtId="177" fontId="82" fillId="0" borderId="0" applyFont="0" applyFill="0" applyBorder="0" applyAlignment="0" applyProtection="0"/>
    <xf numFmtId="221" fontId="3" fillId="0" borderId="0" applyFont="0" applyFill="0" applyBorder="0" applyAlignment="0" applyProtection="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0" borderId="0" applyFont="0" applyFill="0" applyBorder="0" applyAlignment="0" applyProtection="0"/>
    <xf numFmtId="0" fontId="8" fillId="0" borderId="0"/>
    <xf numFmtId="0" fontId="37" fillId="0" borderId="0"/>
    <xf numFmtId="0" fontId="37" fillId="0" borderId="0"/>
    <xf numFmtId="0" fontId="8" fillId="0" borderId="0"/>
    <xf numFmtId="0" fontId="80" fillId="0" borderId="0"/>
    <xf numFmtId="221" fontId="3" fillId="0" borderId="0" applyFont="0" applyFill="0" applyBorder="0" applyAlignment="0" applyProtection="0"/>
    <xf numFmtId="0" fontId="81" fillId="0" borderId="0"/>
    <xf numFmtId="0" fontId="37" fillId="0" borderId="0"/>
    <xf numFmtId="0" fontId="8" fillId="0" borderId="0"/>
    <xf numFmtId="0" fontId="8" fillId="0" borderId="0"/>
    <xf numFmtId="0" fontId="8" fillId="0" borderId="0"/>
    <xf numFmtId="0" fontId="8" fillId="0" borderId="0"/>
    <xf numFmtId="0" fontId="8" fillId="0" borderId="0"/>
    <xf numFmtId="0" fontId="81" fillId="0" borderId="0" applyFont="0" applyFill="0" applyBorder="0" applyAlignment="0" applyProtection="0"/>
    <xf numFmtId="0" fontId="81" fillId="0" borderId="0" applyFont="0" applyFill="0" applyBorder="0" applyAlignment="0" applyProtection="0"/>
    <xf numFmtId="0" fontId="8" fillId="0" borderId="0"/>
    <xf numFmtId="0" fontId="80" fillId="0" borderId="0"/>
    <xf numFmtId="0" fontId="37" fillId="0" borderId="0"/>
    <xf numFmtId="0" fontId="37" fillId="0" borderId="0"/>
    <xf numFmtId="0" fontId="37" fillId="0" borderId="0"/>
    <xf numFmtId="0" fontId="80" fillId="0" borderId="0"/>
    <xf numFmtId="0" fontId="37" fillId="0" borderId="0"/>
    <xf numFmtId="221" fontId="3" fillId="0" borderId="0" applyFont="0" applyFill="0" applyBorder="0" applyAlignment="0" applyProtection="0"/>
    <xf numFmtId="0" fontId="8" fillId="0" borderId="0"/>
    <xf numFmtId="0" fontId="9" fillId="0" borderId="0"/>
    <xf numFmtId="0" fontId="8" fillId="0" borderId="0"/>
    <xf numFmtId="177" fontId="82" fillId="0" borderId="0" applyFont="0" applyFill="0" applyBorder="0" applyAlignment="0" applyProtection="0"/>
    <xf numFmtId="0" fontId="8" fillId="0" borderId="0"/>
    <xf numFmtId="0" fontId="8" fillId="0" borderId="0"/>
    <xf numFmtId="0" fontId="80" fillId="0" borderId="0"/>
    <xf numFmtId="0" fontId="37" fillId="0" borderId="0"/>
    <xf numFmtId="0" fontId="8" fillId="0" borderId="0"/>
    <xf numFmtId="0" fontId="8" fillId="0" borderId="0"/>
    <xf numFmtId="0" fontId="8" fillId="0" borderId="0"/>
    <xf numFmtId="0" fontId="8" fillId="0" borderId="0"/>
    <xf numFmtId="177" fontId="82" fillId="0" borderId="0" applyFont="0" applyFill="0" applyBorder="0" applyAlignment="0" applyProtection="0"/>
    <xf numFmtId="0" fontId="8" fillId="0" borderId="0"/>
    <xf numFmtId="0" fontId="37" fillId="0" borderId="0"/>
    <xf numFmtId="0" fontId="37" fillId="0" borderId="0"/>
    <xf numFmtId="0" fontId="80" fillId="0" borderId="0"/>
    <xf numFmtId="0" fontId="37" fillId="0" borderId="0"/>
    <xf numFmtId="177" fontId="82" fillId="0" borderId="0" applyFont="0" applyFill="0" applyBorder="0" applyAlignment="0" applyProtection="0"/>
    <xf numFmtId="0" fontId="8" fillId="0" borderId="0"/>
    <xf numFmtId="0" fontId="60" fillId="0" borderId="0"/>
    <xf numFmtId="0" fontId="9" fillId="0" borderId="0"/>
    <xf numFmtId="0" fontId="37" fillId="0" borderId="0"/>
    <xf numFmtId="0" fontId="80" fillId="0" borderId="0"/>
    <xf numFmtId="0" fontId="80" fillId="0" borderId="0"/>
    <xf numFmtId="0" fontId="8" fillId="0" borderId="0"/>
    <xf numFmtId="0" fontId="8" fillId="0" borderId="0"/>
    <xf numFmtId="177" fontId="82" fillId="0" borderId="0" applyFont="0" applyFill="0" applyBorder="0" applyAlignment="0" applyProtection="0"/>
    <xf numFmtId="221" fontId="3" fillId="0" borderId="0" applyFont="0" applyFill="0" applyBorder="0" applyAlignment="0" applyProtection="0"/>
    <xf numFmtId="0" fontId="8" fillId="0" borderId="0"/>
    <xf numFmtId="0" fontId="9" fillId="0" borderId="0"/>
    <xf numFmtId="0" fontId="80" fillId="0" borderId="0"/>
    <xf numFmtId="0" fontId="8" fillId="0" borderId="0"/>
    <xf numFmtId="0" fontId="81"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0" fillId="0" borderId="0"/>
    <xf numFmtId="0" fontId="80" fillId="0" borderId="0"/>
    <xf numFmtId="0" fontId="8" fillId="0" borderId="0"/>
    <xf numFmtId="0" fontId="60" fillId="0" borderId="0"/>
    <xf numFmtId="0" fontId="37" fillId="0" borderId="0"/>
    <xf numFmtId="0" fontId="37" fillId="0" borderId="0"/>
    <xf numFmtId="0" fontId="37" fillId="0" borderId="0"/>
    <xf numFmtId="0" fontId="8" fillId="0" borderId="0"/>
    <xf numFmtId="177" fontId="82" fillId="0" borderId="0" applyFont="0" applyFill="0" applyBorder="0" applyAlignment="0" applyProtection="0"/>
    <xf numFmtId="0" fontId="3" fillId="0" borderId="0"/>
    <xf numFmtId="0" fontId="3" fillId="0" borderId="0"/>
    <xf numFmtId="0" fontId="3" fillId="0" borderId="0"/>
    <xf numFmtId="0" fontId="3" fillId="0" borderId="0"/>
    <xf numFmtId="0" fontId="8" fillId="0" borderId="0"/>
    <xf numFmtId="0" fontId="8" fillId="0" borderId="0"/>
    <xf numFmtId="0" fontId="37" fillId="0" borderId="0"/>
    <xf numFmtId="0" fontId="80" fillId="0" borderId="0"/>
    <xf numFmtId="0" fontId="37" fillId="0" borderId="0"/>
    <xf numFmtId="177" fontId="82" fillId="0" borderId="0" applyFont="0" applyFill="0" applyBorder="0" applyAlignment="0" applyProtection="0"/>
    <xf numFmtId="0" fontId="3" fillId="0" borderId="0"/>
    <xf numFmtId="0" fontId="3" fillId="0" borderId="0"/>
    <xf numFmtId="0" fontId="3" fillId="0" borderId="0"/>
    <xf numFmtId="0" fontId="8" fillId="0" borderId="0"/>
    <xf numFmtId="0" fontId="9" fillId="0" borderId="0"/>
    <xf numFmtId="0" fontId="9" fillId="0" borderId="0"/>
    <xf numFmtId="0" fontId="9" fillId="0" borderId="0"/>
    <xf numFmtId="177" fontId="82" fillId="0" borderId="0" applyFont="0" applyFill="0" applyBorder="0" applyAlignment="0" applyProtection="0"/>
    <xf numFmtId="0" fontId="8"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80" fillId="0" borderId="0"/>
    <xf numFmtId="0" fontId="80" fillId="0" borderId="0"/>
    <xf numFmtId="0" fontId="37" fillId="0" borderId="0"/>
    <xf numFmtId="0" fontId="8" fillId="0" borderId="0"/>
    <xf numFmtId="177" fontId="82" fillId="0" borderId="0" applyFont="0" applyFill="0" applyBorder="0" applyAlignment="0" applyProtection="0"/>
    <xf numFmtId="0" fontId="8" fillId="0" borderId="0"/>
    <xf numFmtId="0" fontId="60" fillId="0" borderId="0"/>
    <xf numFmtId="0" fontId="8" fillId="0" borderId="0"/>
    <xf numFmtId="0" fontId="8" fillId="0" borderId="0"/>
    <xf numFmtId="0" fontId="60" fillId="0" borderId="0"/>
    <xf numFmtId="0" fontId="60" fillId="0" borderId="0"/>
    <xf numFmtId="0" fontId="8" fillId="0" borderId="0"/>
    <xf numFmtId="0" fontId="60" fillId="0" borderId="0"/>
    <xf numFmtId="0" fontId="8" fillId="0" borderId="0"/>
    <xf numFmtId="0" fontId="60" fillId="0" borderId="0"/>
    <xf numFmtId="0" fontId="8" fillId="0" borderId="0"/>
    <xf numFmtId="0" fontId="60" fillId="0" borderId="0"/>
    <xf numFmtId="0" fontId="9" fillId="0" borderId="0"/>
    <xf numFmtId="0" fontId="60" fillId="0" borderId="0"/>
    <xf numFmtId="0" fontId="8" fillId="0" borderId="0"/>
    <xf numFmtId="0" fontId="8" fillId="0" borderId="0"/>
    <xf numFmtId="0" fontId="81" fillId="0" borderId="0" applyFont="0" applyFill="0" applyBorder="0" applyAlignment="0" applyProtection="0"/>
    <xf numFmtId="0" fontId="80" fillId="0" borderId="0"/>
    <xf numFmtId="0" fontId="37" fillId="0" borderId="0"/>
    <xf numFmtId="0" fontId="8" fillId="0" borderId="0"/>
    <xf numFmtId="0" fontId="8" fillId="0" borderId="0"/>
    <xf numFmtId="0" fontId="81" fillId="0" borderId="0"/>
    <xf numFmtId="0" fontId="9" fillId="0" borderId="0"/>
    <xf numFmtId="0" fontId="8" fillId="0" borderId="0"/>
    <xf numFmtId="0" fontId="8" fillId="0" borderId="0"/>
    <xf numFmtId="0" fontId="60" fillId="0" borderId="0"/>
    <xf numFmtId="0" fontId="3" fillId="0" borderId="0"/>
    <xf numFmtId="0" fontId="37" fillId="0" borderId="0"/>
    <xf numFmtId="0" fontId="37" fillId="0" borderId="0"/>
    <xf numFmtId="0" fontId="37" fillId="0" borderId="0"/>
    <xf numFmtId="0" fontId="37" fillId="0" borderId="0"/>
    <xf numFmtId="0" fontId="8" fillId="0" borderId="0"/>
    <xf numFmtId="0" fontId="37" fillId="0" borderId="0"/>
    <xf numFmtId="0" fontId="37" fillId="0" borderId="0"/>
    <xf numFmtId="0" fontId="81" fillId="0" borderId="0"/>
    <xf numFmtId="0" fontId="37" fillId="0" borderId="0"/>
    <xf numFmtId="0" fontId="37" fillId="0" borderId="0"/>
    <xf numFmtId="0" fontId="37" fillId="0" borderId="0"/>
    <xf numFmtId="0" fontId="37" fillId="0" borderId="0"/>
    <xf numFmtId="0" fontId="80" fillId="0" borderId="0"/>
    <xf numFmtId="0" fontId="8" fillId="0" borderId="0"/>
    <xf numFmtId="0" fontId="80" fillId="0" borderId="0"/>
    <xf numFmtId="177" fontId="82" fillId="0" borderId="0" applyFont="0" applyFill="0" applyBorder="0" applyAlignment="0" applyProtection="0"/>
    <xf numFmtId="221" fontId="3" fillId="0" borderId="0" applyFont="0" applyFill="0" applyBorder="0" applyAlignment="0" applyProtection="0"/>
    <xf numFmtId="177" fontId="82" fillId="0" borderId="0" applyFont="0" applyFill="0" applyBorder="0" applyAlignment="0" applyProtection="0"/>
    <xf numFmtId="221" fontId="3" fillId="0" borderId="0" applyFont="0" applyFill="0" applyBorder="0" applyAlignment="0" applyProtection="0"/>
    <xf numFmtId="177" fontId="82" fillId="0" borderId="0" applyFont="0" applyFill="0" applyBorder="0" applyAlignment="0" applyProtection="0"/>
    <xf numFmtId="177" fontId="82" fillId="0" borderId="0" applyFont="0" applyFill="0" applyBorder="0" applyAlignment="0" applyProtection="0"/>
    <xf numFmtId="177" fontId="82" fillId="0" borderId="0" applyFont="0" applyFill="0" applyBorder="0" applyAlignment="0" applyProtection="0"/>
    <xf numFmtId="0" fontId="8" fillId="0" borderId="0"/>
    <xf numFmtId="0" fontId="37" fillId="0" borderId="0"/>
    <xf numFmtId="0" fontId="37" fillId="0" borderId="0"/>
    <xf numFmtId="0" fontId="37" fillId="0" borderId="0"/>
    <xf numFmtId="0" fontId="37" fillId="0" borderId="0"/>
    <xf numFmtId="0" fontId="8" fillId="0" borderId="0"/>
    <xf numFmtId="0" fontId="37" fillId="0" borderId="0"/>
    <xf numFmtId="177" fontId="82" fillId="0" borderId="0" applyFont="0" applyFill="0" applyBorder="0" applyAlignment="0" applyProtection="0"/>
    <xf numFmtId="0" fontId="8" fillId="0" borderId="0"/>
    <xf numFmtId="0" fontId="9" fillId="0" borderId="0"/>
    <xf numFmtId="0" fontId="9" fillId="0" borderId="0"/>
    <xf numFmtId="0" fontId="8" fillId="0" borderId="0"/>
    <xf numFmtId="0" fontId="80" fillId="0" borderId="0"/>
    <xf numFmtId="0" fontId="8" fillId="0" borderId="0"/>
    <xf numFmtId="0" fontId="80" fillId="0" borderId="0"/>
    <xf numFmtId="0" fontId="37" fillId="0" borderId="0"/>
    <xf numFmtId="221" fontId="3" fillId="0" borderId="0" applyFont="0" applyFill="0" applyBorder="0" applyAlignment="0" applyProtection="0"/>
    <xf numFmtId="0" fontId="8" fillId="0" borderId="0"/>
    <xf numFmtId="0" fontId="8" fillId="0" borderId="0"/>
    <xf numFmtId="0" fontId="37" fillId="0" borderId="0"/>
    <xf numFmtId="0" fontId="37" fillId="0" borderId="0"/>
    <xf numFmtId="0" fontId="37" fillId="0" borderId="0"/>
    <xf numFmtId="0" fontId="81" fillId="0" borderId="0" applyFont="0" applyFill="0" applyBorder="0" applyAlignment="0" applyProtection="0"/>
    <xf numFmtId="0" fontId="8" fillId="0" borderId="0"/>
    <xf numFmtId="0" fontId="37" fillId="0" borderId="0"/>
    <xf numFmtId="0" fontId="37" fillId="0" borderId="0"/>
    <xf numFmtId="221" fontId="3" fillId="0" borderId="0" applyFont="0" applyFill="0" applyBorder="0" applyAlignment="0" applyProtection="0"/>
    <xf numFmtId="0" fontId="37" fillId="0" borderId="0"/>
    <xf numFmtId="0" fontId="81" fillId="0" borderId="0"/>
    <xf numFmtId="0" fontId="8" fillId="0" borderId="0"/>
    <xf numFmtId="0" fontId="3" fillId="0" borderId="0"/>
    <xf numFmtId="0" fontId="3" fillId="0" borderId="0"/>
    <xf numFmtId="0" fontId="9" fillId="0" borderId="0"/>
    <xf numFmtId="0" fontId="37" fillId="0" borderId="0"/>
    <xf numFmtId="0" fontId="80" fillId="0" borderId="0"/>
    <xf numFmtId="177" fontId="82" fillId="0" borderId="0" applyFont="0" applyFill="0" applyBorder="0" applyAlignment="0" applyProtection="0"/>
    <xf numFmtId="0" fontId="80" fillId="0" borderId="0"/>
    <xf numFmtId="0" fontId="37" fillId="0" borderId="0"/>
    <xf numFmtId="0" fontId="37" fillId="0" borderId="0"/>
    <xf numFmtId="0" fontId="37" fillId="0" borderId="0"/>
    <xf numFmtId="0" fontId="8" fillId="0" borderId="0"/>
    <xf numFmtId="177" fontId="82" fillId="0" borderId="0" applyFont="0" applyFill="0" applyBorder="0" applyAlignment="0" applyProtection="0"/>
    <xf numFmtId="0" fontId="8" fillId="0" borderId="0"/>
    <xf numFmtId="0" fontId="8" fillId="0" borderId="0"/>
    <xf numFmtId="0" fontId="37" fillId="0" borderId="0"/>
    <xf numFmtId="0" fontId="80" fillId="0" borderId="0"/>
    <xf numFmtId="0" fontId="8" fillId="0" borderId="0"/>
    <xf numFmtId="0" fontId="37" fillId="0" borderId="0"/>
    <xf numFmtId="0" fontId="37" fillId="0" borderId="0"/>
    <xf numFmtId="177" fontId="82" fillId="0" borderId="0" applyFont="0" applyFill="0" applyBorder="0" applyAlignment="0" applyProtection="0"/>
    <xf numFmtId="177" fontId="82" fillId="0" borderId="0" applyFont="0" applyFill="0" applyBorder="0" applyAlignment="0" applyProtection="0"/>
    <xf numFmtId="177" fontId="82" fillId="0" borderId="0" applyFont="0" applyFill="0" applyBorder="0" applyAlignment="0" applyProtection="0"/>
    <xf numFmtId="0" fontId="37" fillId="0" borderId="0"/>
    <xf numFmtId="0" fontId="37" fillId="0" borderId="0"/>
    <xf numFmtId="0" fontId="37" fillId="0" borderId="0"/>
    <xf numFmtId="0" fontId="8" fillId="0" borderId="0"/>
    <xf numFmtId="0" fontId="37" fillId="0" borderId="0"/>
    <xf numFmtId="0" fontId="37" fillId="0" borderId="0"/>
    <xf numFmtId="0" fontId="8" fillId="0" borderId="0"/>
    <xf numFmtId="0" fontId="37" fillId="0" borderId="0"/>
    <xf numFmtId="0" fontId="37" fillId="0" borderId="0"/>
    <xf numFmtId="0" fontId="8" fillId="0" borderId="0"/>
    <xf numFmtId="0" fontId="37" fillId="0" borderId="0"/>
    <xf numFmtId="203" fontId="3" fillId="0" borderId="0">
      <protection locked="0"/>
    </xf>
    <xf numFmtId="299" fontId="3" fillId="0" borderId="0">
      <protection locked="0"/>
    </xf>
    <xf numFmtId="0" fontId="35" fillId="0" borderId="0">
      <protection locked="0"/>
    </xf>
    <xf numFmtId="0" fontId="35" fillId="0" borderId="0">
      <protection locked="0"/>
    </xf>
    <xf numFmtId="0" fontId="8" fillId="0" borderId="0" applyFont="0" applyFill="0" applyBorder="0" applyAlignment="0" applyProtection="0"/>
    <xf numFmtId="0" fontId="8" fillId="0" borderId="0" applyFont="0" applyFill="0" applyBorder="0" applyAlignment="0" applyProtection="0"/>
    <xf numFmtId="273" fontId="8" fillId="0" borderId="0" applyFont="0" applyFill="0" applyBorder="0" applyAlignment="0" applyProtection="0">
      <alignment vertical="center"/>
    </xf>
    <xf numFmtId="9" fontId="8" fillId="2" borderId="0"/>
    <xf numFmtId="274" fontId="8" fillId="0" borderId="0">
      <alignment vertical="center"/>
    </xf>
    <xf numFmtId="275" fontId="8" fillId="0" borderId="0" applyFont="0" applyFill="0" applyBorder="0" applyAlignment="0" applyProtection="0">
      <alignment vertical="center"/>
    </xf>
    <xf numFmtId="0" fontId="71" fillId="0" borderId="0">
      <alignment vertical="center"/>
    </xf>
    <xf numFmtId="0" fontId="71" fillId="0" borderId="0">
      <alignment vertical="center"/>
    </xf>
    <xf numFmtId="0" fontId="67" fillId="0" borderId="0"/>
    <xf numFmtId="203" fontId="3" fillId="0" borderId="0">
      <protection locked="0"/>
    </xf>
    <xf numFmtId="299" fontId="3" fillId="0" borderId="0">
      <protection locked="0"/>
    </xf>
    <xf numFmtId="198" fontId="70" fillId="0" borderId="0">
      <protection locked="0"/>
    </xf>
    <xf numFmtId="198" fontId="61" fillId="0" borderId="0">
      <protection locked="0"/>
    </xf>
    <xf numFmtId="198" fontId="147" fillId="0" borderId="0">
      <protection locked="0"/>
    </xf>
    <xf numFmtId="198" fontId="70" fillId="0" borderId="0">
      <protection locked="0"/>
    </xf>
    <xf numFmtId="203" fontId="3" fillId="0" borderId="0">
      <protection locked="0"/>
    </xf>
    <xf numFmtId="299" fontId="3"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8" fillId="0" borderId="0"/>
    <xf numFmtId="177" fontId="104" fillId="0" borderId="3">
      <alignment vertical="center"/>
    </xf>
    <xf numFmtId="276" fontId="105" fillId="0" borderId="4" applyFill="0" applyProtection="0">
      <alignment horizontal="center"/>
    </xf>
    <xf numFmtId="277" fontId="3" fillId="0" borderId="0">
      <alignment vertical="center"/>
    </xf>
    <xf numFmtId="0" fontId="11" fillId="0" borderId="0">
      <alignment horizontal="center" vertical="center"/>
    </xf>
    <xf numFmtId="3" fontId="106" fillId="0" borderId="5">
      <alignment horizontal="right" vertical="center"/>
    </xf>
    <xf numFmtId="0" fontId="11" fillId="0" borderId="0">
      <alignment horizontal="center"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0" fontId="11" fillId="0" borderId="0">
      <alignment horizontal="center" vertical="center"/>
    </xf>
    <xf numFmtId="3" fontId="106" fillId="0" borderId="5">
      <alignment horizontal="right" vertical="center"/>
    </xf>
    <xf numFmtId="238" fontId="37" fillId="0" borderId="0">
      <alignment horizontal="center" vertical="center"/>
    </xf>
    <xf numFmtId="41" fontId="37" fillId="0" borderId="0">
      <alignment horizontal="center" vertical="center"/>
    </xf>
    <xf numFmtId="278" fontId="3" fillId="0" borderId="0">
      <alignment horizontal="center" vertical="center"/>
    </xf>
    <xf numFmtId="278" fontId="3" fillId="0" borderId="0">
      <alignment horizontal="center" vertical="center"/>
    </xf>
    <xf numFmtId="278" fontId="3" fillId="0" borderId="0">
      <alignment horizontal="center" vertical="center"/>
    </xf>
    <xf numFmtId="215" fontId="83" fillId="0" borderId="0">
      <alignment horizontal="center" vertical="center"/>
    </xf>
    <xf numFmtId="41" fontId="37" fillId="0" borderId="0">
      <alignment horizontal="center" vertical="center"/>
    </xf>
    <xf numFmtId="0" fontId="71" fillId="0" borderId="0"/>
    <xf numFmtId="3" fontId="106" fillId="0" borderId="5">
      <alignment horizontal="right" vertical="center"/>
    </xf>
    <xf numFmtId="3" fontId="106" fillId="0" borderId="5">
      <alignment horizontal="right" vertical="center"/>
    </xf>
    <xf numFmtId="3" fontId="106" fillId="0" borderId="5">
      <alignment horizontal="right" vertical="center"/>
    </xf>
    <xf numFmtId="0" fontId="71" fillId="0" borderId="0"/>
    <xf numFmtId="0" fontId="71" fillId="0" borderId="0"/>
    <xf numFmtId="3" fontId="106" fillId="0" borderId="5">
      <alignment horizontal="right" vertical="center"/>
    </xf>
    <xf numFmtId="3" fontId="106" fillId="0" borderId="5">
      <alignment horizontal="right" vertical="center"/>
    </xf>
    <xf numFmtId="3" fontId="106" fillId="0" borderId="5">
      <alignment horizontal="right" vertical="center"/>
    </xf>
    <xf numFmtId="243" fontId="3" fillId="0" borderId="6" applyBorder="0">
      <alignment vertical="center" wrapText="1"/>
    </xf>
    <xf numFmtId="191" fontId="69" fillId="0" borderId="0">
      <protection locked="0"/>
    </xf>
    <xf numFmtId="10" fontId="70" fillId="0" borderId="0" applyFont="0" applyFill="0" applyBorder="0" applyAlignment="0" applyProtection="0"/>
    <xf numFmtId="2" fontId="106" fillId="0" borderId="5">
      <alignment horizontal="right" vertical="center"/>
    </xf>
    <xf numFmtId="0" fontId="37" fillId="0" borderId="7">
      <alignment horizontal="center"/>
    </xf>
    <xf numFmtId="0" fontId="18" fillId="4" borderId="0" applyNumberFormat="0" applyBorder="0" applyAlignment="0" applyProtection="0">
      <alignment vertical="center"/>
    </xf>
    <xf numFmtId="0" fontId="18" fillId="6" borderId="0" applyNumberFormat="0" applyBorder="0" applyAlignment="0" applyProtection="0">
      <alignment vertical="center"/>
    </xf>
    <xf numFmtId="0" fontId="18" fillId="8"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9" borderId="0" applyNumberFormat="0" applyBorder="0" applyAlignment="0" applyProtection="0">
      <alignment vertical="center"/>
    </xf>
    <xf numFmtId="203" fontId="3" fillId="0" borderId="0">
      <protection locked="0"/>
    </xf>
    <xf numFmtId="299" fontId="3" fillId="0" borderId="0">
      <protection locked="0"/>
    </xf>
    <xf numFmtId="0" fontId="35" fillId="0" borderId="0">
      <protection locked="0"/>
    </xf>
    <xf numFmtId="0" fontId="84" fillId="0" borderId="8">
      <alignment vertical="center"/>
    </xf>
    <xf numFmtId="0" fontId="84" fillId="0" borderId="8">
      <alignment vertical="center"/>
    </xf>
    <xf numFmtId="217" fontId="84" fillId="0" borderId="8">
      <alignment vertical="center"/>
    </xf>
    <xf numFmtId="0"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0"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0" fontId="84" fillId="0" borderId="8">
      <alignment vertical="center"/>
    </xf>
    <xf numFmtId="0" fontId="84" fillId="0" borderId="8">
      <alignment vertical="center"/>
    </xf>
    <xf numFmtId="217" fontId="84" fillId="0" borderId="8">
      <alignment vertical="center"/>
    </xf>
    <xf numFmtId="217" fontId="84" fillId="0" borderId="8">
      <alignment vertical="center"/>
    </xf>
    <xf numFmtId="0"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0" fontId="67" fillId="0" borderId="8">
      <alignment vertical="center"/>
    </xf>
    <xf numFmtId="0" fontId="84" fillId="0" borderId="8">
      <alignment vertical="center"/>
    </xf>
    <xf numFmtId="0" fontId="84" fillId="0" borderId="8">
      <alignment vertical="center"/>
    </xf>
    <xf numFmtId="217" fontId="84" fillId="0" borderId="8">
      <alignment vertical="center"/>
    </xf>
    <xf numFmtId="0"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0"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0" fontId="84" fillId="0" borderId="8">
      <alignment vertical="center"/>
    </xf>
    <xf numFmtId="0" fontId="84" fillId="0" borderId="8">
      <alignment vertical="center"/>
    </xf>
    <xf numFmtId="217" fontId="84" fillId="0" borderId="8">
      <alignment vertical="center"/>
    </xf>
    <xf numFmtId="217" fontId="84" fillId="0" borderId="8">
      <alignment vertical="center"/>
    </xf>
    <xf numFmtId="0"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217" fontId="84" fillId="0" borderId="8">
      <alignment vertical="center"/>
    </xf>
    <xf numFmtId="0" fontId="35" fillId="0" borderId="0">
      <protection locked="0"/>
    </xf>
    <xf numFmtId="0" fontId="18" fillId="3" borderId="0" applyNumberFormat="0" applyBorder="0" applyAlignment="0" applyProtection="0">
      <alignment vertical="center"/>
    </xf>
    <xf numFmtId="0" fontId="18" fillId="5"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3" borderId="0" applyNumberFormat="0" applyBorder="0" applyAlignment="0" applyProtection="0">
      <alignment vertical="center"/>
    </xf>
    <xf numFmtId="0" fontId="18" fillId="14" borderId="0" applyNumberFormat="0" applyBorder="0" applyAlignment="0" applyProtection="0">
      <alignment vertical="center"/>
    </xf>
    <xf numFmtId="9" fontId="37" fillId="0" borderId="0">
      <protection locked="0"/>
    </xf>
    <xf numFmtId="0" fontId="19" fillId="15" borderId="0" applyNumberFormat="0" applyBorder="0" applyAlignment="0" applyProtection="0">
      <alignment vertical="center"/>
    </xf>
    <xf numFmtId="0" fontId="19" fillId="5" borderId="0" applyNumberFormat="0" applyBorder="0" applyAlignment="0" applyProtection="0">
      <alignment vertical="center"/>
    </xf>
    <xf numFmtId="0" fontId="19" fillId="13"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37" fillId="0" borderId="0"/>
    <xf numFmtId="0" fontId="85" fillId="0" borderId="9">
      <alignment horizontal="center" vertical="center"/>
    </xf>
    <xf numFmtId="49" fontId="107" fillId="0" borderId="3">
      <alignment horizontal="center" vertical="center"/>
    </xf>
    <xf numFmtId="256" fontId="89" fillId="0" borderId="0" applyFont="0" applyFill="0" applyBorder="0" applyAlignment="0" applyProtection="0">
      <alignment horizontal="right"/>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19" fillId="16" borderId="0" applyNumberFormat="0" applyBorder="0" applyAlignment="0" applyProtection="0">
      <alignment vertical="center"/>
    </xf>
    <xf numFmtId="300" fontId="3" fillId="0" borderId="3">
      <alignment vertical="center"/>
    </xf>
    <xf numFmtId="301" fontId="3" fillId="0" borderId="3">
      <alignment vertical="center"/>
    </xf>
    <xf numFmtId="302" fontId="3" fillId="0" borderId="3">
      <alignment vertical="center"/>
    </xf>
    <xf numFmtId="0" fontId="20" fillId="0" borderId="0" applyNumberFormat="0" applyFill="0" applyBorder="0" applyAlignment="0" applyProtection="0">
      <alignment vertical="center"/>
    </xf>
    <xf numFmtId="0" fontId="50" fillId="26" borderId="10" applyNumberFormat="0" applyAlignment="0" applyProtection="0">
      <alignment vertical="center"/>
    </xf>
    <xf numFmtId="2" fontId="40" fillId="0" borderId="0" applyFont="0" applyFill="0" applyBorder="0" applyAlignment="0" applyProtection="0"/>
    <xf numFmtId="224" fontId="37" fillId="0" borderId="0">
      <protection locked="0"/>
    </xf>
    <xf numFmtId="2" fontId="43" fillId="0" borderId="0" applyFont="0" applyFill="0" applyBorder="0" applyAlignment="0" applyProtection="0"/>
    <xf numFmtId="0" fontId="41" fillId="0" borderId="0" applyNumberFormat="0" applyFill="0" applyBorder="0" applyAlignment="0" applyProtection="0"/>
    <xf numFmtId="0" fontId="36" fillId="0" borderId="0">
      <protection locked="0"/>
    </xf>
    <xf numFmtId="0" fontId="108" fillId="0" borderId="0" applyNumberFormat="0" applyFill="0" applyBorder="0" applyAlignment="0" applyProtection="0"/>
    <xf numFmtId="0" fontId="108" fillId="0" borderId="0" applyNumberFormat="0" applyFill="0" applyBorder="0" applyAlignment="0" applyProtection="0"/>
    <xf numFmtId="0" fontId="42" fillId="0" borderId="0" applyNumberFormat="0" applyFill="0" applyBorder="0" applyAlignment="0" applyProtection="0"/>
    <xf numFmtId="0" fontId="36" fillId="0" borderId="0">
      <protection locked="0"/>
    </xf>
    <xf numFmtId="0" fontId="109" fillId="0" borderId="0" applyNumberFormat="0" applyFill="0" applyBorder="0" applyAlignment="0" applyProtection="0"/>
    <xf numFmtId="0" fontId="109" fillId="0" borderId="0" applyNumberFormat="0" applyFill="0" applyBorder="0" applyAlignment="0" applyProtection="0"/>
    <xf numFmtId="0" fontId="68" fillId="0" borderId="0"/>
    <xf numFmtId="0" fontId="110" fillId="0" borderId="11" applyBorder="0">
      <alignment horizontal="distributed"/>
      <protection locked="0"/>
    </xf>
    <xf numFmtId="236" fontId="86" fillId="0" borderId="0"/>
    <xf numFmtId="236" fontId="86" fillId="0" borderId="0"/>
    <xf numFmtId="236" fontId="86" fillId="0" borderId="0"/>
    <xf numFmtId="236" fontId="86" fillId="0" borderId="0"/>
    <xf numFmtId="236" fontId="86" fillId="0" borderId="0"/>
    <xf numFmtId="236" fontId="86" fillId="0" borderId="0"/>
    <xf numFmtId="236" fontId="86" fillId="0" borderId="0"/>
    <xf numFmtId="236" fontId="86" fillId="0" borderId="0"/>
    <xf numFmtId="236" fontId="86" fillId="0" borderId="0"/>
    <xf numFmtId="236" fontId="86" fillId="0" borderId="0"/>
    <xf numFmtId="236" fontId="86" fillId="0" borderId="0"/>
    <xf numFmtId="233" fontId="87" fillId="0" borderId="12">
      <alignment horizontal="right" vertical="center"/>
    </xf>
    <xf numFmtId="0" fontId="111" fillId="0" borderId="0" applyNumberFormat="0" applyFont="0" applyAlignment="0">
      <alignment horizontal="centerContinuous"/>
    </xf>
    <xf numFmtId="0" fontId="21" fillId="6" borderId="0" applyNumberFormat="0" applyBorder="0" applyAlignment="0" applyProtection="0">
      <alignment vertical="center"/>
    </xf>
    <xf numFmtId="0" fontId="40" fillId="0" borderId="0" applyFont="0" applyFill="0" applyBorder="0" applyAlignment="0" applyProtection="0"/>
    <xf numFmtId="0" fontId="35" fillId="0" borderId="0">
      <protection locked="0"/>
    </xf>
    <xf numFmtId="0" fontId="43" fillId="0" borderId="0" applyFont="0" applyFill="0" applyBorder="0" applyAlignment="0" applyProtection="0"/>
    <xf numFmtId="0" fontId="78" fillId="0" borderId="0">
      <alignment vertical="center"/>
    </xf>
    <xf numFmtId="3" fontId="60" fillId="0" borderId="13">
      <alignment horizontal="center"/>
    </xf>
    <xf numFmtId="1" fontId="11" fillId="0" borderId="3" applyFill="0" applyBorder="0">
      <alignment horizontal="center"/>
    </xf>
    <xf numFmtId="180" fontId="65" fillId="0" borderId="14" applyFont="0" applyFill="0" applyBorder="0" applyAlignment="0" applyProtection="0">
      <alignment horizontal="center" vertical="center"/>
    </xf>
    <xf numFmtId="0" fontId="57" fillId="0" borderId="12">
      <alignment horizontal="center" vertical="center"/>
    </xf>
    <xf numFmtId="183" fontId="3" fillId="0" borderId="0" applyFill="0" applyBorder="0">
      <alignment horizontal="center" vertical="center"/>
    </xf>
    <xf numFmtId="180" fontId="3" fillId="0" borderId="15" applyFill="0" applyBorder="0">
      <alignment horizontal="center" vertical="center"/>
      <protection locked="0"/>
    </xf>
    <xf numFmtId="215" fontId="3" fillId="0" borderId="16" applyFill="0" applyBorder="0">
      <alignment horizontal="center"/>
      <protection locked="0"/>
    </xf>
    <xf numFmtId="244" fontId="3" fillId="0" borderId="16" applyFill="0" applyBorder="0">
      <alignment horizontal="center"/>
      <protection locked="0"/>
    </xf>
    <xf numFmtId="185" fontId="3" fillId="0" borderId="17">
      <alignment horizontal="center"/>
      <protection locked="0"/>
    </xf>
    <xf numFmtId="203" fontId="3" fillId="0" borderId="17">
      <alignment horizontal="center"/>
      <protection locked="0"/>
    </xf>
    <xf numFmtId="242" fontId="3" fillId="0" borderId="17">
      <alignment horizontal="center"/>
      <protection locked="0"/>
    </xf>
    <xf numFmtId="203" fontId="3" fillId="0" borderId="17">
      <alignment horizontal="center"/>
      <protection locked="0"/>
    </xf>
    <xf numFmtId="176" fontId="3" fillId="0" borderId="6" applyFill="0" applyBorder="0">
      <alignment horizontal="center" vertical="center"/>
      <protection locked="0"/>
    </xf>
    <xf numFmtId="0" fontId="40" fillId="0" borderId="0" applyFont="0" applyFill="0" applyBorder="0" applyAlignment="0" applyProtection="0"/>
    <xf numFmtId="0" fontId="35" fillId="0" borderId="0">
      <protection locked="0"/>
    </xf>
    <xf numFmtId="0" fontId="43" fillId="0" borderId="0" applyFont="0" applyFill="0" applyBorder="0" applyAlignment="0" applyProtection="0"/>
    <xf numFmtId="0" fontId="112" fillId="0" borderId="0" applyProtection="0"/>
    <xf numFmtId="0" fontId="88" fillId="0" borderId="0" applyNumberFormat="0" applyFill="0" applyBorder="0" applyAlignment="0" applyProtection="0">
      <alignment vertical="top"/>
      <protection locked="0"/>
    </xf>
    <xf numFmtId="40" fontId="113" fillId="0" borderId="0" applyFont="0" applyFill="0" applyBorder="0" applyAlignment="0" applyProtection="0"/>
    <xf numFmtId="38" fontId="11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77" fontId="81" fillId="0" borderId="18">
      <alignment vertical="center"/>
    </xf>
    <xf numFmtId="0" fontId="37" fillId="0" borderId="0"/>
    <xf numFmtId="303" fontId="3" fillId="0" borderId="0">
      <alignment vertical="center"/>
    </xf>
    <xf numFmtId="303" fontId="3" fillId="0" borderId="0">
      <alignment vertical="center"/>
    </xf>
    <xf numFmtId="0" fontId="3" fillId="7" borderId="19" applyNumberFormat="0" applyFont="0" applyAlignment="0" applyProtection="0">
      <alignment vertical="center"/>
    </xf>
    <xf numFmtId="0" fontId="113" fillId="0" borderId="0" applyFont="0" applyFill="0" applyBorder="0" applyAlignment="0" applyProtection="0"/>
    <xf numFmtId="0" fontId="11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44" fillId="0" borderId="0" applyNumberFormat="0" applyFont="0" applyFill="0" applyBorder="0" applyProtection="0">
      <alignment horizontal="distributed" vertical="center"/>
    </xf>
    <xf numFmtId="203" fontId="3" fillId="0" borderId="0">
      <protection locked="0"/>
    </xf>
    <xf numFmtId="191" fontId="69" fillId="0" borderId="0">
      <protection locked="0"/>
    </xf>
    <xf numFmtId="299" fontId="3" fillId="0" borderId="0">
      <protection locked="0"/>
    </xf>
    <xf numFmtId="299" fontId="3" fillId="0" borderId="0">
      <protection locked="0"/>
    </xf>
    <xf numFmtId="279" fontId="8" fillId="0" borderId="0" applyFont="0" applyFill="0" applyBorder="0" applyProtection="0">
      <alignment horizontal="center" vertical="center"/>
    </xf>
    <xf numFmtId="280" fontId="8" fillId="0" borderId="0" applyFont="0" applyFill="0" applyBorder="0" applyProtection="0">
      <alignment horizontal="center" vertical="center"/>
    </xf>
    <xf numFmtId="9" fontId="11" fillId="27" borderId="0" applyFill="0" applyBorder="0" applyProtection="0">
      <alignment horizontal="right"/>
    </xf>
    <xf numFmtId="10" fontId="11" fillId="0" borderId="0" applyFill="0" applyBorder="0" applyProtection="0">
      <alignment horizontal="right"/>
    </xf>
    <xf numFmtId="9" fontId="3" fillId="0" borderId="0" applyFont="0" applyFill="0" applyBorder="0" applyAlignment="0" applyProtection="0"/>
    <xf numFmtId="9" fontId="37" fillId="0" borderId="0" applyFont="0" applyFill="0" applyBorder="0" applyAlignment="0" applyProtection="0"/>
    <xf numFmtId="9" fontId="3" fillId="0" borderId="0" applyFont="0" applyFill="0" applyBorder="0" applyAlignment="0" applyProtection="0">
      <alignment vertical="center"/>
    </xf>
    <xf numFmtId="9" fontId="11" fillId="0" borderId="0" applyFont="0" applyFill="0" applyBorder="0" applyAlignment="0" applyProtection="0">
      <alignment vertical="center"/>
    </xf>
    <xf numFmtId="193" fontId="3" fillId="0" borderId="0" applyFont="0" applyFill="0" applyBorder="0" applyAlignment="0" applyProtection="0"/>
    <xf numFmtId="215" fontId="3" fillId="0" borderId="0" applyFont="0" applyFill="0" applyBorder="0" applyAlignment="0" applyProtection="0"/>
    <xf numFmtId="0" fontId="37" fillId="0" borderId="20"/>
    <xf numFmtId="0" fontId="114" fillId="0" borderId="0"/>
    <xf numFmtId="0" fontId="51" fillId="12" borderId="0" applyNumberFormat="0" applyBorder="0" applyAlignment="0" applyProtection="0">
      <alignment vertical="center"/>
    </xf>
    <xf numFmtId="0" fontId="3" fillId="0" borderId="21">
      <alignment horizontal="center" vertical="center"/>
    </xf>
    <xf numFmtId="0" fontId="115" fillId="0" borderId="0"/>
    <xf numFmtId="237" fontId="68" fillId="0" borderId="22" applyBorder="0"/>
    <xf numFmtId="0" fontId="3" fillId="0" borderId="22" applyBorder="0"/>
    <xf numFmtId="49" fontId="110" fillId="0" borderId="23" applyFill="0" applyBorder="0">
      <alignment horizontal="center" vertical="center"/>
      <protection locked="0"/>
    </xf>
    <xf numFmtId="0" fontId="4" fillId="0" borderId="0" applyNumberFormat="0" applyFont="0" applyFill="0" applyBorder="0" applyProtection="0">
      <alignment horizontal="centerContinuous" vertical="center"/>
    </xf>
    <xf numFmtId="0" fontId="85" fillId="0" borderId="0" applyNumberFormat="0" applyFont="0" applyFill="0" applyBorder="0" applyProtection="0">
      <alignment horizontal="centerContinuous" vertical="center"/>
    </xf>
    <xf numFmtId="0" fontId="85" fillId="0" borderId="0" applyNumberFormat="0" applyFont="0" applyFill="0" applyBorder="0" applyProtection="0">
      <alignment horizontal="centerContinuous" vertical="center"/>
    </xf>
    <xf numFmtId="193" fontId="3" fillId="0" borderId="0" applyNumberFormat="0" applyFont="0" applyFill="0" applyBorder="0" applyProtection="0">
      <alignment horizontal="centerContinuous" vertical="center"/>
    </xf>
    <xf numFmtId="181" fontId="85" fillId="0" borderId="0" applyNumberFormat="0" applyFont="0" applyFill="0" applyBorder="0" applyProtection="0">
      <alignment horizontal="centerContinuous" vertical="center"/>
    </xf>
    <xf numFmtId="180" fontId="89" fillId="0" borderId="12">
      <alignment vertical="center"/>
    </xf>
    <xf numFmtId="38" fontId="104" fillId="0" borderId="0">
      <alignment vertical="center" wrapText="1"/>
    </xf>
    <xf numFmtId="0" fontId="22" fillId="0" borderId="0" applyNumberFormat="0" applyFill="0" applyBorder="0" applyAlignment="0" applyProtection="0">
      <alignment vertical="center"/>
    </xf>
    <xf numFmtId="0" fontId="23" fillId="28" borderId="24" applyNumberFormat="0" applyAlignment="0" applyProtection="0">
      <alignment vertical="center"/>
    </xf>
    <xf numFmtId="0" fontId="116" fillId="0" borderId="0" applyProtection="0">
      <alignment vertical="center"/>
      <protection locked="0"/>
    </xf>
    <xf numFmtId="0" fontId="68" fillId="0" borderId="25"/>
    <xf numFmtId="4" fontId="68" fillId="0" borderId="22"/>
    <xf numFmtId="281" fontId="3" fillId="0" borderId="22"/>
    <xf numFmtId="0" fontId="3" fillId="0" borderId="22"/>
    <xf numFmtId="0" fontId="57" fillId="0" borderId="12">
      <alignment horizontal="center" vertical="center"/>
    </xf>
    <xf numFmtId="0" fontId="117" fillId="0" borderId="0">
      <alignment vertical="center"/>
    </xf>
    <xf numFmtId="257" fontId="107" fillId="0" borderId="0" applyFont="0" applyFill="0" applyBorder="0" applyAlignment="0" applyProtection="0"/>
    <xf numFmtId="3" fontId="37" fillId="0" borderId="0" applyFont="0" applyFill="0" applyBorder="0" applyAlignment="0" applyProtection="0"/>
    <xf numFmtId="1" fontId="85" fillId="0" borderId="0" applyFont="0" applyFill="0" applyBorder="0" applyProtection="0">
      <alignment horizontal="centerContinuous" vertical="center"/>
    </xf>
    <xf numFmtId="205" fontId="66" fillId="0" borderId="0">
      <alignment vertical="center"/>
    </xf>
    <xf numFmtId="0" fontId="118" fillId="0" borderId="3" applyFont="0" applyFill="0" applyBorder="0" applyAlignment="0" applyProtection="0">
      <alignment horizontal="centerContinuous" vertical="center"/>
    </xf>
    <xf numFmtId="0" fontId="85" fillId="0" borderId="0" applyFont="0" applyFill="0" applyBorder="0" applyProtection="0">
      <alignment horizontal="centerContinuous" vertical="center"/>
    </xf>
    <xf numFmtId="215" fontId="85" fillId="0" borderId="0" applyFont="0" applyFill="0" applyBorder="0" applyProtection="0">
      <alignment horizontal="centerContinuous" vertical="center"/>
    </xf>
    <xf numFmtId="41" fontId="3" fillId="0" borderId="0" applyFont="0" applyFill="0" applyBorder="0" applyAlignment="0" applyProtection="0"/>
    <xf numFmtId="41" fontId="18" fillId="0" borderId="0" applyFont="0" applyFill="0" applyBorder="0" applyAlignment="0" applyProtection="0">
      <alignment vertical="center"/>
    </xf>
    <xf numFmtId="41" fontId="3" fillId="0" borderId="0" applyFont="0" applyFill="0" applyBorder="0" applyAlignment="0" applyProtection="0"/>
    <xf numFmtId="41" fontId="71" fillId="0" borderId="0" applyFont="0" applyFill="0" applyBorder="0" applyAlignment="0" applyProtection="0"/>
    <xf numFmtId="41" fontId="119" fillId="0" borderId="0" applyFont="0" applyFill="0" applyBorder="0" applyAlignment="0" applyProtection="0"/>
    <xf numFmtId="185" fontId="37" fillId="0" borderId="0" applyFont="0" applyFill="0" applyBorder="0" applyAlignment="0" applyProtection="0"/>
    <xf numFmtId="177" fontId="3" fillId="0" borderId="0" applyFont="0" applyFill="0" applyBorder="0" applyAlignment="0" applyProtection="0"/>
    <xf numFmtId="41" fontId="120" fillId="0" borderId="0" applyFont="0" applyFill="0" applyBorder="0" applyAlignment="0" applyProtection="0"/>
    <xf numFmtId="41" fontId="37" fillId="0" borderId="0" applyFont="0" applyFill="0" applyBorder="0" applyAlignment="0" applyProtection="0"/>
    <xf numFmtId="41" fontId="37" fillId="0" borderId="0" applyFont="0" applyFill="0" applyBorder="0" applyAlignment="0" applyProtection="0"/>
    <xf numFmtId="244" fontId="37" fillId="0" borderId="0" applyFont="0" applyFill="0" applyBorder="0" applyAlignment="0" applyProtection="0"/>
    <xf numFmtId="41" fontId="3" fillId="0" borderId="0" applyFont="0" applyFill="0" applyBorder="0" applyAlignment="0" applyProtection="0">
      <alignment vertical="center"/>
    </xf>
    <xf numFmtId="177" fontId="37" fillId="0" borderId="0" applyFont="0" applyFill="0" applyBorder="0" applyAlignment="0" applyProtection="0"/>
    <xf numFmtId="215" fontId="3" fillId="0" borderId="0" applyFont="0" applyFill="0" applyBorder="0" applyAlignment="0" applyProtection="0"/>
    <xf numFmtId="215" fontId="3" fillId="0" borderId="0" applyFont="0" applyFill="0" applyBorder="0" applyAlignment="0" applyProtection="0"/>
    <xf numFmtId="215" fontId="3" fillId="0" borderId="0" applyFont="0" applyFill="0" applyBorder="0" applyAlignment="0" applyProtection="0"/>
    <xf numFmtId="41" fontId="18" fillId="0" borderId="0" applyFont="0" applyFill="0" applyBorder="0" applyAlignment="0" applyProtection="0">
      <alignment vertical="center"/>
    </xf>
    <xf numFmtId="0" fontId="8" fillId="0" borderId="0"/>
    <xf numFmtId="228" fontId="57" fillId="0" borderId="0" applyFont="0" applyFill="0" applyBorder="0" applyAlignment="0" applyProtection="0"/>
    <xf numFmtId="40" fontId="60" fillId="0" borderId="0" applyFont="0" applyFill="0" applyBorder="0" applyAlignment="0" applyProtection="0"/>
    <xf numFmtId="232" fontId="3" fillId="0" borderId="0" applyFont="0" applyFill="0" applyBorder="0" applyAlignment="0" applyProtection="0"/>
    <xf numFmtId="0" fontId="8" fillId="0" borderId="0" applyFont="0" applyFill="0" applyBorder="0" applyAlignment="0" applyProtection="0"/>
    <xf numFmtId="177" fontId="3" fillId="0" borderId="0" applyFont="0" applyFill="0" applyBorder="0" applyAlignment="0" applyProtection="0"/>
    <xf numFmtId="40" fontId="60" fillId="0" borderId="0" applyFont="0" applyFill="0" applyBorder="0" applyAlignment="0" applyProtection="0"/>
    <xf numFmtId="41" fontId="3" fillId="0" borderId="0" applyFont="0" applyFill="0" applyBorder="0" applyAlignment="0" applyProtection="0"/>
    <xf numFmtId="0" fontId="8" fillId="0" borderId="0" applyFont="0" applyFill="0" applyBorder="0" applyAlignment="0" applyProtection="0"/>
    <xf numFmtId="177" fontId="71" fillId="0" borderId="0" applyFont="0" applyFill="0" applyBorder="0" applyAlignment="0" applyProtection="0"/>
    <xf numFmtId="40" fontId="60" fillId="0" borderId="0" applyFont="0" applyFill="0" applyBorder="0" applyAlignment="0" applyProtection="0"/>
    <xf numFmtId="0" fontId="37" fillId="0" borderId="0" applyFont="0" applyFill="0" applyBorder="0" applyAlignment="0" applyProtection="0"/>
    <xf numFmtId="0" fontId="8" fillId="0" borderId="0" applyFont="0" applyFill="0" applyBorder="0" applyAlignment="0" applyProtection="0"/>
    <xf numFmtId="177" fontId="3" fillId="0" borderId="0" applyFont="0" applyFill="0" applyBorder="0" applyAlignment="0" applyProtection="0"/>
    <xf numFmtId="0" fontId="8" fillId="0" borderId="0" applyFont="0" applyFill="0" applyBorder="0" applyAlignment="0" applyProtection="0"/>
    <xf numFmtId="227" fontId="57" fillId="0" borderId="0" applyFont="0" applyFill="0" applyBorder="0" applyAlignment="0" applyProtection="0"/>
    <xf numFmtId="221" fontId="3" fillId="0" borderId="0" applyFont="0" applyFill="0" applyBorder="0" applyAlignment="0" applyProtection="0"/>
    <xf numFmtId="177" fontId="3" fillId="0" borderId="0" applyFont="0" applyFill="0" applyBorder="0" applyAlignment="0" applyProtection="0"/>
    <xf numFmtId="0" fontId="8" fillId="0" borderId="0"/>
    <xf numFmtId="0" fontId="9" fillId="0" borderId="0"/>
    <xf numFmtId="177" fontId="37" fillId="0" borderId="0" applyFont="0" applyFill="0" applyBorder="0" applyAlignment="0" applyProtection="0"/>
    <xf numFmtId="0" fontId="37" fillId="0" borderId="0" applyFont="0" applyFill="0" applyBorder="0" applyAlignment="0" applyProtection="0"/>
    <xf numFmtId="223" fontId="57" fillId="0" borderId="0" applyFont="0" applyFill="0" applyBorder="0" applyAlignment="0" applyProtection="0"/>
    <xf numFmtId="220" fontId="57" fillId="0" borderId="0" applyFont="0" applyFill="0" applyBorder="0" applyAlignment="0" applyProtection="0"/>
    <xf numFmtId="220" fontId="5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220" fontId="57" fillId="0" borderId="0" applyFont="0" applyFill="0" applyBorder="0" applyAlignment="0" applyProtection="0"/>
    <xf numFmtId="177" fontId="82" fillId="0" borderId="0" applyFont="0" applyFill="0" applyBorder="0" applyAlignment="0" applyProtection="0"/>
    <xf numFmtId="0" fontId="80" fillId="0" borderId="0"/>
    <xf numFmtId="0" fontId="9" fillId="0" borderId="0"/>
    <xf numFmtId="0" fontId="8" fillId="0" borderId="0" applyFont="0" applyFill="0" applyBorder="0" applyAlignment="0" applyProtection="0"/>
    <xf numFmtId="0" fontId="8" fillId="0" borderId="0" applyFont="0" applyFill="0" applyBorder="0" applyAlignment="0" applyProtection="0"/>
    <xf numFmtId="40" fontId="60"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22" fontId="37" fillId="0" borderId="0" applyFont="0" applyFill="0" applyBorder="0" applyAlignment="0" applyProtection="0"/>
    <xf numFmtId="0" fontId="9" fillId="0" borderId="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 fillId="0" borderId="0" applyFont="0" applyFill="0" applyBorder="0" applyAlignment="0" applyProtection="0"/>
    <xf numFmtId="0" fontId="37"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40" fontId="60"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32" fontId="3" fillId="0" borderId="0" applyFont="0" applyFill="0" applyBorder="0" applyAlignment="0" applyProtection="0"/>
    <xf numFmtId="40" fontId="60"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40" fontId="60" fillId="0" borderId="0" applyFont="0" applyFill="0" applyBorder="0" applyAlignment="0" applyProtection="0"/>
    <xf numFmtId="0" fontId="8" fillId="0" borderId="0" applyFont="0" applyFill="0" applyBorder="0" applyAlignment="0" applyProtection="0"/>
    <xf numFmtId="40" fontId="60"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28" fontId="57"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40" fontId="60"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32"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28" fontId="57" fillId="0" borderId="0" applyFont="0" applyFill="0" applyBorder="0" applyAlignment="0" applyProtection="0"/>
    <xf numFmtId="0" fontId="8" fillId="0" borderId="0" applyFont="0" applyFill="0" applyBorder="0" applyAlignment="0" applyProtection="0"/>
    <xf numFmtId="0" fontId="3" fillId="0" borderId="0" applyFont="0" applyFill="0" applyBorder="0" applyAlignment="0" applyProtection="0"/>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177" fontId="37" fillId="0" borderId="26"/>
    <xf numFmtId="0" fontId="90" fillId="0" borderId="27"/>
    <xf numFmtId="0" fontId="121" fillId="0" borderId="23" applyBorder="0">
      <alignment horizontal="distributed" vertical="center"/>
      <protection locked="0"/>
    </xf>
    <xf numFmtId="0" fontId="52" fillId="0" borderId="29" applyNumberFormat="0" applyFill="0" applyAlignment="0" applyProtection="0">
      <alignment vertical="center"/>
    </xf>
    <xf numFmtId="0" fontId="107" fillId="0" borderId="30">
      <alignment vertical="center"/>
    </xf>
    <xf numFmtId="282" fontId="3" fillId="0" borderId="3" applyBorder="0">
      <alignment vertical="center"/>
    </xf>
    <xf numFmtId="304" fontId="3" fillId="0" borderId="3" applyBorder="0">
      <alignment horizontal="left" vertical="center"/>
    </xf>
    <xf numFmtId="0" fontId="24" fillId="0" borderId="32" applyNumberFormat="0" applyFill="0" applyAlignment="0" applyProtection="0">
      <alignment vertical="center"/>
    </xf>
    <xf numFmtId="258" fontId="5" fillId="0" borderId="0" applyFill="0" applyBorder="0">
      <alignment horizontal="centerContinuous"/>
    </xf>
    <xf numFmtId="259" fontId="5" fillId="0" borderId="0" applyFill="0" applyBorder="0">
      <alignment horizontal="centerContinuous"/>
    </xf>
    <xf numFmtId="0" fontId="91" fillId="0" borderId="0" applyFont="0" applyFill="0" applyBorder="0" applyAlignment="0" applyProtection="0"/>
    <xf numFmtId="277" fontId="3" fillId="0" borderId="0" applyFont="0" applyFill="0" applyBorder="0" applyAlignment="0" applyProtection="0"/>
    <xf numFmtId="277" fontId="3" fillId="0" borderId="0" applyFont="0" applyFill="0" applyBorder="0" applyAlignment="0" applyProtection="0"/>
    <xf numFmtId="0" fontId="92" fillId="0" borderId="0">
      <alignment vertical="center"/>
    </xf>
    <xf numFmtId="0" fontId="85" fillId="0" borderId="0" applyNumberFormat="0" applyFont="0" applyFill="0" applyBorder="0" applyProtection="0">
      <alignment vertical="center"/>
    </xf>
    <xf numFmtId="0" fontId="67" fillId="0" borderId="0"/>
    <xf numFmtId="0" fontId="25" fillId="9" borderId="10" applyNumberFormat="0" applyAlignment="0" applyProtection="0">
      <alignment vertical="center"/>
    </xf>
    <xf numFmtId="4" fontId="40" fillId="0" borderId="0" applyFont="0" applyFill="0" applyBorder="0" applyAlignment="0" applyProtection="0"/>
    <xf numFmtId="0" fontId="68" fillId="0" borderId="0"/>
    <xf numFmtId="4" fontId="35" fillId="0" borderId="0">
      <protection locked="0"/>
    </xf>
    <xf numFmtId="4" fontId="43" fillId="0" borderId="0" applyFont="0" applyFill="0" applyBorder="0" applyAlignment="0" applyProtection="0"/>
    <xf numFmtId="3" fontId="43" fillId="0" borderId="0" applyFont="0" applyFill="0" applyBorder="0" applyAlignment="0" applyProtection="0"/>
    <xf numFmtId="225" fontId="37" fillId="0" borderId="0">
      <protection locked="0"/>
    </xf>
    <xf numFmtId="0" fontId="57" fillId="0" borderId="0" applyNumberFormat="0" applyFont="0" applyBorder="0">
      <alignment vertical="center" shrinkToFit="1"/>
    </xf>
    <xf numFmtId="260" fontId="122" fillId="0" borderId="0" applyFill="0" applyBorder="0">
      <alignment horizontal="centerContinuous"/>
    </xf>
    <xf numFmtId="0" fontId="54" fillId="0" borderId="34" applyNumberFormat="0" applyFill="0" applyAlignment="0" applyProtection="0">
      <alignment vertical="center"/>
    </xf>
    <xf numFmtId="0" fontId="55" fillId="0" borderId="36" applyNumberFormat="0" applyFill="0" applyAlignment="0" applyProtection="0">
      <alignment vertical="center"/>
    </xf>
    <xf numFmtId="0" fontId="56" fillId="0" borderId="38" applyNumberFormat="0" applyFill="0" applyAlignment="0" applyProtection="0">
      <alignment vertical="center"/>
    </xf>
    <xf numFmtId="0" fontId="56"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37" fillId="0" borderId="3">
      <alignment horizontal="distributed" vertical="center"/>
    </xf>
    <xf numFmtId="0" fontId="37" fillId="0" borderId="22">
      <alignment horizontal="distributed" vertical="top"/>
    </xf>
    <xf numFmtId="0" fontId="37" fillId="0" borderId="14">
      <alignment horizontal="distributed"/>
    </xf>
    <xf numFmtId="177" fontId="93" fillId="0" borderId="0">
      <alignment vertical="center"/>
    </xf>
    <xf numFmtId="0" fontId="26" fillId="8" borderId="0" applyNumberFormat="0" applyBorder="0" applyAlignment="0" applyProtection="0">
      <alignment vertical="center"/>
    </xf>
    <xf numFmtId="261" fontId="5" fillId="0" borderId="0" applyFill="0" applyBorder="0">
      <alignment horizontal="centerContinuous"/>
    </xf>
    <xf numFmtId="262" fontId="5" fillId="0" borderId="0" applyFill="0" applyBorder="0">
      <alignment horizontal="centerContinuous"/>
    </xf>
    <xf numFmtId="0" fontId="37" fillId="0" borderId="0"/>
    <xf numFmtId="41" fontId="67" fillId="0" borderId="0" applyFont="0" applyFill="0" applyBorder="0" applyAlignment="0" applyProtection="0"/>
    <xf numFmtId="43" fontId="67" fillId="0" borderId="0" applyFont="0" applyFill="0" applyBorder="0" applyAlignment="0" applyProtection="0"/>
    <xf numFmtId="0" fontId="27" fillId="26" borderId="39" applyNumberFormat="0" applyAlignment="0" applyProtection="0">
      <alignment vertical="center"/>
    </xf>
    <xf numFmtId="263" fontId="89" fillId="0" borderId="0" applyFont="0" applyFill="0" applyBorder="0" applyAlignment="0" applyProtection="0"/>
    <xf numFmtId="0" fontId="57" fillId="0" borderId="12" applyFill="0" applyProtection="0">
      <alignment horizontal="center" vertical="center"/>
    </xf>
    <xf numFmtId="203" fontId="3" fillId="0" borderId="0">
      <protection locked="0"/>
    </xf>
    <xf numFmtId="191" fontId="69" fillId="0" borderId="0">
      <protection locked="0"/>
    </xf>
    <xf numFmtId="299" fontId="3" fillId="0" borderId="0">
      <protection locked="0"/>
    </xf>
    <xf numFmtId="203" fontId="3" fillId="0" borderId="0">
      <protection locked="0"/>
    </xf>
    <xf numFmtId="191" fontId="69" fillId="0" borderId="0">
      <protection locked="0"/>
    </xf>
    <xf numFmtId="299" fontId="3" fillId="0" borderId="0">
      <protection locked="0"/>
    </xf>
    <xf numFmtId="191" fontId="69" fillId="0" borderId="0">
      <protection locked="0"/>
    </xf>
    <xf numFmtId="191" fontId="69" fillId="0" borderId="0">
      <protection locked="0"/>
    </xf>
    <xf numFmtId="191" fontId="69" fillId="0" borderId="0">
      <protection locked="0"/>
    </xf>
    <xf numFmtId="203" fontId="3" fillId="0" borderId="0">
      <protection locked="0"/>
    </xf>
    <xf numFmtId="299" fontId="3" fillId="0" borderId="0">
      <protection locked="0"/>
    </xf>
    <xf numFmtId="299" fontId="3" fillId="0" borderId="0">
      <protection locked="0"/>
    </xf>
    <xf numFmtId="299" fontId="3" fillId="0" borderId="0">
      <protection locked="0"/>
    </xf>
    <xf numFmtId="299" fontId="3" fillId="0" borderId="0">
      <protection locked="0"/>
    </xf>
    <xf numFmtId="299" fontId="3" fillId="0" borderId="0">
      <protection locked="0"/>
    </xf>
    <xf numFmtId="191" fontId="69" fillId="0" borderId="0">
      <protection locked="0"/>
    </xf>
    <xf numFmtId="191" fontId="69" fillId="0" borderId="0">
      <protection locked="0"/>
    </xf>
    <xf numFmtId="299" fontId="3" fillId="0" borderId="0">
      <protection locked="0"/>
    </xf>
    <xf numFmtId="299" fontId="3" fillId="0" borderId="0">
      <protection locked="0"/>
    </xf>
    <xf numFmtId="299" fontId="3" fillId="0" borderId="0">
      <protection locked="0"/>
    </xf>
    <xf numFmtId="299" fontId="3" fillId="0" borderId="0">
      <protection locked="0"/>
    </xf>
    <xf numFmtId="205" fontId="81" fillId="0" borderId="0" applyFont="0" applyFill="0" applyBorder="0" applyAlignment="0" applyProtection="0">
      <alignment horizontal="centerContinuous" vertical="center"/>
    </xf>
    <xf numFmtId="203" fontId="3" fillId="0" borderId="0">
      <protection locked="0"/>
    </xf>
    <xf numFmtId="191" fontId="69" fillId="0" borderId="0">
      <protection locked="0"/>
    </xf>
    <xf numFmtId="299" fontId="3" fillId="0" borderId="0">
      <protection locked="0"/>
    </xf>
    <xf numFmtId="203" fontId="8" fillId="0" borderId="0" applyFont="0" applyFill="0" applyBorder="0" applyProtection="0">
      <alignment vertical="center"/>
    </xf>
    <xf numFmtId="38" fontId="44" fillId="0" borderId="0" applyFont="0" applyFill="0" applyBorder="0" applyProtection="0">
      <alignment vertical="center"/>
    </xf>
    <xf numFmtId="299" fontId="3" fillId="0" borderId="0">
      <protection locked="0"/>
    </xf>
    <xf numFmtId="240" fontId="3" fillId="0" borderId="1">
      <alignment horizontal="center" vertical="center"/>
    </xf>
    <xf numFmtId="41" fontId="3" fillId="0" borderId="0" applyFont="0" applyFill="0" applyBorder="0" applyAlignment="0" applyProtection="0"/>
    <xf numFmtId="177" fontId="37" fillId="0" borderId="0" applyNumberFormat="0" applyFont="0" applyFill="0" applyBorder="0" applyProtection="0">
      <alignment vertical="center"/>
    </xf>
    <xf numFmtId="283" fontId="8" fillId="0" borderId="3"/>
    <xf numFmtId="204" fontId="37" fillId="27" borderId="0" applyFill="0" applyBorder="0" applyProtection="0">
      <alignment horizontal="right"/>
    </xf>
    <xf numFmtId="0" fontId="11" fillId="27" borderId="0" applyFill="0" applyBorder="0" applyProtection="0">
      <alignment horizontal="right"/>
    </xf>
    <xf numFmtId="264" fontId="117" fillId="27" borderId="0" applyFill="0" applyBorder="0" applyProtection="0">
      <alignment horizontal="right"/>
    </xf>
    <xf numFmtId="264" fontId="117" fillId="27" borderId="0" applyFill="0" applyBorder="0" applyProtection="0">
      <alignment horizontal="right"/>
    </xf>
    <xf numFmtId="38" fontId="44" fillId="0" borderId="0" applyFont="0" applyFill="0" applyBorder="0" applyAlignment="0" applyProtection="0">
      <alignment vertical="center"/>
    </xf>
    <xf numFmtId="176" fontId="3" fillId="0" borderId="0" applyFont="0" applyFill="0" applyBorder="0" applyAlignment="0" applyProtection="0">
      <alignment vertical="center"/>
    </xf>
    <xf numFmtId="284" fontId="44" fillId="0" borderId="0" applyFont="0" applyFill="0" applyBorder="0" applyAlignment="0" applyProtection="0">
      <alignment vertical="center"/>
    </xf>
    <xf numFmtId="265" fontId="81" fillId="0" borderId="0" applyFont="0" applyFill="0" applyBorder="0" applyAlignment="0" applyProtection="0">
      <alignment textRotation="255"/>
    </xf>
    <xf numFmtId="266" fontId="81" fillId="0" borderId="0" applyFont="0" applyFill="0" applyBorder="0" applyAlignment="0" applyProtection="0">
      <alignment textRotation="255"/>
    </xf>
    <xf numFmtId="244" fontId="110" fillId="0" borderId="3">
      <alignment vertical="center"/>
    </xf>
    <xf numFmtId="267" fontId="81" fillId="0" borderId="0" applyFont="0" applyFill="0" applyBorder="0" applyAlignment="0" applyProtection="0">
      <alignment textRotation="255"/>
    </xf>
    <xf numFmtId="0" fontId="71" fillId="0" borderId="0"/>
    <xf numFmtId="312" fontId="81" fillId="0" borderId="0" applyFont="0" applyFill="0" applyBorder="0" applyAlignment="0" applyProtection="0">
      <alignment textRotation="255"/>
    </xf>
    <xf numFmtId="0" fontId="3" fillId="0" borderId="0" applyFont="0" applyFill="0" applyBorder="0" applyAlignment="0" applyProtection="0"/>
    <xf numFmtId="0" fontId="104" fillId="0" borderId="0">
      <alignment horizontal="center" vertical="center"/>
    </xf>
    <xf numFmtId="203" fontId="3" fillId="0" borderId="0">
      <protection locked="0"/>
    </xf>
    <xf numFmtId="191" fontId="69" fillId="0" borderId="0">
      <protection locked="0"/>
    </xf>
    <xf numFmtId="299" fontId="3" fillId="0" borderId="0">
      <protection locked="0"/>
    </xf>
    <xf numFmtId="203" fontId="3" fillId="0" borderId="0">
      <protection locked="0"/>
    </xf>
    <xf numFmtId="191" fontId="69" fillId="0" borderId="0">
      <protection locked="0"/>
    </xf>
    <xf numFmtId="299" fontId="3" fillId="0" borderId="0">
      <protection locked="0"/>
    </xf>
    <xf numFmtId="191" fontId="69" fillId="0" borderId="0">
      <protection locked="0"/>
    </xf>
    <xf numFmtId="191" fontId="69" fillId="0" borderId="0">
      <protection locked="0"/>
    </xf>
    <xf numFmtId="191" fontId="69" fillId="0" borderId="0">
      <protection locked="0"/>
    </xf>
    <xf numFmtId="203" fontId="3" fillId="0" borderId="0">
      <protection locked="0"/>
    </xf>
    <xf numFmtId="299" fontId="3" fillId="0" borderId="0">
      <protection locked="0"/>
    </xf>
    <xf numFmtId="299" fontId="3" fillId="0" borderId="0">
      <protection locked="0"/>
    </xf>
    <xf numFmtId="299" fontId="3" fillId="0" borderId="0">
      <protection locked="0"/>
    </xf>
    <xf numFmtId="299" fontId="3" fillId="0" borderId="0">
      <protection locked="0"/>
    </xf>
    <xf numFmtId="299" fontId="3" fillId="0" borderId="0">
      <protection locked="0"/>
    </xf>
    <xf numFmtId="191" fontId="69" fillId="0" borderId="0">
      <protection locked="0"/>
    </xf>
    <xf numFmtId="191" fontId="69" fillId="0" borderId="0">
      <protection locked="0"/>
    </xf>
    <xf numFmtId="299" fontId="3" fillId="0" borderId="0">
      <protection locked="0"/>
    </xf>
    <xf numFmtId="299" fontId="3" fillId="0" borderId="0">
      <protection locked="0"/>
    </xf>
    <xf numFmtId="299" fontId="3" fillId="0" borderId="0">
      <protection locked="0"/>
    </xf>
    <xf numFmtId="299" fontId="3" fillId="0" borderId="0">
      <protection locked="0"/>
    </xf>
    <xf numFmtId="203" fontId="3" fillId="0" borderId="0">
      <protection locked="0"/>
    </xf>
    <xf numFmtId="191" fontId="69" fillId="0" borderId="0">
      <protection locked="0"/>
    </xf>
    <xf numFmtId="299" fontId="3" fillId="0" borderId="0">
      <protection locked="0"/>
    </xf>
    <xf numFmtId="299" fontId="3" fillId="0" borderId="0">
      <protection locked="0"/>
    </xf>
    <xf numFmtId="0" fontId="37" fillId="0" borderId="0" applyFont="0" applyFill="0" applyBorder="0" applyAlignment="0" applyProtection="0"/>
    <xf numFmtId="42" fontId="11" fillId="0" borderId="0" applyFont="0" applyFill="0" applyBorder="0" applyAlignment="0" applyProtection="0"/>
    <xf numFmtId="42" fontId="3" fillId="0" borderId="0" applyFont="0" applyFill="0" applyBorder="0" applyAlignment="0" applyProtection="0"/>
    <xf numFmtId="10" fontId="40" fillId="0" borderId="0" applyFont="0" applyFill="0" applyBorder="0" applyAlignment="0" applyProtection="0"/>
    <xf numFmtId="219" fontId="57" fillId="0" borderId="0">
      <protection locked="0"/>
    </xf>
    <xf numFmtId="10" fontId="43" fillId="0" borderId="0" applyFont="0" applyFill="0" applyBorder="0" applyAlignment="0" applyProtection="0"/>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0" fontId="3" fillId="0" borderId="25"/>
    <xf numFmtId="203" fontId="3" fillId="0" borderId="0">
      <protection locked="0"/>
    </xf>
    <xf numFmtId="191" fontId="69" fillId="0" borderId="0">
      <protection locked="0"/>
    </xf>
    <xf numFmtId="0" fontId="3" fillId="0" borderId="0"/>
    <xf numFmtId="203" fontId="3" fillId="0" borderId="0">
      <protection locked="0"/>
    </xf>
    <xf numFmtId="191" fontId="69" fillId="0" borderId="0">
      <protection locked="0"/>
    </xf>
    <xf numFmtId="299" fontId="3" fillId="0" borderId="0">
      <protection locked="0"/>
    </xf>
    <xf numFmtId="191" fontId="69" fillId="0" borderId="0">
      <protection locked="0"/>
    </xf>
    <xf numFmtId="191" fontId="69" fillId="0" borderId="0">
      <protection locked="0"/>
    </xf>
    <xf numFmtId="191" fontId="69" fillId="0" borderId="0">
      <protection locked="0"/>
    </xf>
    <xf numFmtId="203" fontId="3" fillId="0" borderId="0">
      <protection locked="0"/>
    </xf>
    <xf numFmtId="299" fontId="3" fillId="0" borderId="0">
      <protection locked="0"/>
    </xf>
    <xf numFmtId="299" fontId="3" fillId="0" borderId="0">
      <protection locked="0"/>
    </xf>
    <xf numFmtId="299" fontId="3" fillId="0" borderId="0">
      <protection locked="0"/>
    </xf>
    <xf numFmtId="299" fontId="3" fillId="0" borderId="0">
      <protection locked="0"/>
    </xf>
    <xf numFmtId="299" fontId="3" fillId="0" borderId="0">
      <protection locked="0"/>
    </xf>
    <xf numFmtId="191" fontId="69" fillId="0" borderId="0">
      <protection locked="0"/>
    </xf>
    <xf numFmtId="191" fontId="69" fillId="0" borderId="0">
      <protection locked="0"/>
    </xf>
    <xf numFmtId="299" fontId="3" fillId="0" borderId="0">
      <protection locked="0"/>
    </xf>
    <xf numFmtId="299" fontId="3" fillId="0" borderId="0">
      <protection locked="0"/>
    </xf>
    <xf numFmtId="299" fontId="3" fillId="0" borderId="0">
      <protection locked="0"/>
    </xf>
    <xf numFmtId="0" fontId="3" fillId="0" borderId="0"/>
    <xf numFmtId="0" fontId="18"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0"/>
    <xf numFmtId="0" fontId="3" fillId="0" borderId="0"/>
    <xf numFmtId="0" fontId="3" fillId="0" borderId="0"/>
    <xf numFmtId="0" fontId="148" fillId="0" borderId="0">
      <alignment vertical="center"/>
    </xf>
    <xf numFmtId="0" fontId="18" fillId="0" borderId="0">
      <alignment vertical="center"/>
    </xf>
    <xf numFmtId="0" fontId="11"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 fillId="0" borderId="0"/>
    <xf numFmtId="0" fontId="3" fillId="0" borderId="0"/>
    <xf numFmtId="0" fontId="3" fillId="0" borderId="0"/>
    <xf numFmtId="0" fontId="3" fillId="0" borderId="0"/>
    <xf numFmtId="0" fontId="3" fillId="0" borderId="0"/>
    <xf numFmtId="0" fontId="3" fillId="0" borderId="0"/>
    <xf numFmtId="0" fontId="149" fillId="0" borderId="0">
      <alignment vertical="center"/>
    </xf>
    <xf numFmtId="0" fontId="148" fillId="0" borderId="0">
      <alignment vertical="center"/>
    </xf>
    <xf numFmtId="0" fontId="3" fillId="0" borderId="0">
      <alignment vertical="center"/>
    </xf>
    <xf numFmtId="0" fontId="3" fillId="0" borderId="0">
      <alignment vertical="center"/>
    </xf>
    <xf numFmtId="0" fontId="37" fillId="0" borderId="0"/>
    <xf numFmtId="0" fontId="37" fillId="0" borderId="0"/>
    <xf numFmtId="0" fontId="81" fillId="0" borderId="0"/>
    <xf numFmtId="0" fontId="3" fillId="0" borderId="0"/>
    <xf numFmtId="0" fontId="3" fillId="0" borderId="0"/>
    <xf numFmtId="0" fontId="3" fillId="0" borderId="0"/>
    <xf numFmtId="0" fontId="123" fillId="0" borderId="0">
      <alignment vertical="center"/>
    </xf>
    <xf numFmtId="0" fontId="150" fillId="0" borderId="0">
      <alignment vertical="center"/>
    </xf>
    <xf numFmtId="0" fontId="81" fillId="0" borderId="0">
      <alignment vertical="center"/>
    </xf>
    <xf numFmtId="0" fontId="3" fillId="0" borderId="0"/>
    <xf numFmtId="0" fontId="3" fillId="0" borderId="0"/>
    <xf numFmtId="0" fontId="81" fillId="0" borderId="0"/>
    <xf numFmtId="0" fontId="81" fillId="0" borderId="0"/>
    <xf numFmtId="0" fontId="3" fillId="0" borderId="3" applyNumberFormat="0" applyFill="0" applyProtection="0">
      <alignment vertical="center"/>
    </xf>
    <xf numFmtId="49" fontId="44" fillId="0" borderId="0">
      <alignment horizontal="left"/>
    </xf>
    <xf numFmtId="0" fontId="85" fillId="0" borderId="9">
      <alignment horizontal="center" vertical="center"/>
    </xf>
    <xf numFmtId="0" fontId="10"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5" fontId="3" fillId="0" borderId="0" applyBorder="0"/>
    <xf numFmtId="0" fontId="40" fillId="0" borderId="40" applyNumberFormat="0" applyFont="0" applyFill="0" applyAlignment="0" applyProtection="0"/>
    <xf numFmtId="0" fontId="35" fillId="0" borderId="40">
      <protection locked="0"/>
    </xf>
    <xf numFmtId="0" fontId="43" fillId="0" borderId="40" applyNumberFormat="0" applyFont="0" applyFill="0" applyAlignment="0" applyProtection="0"/>
    <xf numFmtId="202" fontId="67" fillId="0" borderId="0" applyFont="0" applyFill="0" applyBorder="0" applyAlignment="0" applyProtection="0"/>
    <xf numFmtId="0" fontId="67" fillId="0" borderId="0" applyFont="0" applyFill="0" applyBorder="0" applyAlignment="0" applyProtection="0"/>
    <xf numFmtId="196" fontId="40" fillId="0" borderId="0" applyFont="0" applyFill="0" applyBorder="0" applyAlignment="0" applyProtection="0"/>
    <xf numFmtId="218" fontId="57" fillId="0" borderId="0">
      <protection locked="0"/>
    </xf>
    <xf numFmtId="196" fontId="43" fillId="0" borderId="0" applyFont="0" applyFill="0" applyBorder="0" applyAlignment="0" applyProtection="0"/>
    <xf numFmtId="195" fontId="40" fillId="0" borderId="0" applyFont="0" applyFill="0" applyBorder="0" applyAlignment="0" applyProtection="0"/>
    <xf numFmtId="226" fontId="37" fillId="0" borderId="0">
      <protection locked="0"/>
    </xf>
    <xf numFmtId="195" fontId="43" fillId="0" borderId="0" applyFont="0" applyFill="0" applyBorder="0" applyAlignment="0" applyProtection="0"/>
    <xf numFmtId="180" fontId="3" fillId="0" borderId="0">
      <alignment horizontal="center" vertical="center" wrapText="1"/>
    </xf>
    <xf numFmtId="305" fontId="3" fillId="0" borderId="3">
      <alignment vertical="center"/>
    </xf>
    <xf numFmtId="0" fontId="8" fillId="0" borderId="0" applyFont="0" applyFill="0" applyBorder="0" applyAlignment="0" applyProtection="0"/>
    <xf numFmtId="0" fontId="119" fillId="0" borderId="0"/>
    <xf numFmtId="0" fontId="94" fillId="0" borderId="0" applyFont="0" applyFill="0" applyBorder="0" applyAlignment="0" applyProtection="0"/>
    <xf numFmtId="0" fontId="95" fillId="0" borderId="0" applyFont="0" applyFill="0" applyBorder="0" applyAlignment="0" applyProtection="0"/>
    <xf numFmtId="0" fontId="44" fillId="0" borderId="0" applyNumberFormat="0" applyFont="0" applyBorder="0" applyAlignment="0">
      <alignment vertical="center"/>
    </xf>
    <xf numFmtId="0" fontId="11" fillId="0" borderId="12" applyProtection="0">
      <alignment horizontal="left" vertical="center" wrapText="1"/>
    </xf>
    <xf numFmtId="191" fontId="69" fillId="0" borderId="0">
      <protection locked="0"/>
    </xf>
    <xf numFmtId="0" fontId="35" fillId="0" borderId="0">
      <protection locked="0"/>
    </xf>
    <xf numFmtId="0" fontId="59" fillId="0" borderId="0">
      <protection locked="0"/>
    </xf>
    <xf numFmtId="191" fontId="69" fillId="0" borderId="0">
      <protection locked="0"/>
    </xf>
    <xf numFmtId="0" fontId="96" fillId="0" borderId="0" applyFont="0" applyFill="0" applyBorder="0" applyAlignment="0" applyProtection="0"/>
    <xf numFmtId="200" fontId="61" fillId="0" borderId="0" applyFont="0" applyFill="0" applyBorder="0" applyAlignment="0" applyProtection="0"/>
    <xf numFmtId="200" fontId="70" fillId="0" borderId="0" applyFont="0" applyFill="0" applyBorder="0" applyAlignment="0" applyProtection="0"/>
    <xf numFmtId="200" fontId="61" fillId="0" borderId="0" applyFont="0" applyFill="0" applyBorder="0" applyAlignment="0" applyProtection="0"/>
    <xf numFmtId="200" fontId="147" fillId="0" borderId="0" applyFont="0" applyFill="0" applyBorder="0" applyAlignment="0" applyProtection="0"/>
    <xf numFmtId="42" fontId="125" fillId="0" borderId="0" applyFont="0" applyFill="0" applyBorder="0" applyAlignment="0" applyProtection="0"/>
    <xf numFmtId="200" fontId="70" fillId="0" borderId="0" applyFont="0" applyFill="0" applyBorder="0" applyAlignment="0" applyProtection="0"/>
    <xf numFmtId="200" fontId="61" fillId="0" borderId="0" applyFont="0" applyFill="0" applyBorder="0" applyAlignment="0" applyProtection="0"/>
    <xf numFmtId="200" fontId="147" fillId="0" borderId="0" applyFont="0" applyFill="0" applyBorder="0" applyAlignment="0" applyProtection="0"/>
    <xf numFmtId="200" fontId="61" fillId="0" borderId="0" applyFont="0" applyFill="0" applyBorder="0" applyAlignment="0" applyProtection="0"/>
    <xf numFmtId="200" fontId="147" fillId="0" borderId="0" applyFont="0" applyFill="0" applyBorder="0" applyAlignment="0" applyProtection="0"/>
    <xf numFmtId="0" fontId="61" fillId="0" borderId="0" applyFont="0" applyFill="0" applyBorder="0" applyAlignment="0" applyProtection="0"/>
    <xf numFmtId="0" fontId="96" fillId="0" borderId="0" applyFont="0" applyFill="0" applyBorder="0" applyAlignment="0" applyProtection="0"/>
    <xf numFmtId="285" fontId="61" fillId="0" borderId="0" applyFont="0" applyFill="0" applyBorder="0" applyAlignment="0" applyProtection="0"/>
    <xf numFmtId="0" fontId="70" fillId="0" borderId="0" applyFont="0" applyFill="0" applyBorder="0" applyAlignment="0" applyProtection="0"/>
    <xf numFmtId="200" fontId="61" fillId="0" borderId="0" applyFont="0" applyFill="0" applyBorder="0" applyAlignment="0" applyProtection="0"/>
    <xf numFmtId="42" fontId="96" fillId="0" borderId="0" applyFont="0" applyFill="0" applyBorder="0" applyAlignment="0" applyProtection="0"/>
    <xf numFmtId="42" fontId="125" fillId="0" borderId="0" applyFont="0" applyFill="0" applyBorder="0" applyAlignment="0" applyProtection="0"/>
    <xf numFmtId="200" fontId="96" fillId="0" borderId="0" applyFont="0" applyFill="0" applyBorder="0" applyAlignment="0" applyProtection="0"/>
    <xf numFmtId="200" fontId="125" fillId="0" borderId="0" applyFont="0" applyFill="0" applyBorder="0" applyAlignment="0" applyProtection="0"/>
    <xf numFmtId="200" fontId="70" fillId="0" borderId="0" applyFont="0" applyFill="0" applyBorder="0" applyAlignment="0" applyProtection="0"/>
    <xf numFmtId="200" fontId="61" fillId="0" borderId="0" applyFont="0" applyFill="0" applyBorder="0" applyAlignment="0" applyProtection="0"/>
    <xf numFmtId="200" fontId="147" fillId="0" borderId="0" applyFont="0" applyFill="0" applyBorder="0" applyAlignment="0" applyProtection="0"/>
    <xf numFmtId="191" fontId="69" fillId="0" borderId="0">
      <protection locked="0"/>
    </xf>
    <xf numFmtId="286" fontId="70" fillId="0" borderId="0" applyFont="0" applyFill="0" applyBorder="0" applyAlignment="0" applyProtection="0"/>
    <xf numFmtId="286" fontId="61" fillId="0" borderId="0" applyFont="0" applyFill="0" applyBorder="0" applyAlignment="0" applyProtection="0"/>
    <xf numFmtId="286" fontId="147" fillId="0" borderId="0" applyFont="0" applyFill="0" applyBorder="0" applyAlignment="0" applyProtection="0"/>
    <xf numFmtId="287" fontId="8" fillId="0" borderId="0" applyFont="0" applyFill="0" applyBorder="0" applyAlignment="0" applyProtection="0"/>
    <xf numFmtId="37" fontId="70" fillId="0" borderId="0" applyFont="0" applyFill="0" applyBorder="0" applyAlignment="0" applyProtection="0"/>
    <xf numFmtId="42" fontId="125" fillId="0" borderId="0" applyFont="0" applyFill="0" applyBorder="0" applyAlignment="0" applyProtection="0"/>
    <xf numFmtId="0" fontId="3" fillId="0" borderId="0">
      <protection locked="0"/>
    </xf>
    <xf numFmtId="0" fontId="70" fillId="0" borderId="0" applyFont="0" applyFill="0" applyBorder="0" applyAlignment="0" applyProtection="0"/>
    <xf numFmtId="216" fontId="61" fillId="0" borderId="0" applyFont="0" applyFill="0" applyBorder="0" applyAlignment="0" applyProtection="0"/>
    <xf numFmtId="216" fontId="70" fillId="0" borderId="0" applyFont="0" applyFill="0" applyBorder="0" applyAlignment="0" applyProtection="0"/>
    <xf numFmtId="216" fontId="61" fillId="0" borderId="0" applyFont="0" applyFill="0" applyBorder="0" applyAlignment="0" applyProtection="0"/>
    <xf numFmtId="216" fontId="147" fillId="0" borderId="0" applyFont="0" applyFill="0" applyBorder="0" applyAlignment="0" applyProtection="0"/>
    <xf numFmtId="44" fontId="125" fillId="0" borderId="0" applyFont="0" applyFill="0" applyBorder="0" applyAlignment="0" applyProtection="0"/>
    <xf numFmtId="216" fontId="70" fillId="0" borderId="0" applyFont="0" applyFill="0" applyBorder="0" applyAlignment="0" applyProtection="0"/>
    <xf numFmtId="216" fontId="61" fillId="0" borderId="0" applyFont="0" applyFill="0" applyBorder="0" applyAlignment="0" applyProtection="0"/>
    <xf numFmtId="216" fontId="147" fillId="0" borderId="0" applyFont="0" applyFill="0" applyBorder="0" applyAlignment="0" applyProtection="0"/>
    <xf numFmtId="216" fontId="61" fillId="0" borderId="0" applyFont="0" applyFill="0" applyBorder="0" applyAlignment="0" applyProtection="0"/>
    <xf numFmtId="216" fontId="147" fillId="0" borderId="0" applyFont="0" applyFill="0" applyBorder="0" applyAlignment="0" applyProtection="0"/>
    <xf numFmtId="0" fontId="61" fillId="0" borderId="0" applyFont="0" applyFill="0" applyBorder="0" applyAlignment="0" applyProtection="0"/>
    <xf numFmtId="0" fontId="96" fillId="0" borderId="0" applyFont="0" applyFill="0" applyBorder="0" applyAlignment="0" applyProtection="0"/>
    <xf numFmtId="288" fontId="61" fillId="0" borderId="0" applyFont="0" applyFill="0" applyBorder="0" applyAlignment="0" applyProtection="0"/>
    <xf numFmtId="0" fontId="70" fillId="0" borderId="0" applyFont="0" applyFill="0" applyBorder="0" applyAlignment="0" applyProtection="0"/>
    <xf numFmtId="216" fontId="61" fillId="0" borderId="0" applyFont="0" applyFill="0" applyBorder="0" applyAlignment="0" applyProtection="0"/>
    <xf numFmtId="44" fontId="96" fillId="0" borderId="0" applyFont="0" applyFill="0" applyBorder="0" applyAlignment="0" applyProtection="0"/>
    <xf numFmtId="44" fontId="125" fillId="0" borderId="0" applyFont="0" applyFill="0" applyBorder="0" applyAlignment="0" applyProtection="0"/>
    <xf numFmtId="216" fontId="96" fillId="0" borderId="0" applyFont="0" applyFill="0" applyBorder="0" applyAlignment="0" applyProtection="0"/>
    <xf numFmtId="216" fontId="125" fillId="0" borderId="0" applyFont="0" applyFill="0" applyBorder="0" applyAlignment="0" applyProtection="0"/>
    <xf numFmtId="216" fontId="70" fillId="0" borderId="0" applyFont="0" applyFill="0" applyBorder="0" applyAlignment="0" applyProtection="0"/>
    <xf numFmtId="216" fontId="61" fillId="0" borderId="0" applyFont="0" applyFill="0" applyBorder="0" applyAlignment="0" applyProtection="0"/>
    <xf numFmtId="216" fontId="147" fillId="0" borderId="0" applyFont="0" applyFill="0" applyBorder="0" applyAlignment="0" applyProtection="0"/>
    <xf numFmtId="191" fontId="69" fillId="0" borderId="0">
      <protection locked="0"/>
    </xf>
    <xf numFmtId="289" fontId="70" fillId="0" borderId="0" applyFont="0" applyFill="0" applyBorder="0" applyAlignment="0" applyProtection="0"/>
    <xf numFmtId="289" fontId="61" fillId="0" borderId="0" applyFont="0" applyFill="0" applyBorder="0" applyAlignment="0" applyProtection="0"/>
    <xf numFmtId="289" fontId="147" fillId="0" borderId="0" applyFont="0" applyFill="0" applyBorder="0" applyAlignment="0" applyProtection="0"/>
    <xf numFmtId="290" fontId="8" fillId="0" borderId="0" applyFont="0" applyFill="0" applyBorder="0" applyAlignment="0" applyProtection="0"/>
    <xf numFmtId="37" fontId="70" fillId="0" borderId="0" applyFont="0" applyFill="0" applyBorder="0" applyAlignment="0" applyProtection="0"/>
    <xf numFmtId="44" fontId="125" fillId="0" borderId="0" applyFont="0" applyFill="0" applyBorder="0" applyAlignment="0" applyProtection="0"/>
    <xf numFmtId="0" fontId="94" fillId="0" borderId="0" applyFont="0" applyFill="0" applyBorder="0" applyAlignment="0" applyProtection="0"/>
    <xf numFmtId="0" fontId="94" fillId="0" borderId="0" applyFont="0" applyFill="0" applyBorder="0" applyAlignment="0" applyProtection="0"/>
    <xf numFmtId="203" fontId="3" fillId="0" borderId="0">
      <protection locked="0"/>
    </xf>
    <xf numFmtId="299" fontId="3" fillId="0" borderId="0">
      <protection locked="0"/>
    </xf>
    <xf numFmtId="176" fontId="61" fillId="0" borderId="0">
      <protection locked="0"/>
    </xf>
    <xf numFmtId="176" fontId="70" fillId="0" borderId="0">
      <protection locked="0"/>
    </xf>
    <xf numFmtId="176" fontId="147" fillId="0" borderId="0">
      <protection locked="0"/>
    </xf>
    <xf numFmtId="0" fontId="60" fillId="0" borderId="0"/>
    <xf numFmtId="0" fontId="70" fillId="0" borderId="0"/>
    <xf numFmtId="0" fontId="147" fillId="0" borderId="0"/>
    <xf numFmtId="191" fontId="69" fillId="0" borderId="0">
      <protection locked="0"/>
    </xf>
    <xf numFmtId="191" fontId="69" fillId="0" borderId="0">
      <protection locked="0"/>
    </xf>
    <xf numFmtId="0" fontId="96" fillId="0" borderId="0" applyFont="0" applyFill="0" applyBorder="0" applyAlignment="0" applyProtection="0"/>
    <xf numFmtId="177" fontId="61" fillId="0" borderId="0" applyFont="0" applyFill="0" applyBorder="0" applyAlignment="0" applyProtection="0"/>
    <xf numFmtId="177" fontId="70" fillId="0" borderId="0" applyFont="0" applyFill="0" applyBorder="0" applyAlignment="0" applyProtection="0"/>
    <xf numFmtId="177" fontId="61" fillId="0" borderId="0" applyFont="0" applyFill="0" applyBorder="0" applyAlignment="0" applyProtection="0"/>
    <xf numFmtId="177" fontId="147" fillId="0" borderId="0" applyFont="0" applyFill="0" applyBorder="0" applyAlignment="0" applyProtection="0"/>
    <xf numFmtId="41" fontId="125" fillId="0" borderId="0" applyFont="0" applyFill="0" applyBorder="0" applyAlignment="0" applyProtection="0"/>
    <xf numFmtId="177" fontId="70" fillId="0" borderId="0" applyFont="0" applyFill="0" applyBorder="0" applyAlignment="0" applyProtection="0"/>
    <xf numFmtId="177" fontId="61" fillId="0" borderId="0" applyFont="0" applyFill="0" applyBorder="0" applyAlignment="0" applyProtection="0"/>
    <xf numFmtId="177" fontId="70" fillId="0" borderId="0" applyFont="0" applyFill="0" applyBorder="0" applyAlignment="0" applyProtection="0"/>
    <xf numFmtId="177" fontId="61" fillId="0" borderId="0" applyFont="0" applyFill="0" applyBorder="0" applyAlignment="0" applyProtection="0"/>
    <xf numFmtId="177" fontId="147" fillId="0" borderId="0" applyFont="0" applyFill="0" applyBorder="0" applyAlignment="0" applyProtection="0"/>
    <xf numFmtId="0" fontId="61" fillId="0" borderId="0" applyFont="0" applyFill="0" applyBorder="0" applyAlignment="0" applyProtection="0"/>
    <xf numFmtId="0" fontId="96" fillId="0" borderId="0" applyFont="0" applyFill="0" applyBorder="0" applyAlignment="0" applyProtection="0"/>
    <xf numFmtId="291" fontId="61" fillId="0" borderId="0" applyFont="0" applyFill="0" applyBorder="0" applyAlignment="0" applyProtection="0"/>
    <xf numFmtId="0" fontId="37" fillId="0" borderId="0" applyFont="0" applyFill="0" applyBorder="0" applyAlignment="0" applyProtection="0"/>
    <xf numFmtId="177" fontId="61" fillId="0" borderId="0" applyFont="0" applyFill="0" applyBorder="0" applyAlignment="0" applyProtection="0"/>
    <xf numFmtId="41" fontId="96" fillId="0" borderId="0" applyFont="0" applyFill="0" applyBorder="0" applyAlignment="0" applyProtection="0"/>
    <xf numFmtId="41" fontId="125" fillId="0" borderId="0" applyFont="0" applyFill="0" applyBorder="0" applyAlignment="0" applyProtection="0"/>
    <xf numFmtId="177" fontId="96" fillId="0" borderId="0" applyFont="0" applyFill="0" applyBorder="0" applyAlignment="0" applyProtection="0"/>
    <xf numFmtId="177" fontId="125" fillId="0" borderId="0" applyFont="0" applyFill="0" applyBorder="0" applyAlignment="0" applyProtection="0"/>
    <xf numFmtId="177" fontId="70" fillId="0" borderId="0" applyFont="0" applyFill="0" applyBorder="0" applyAlignment="0" applyProtection="0"/>
    <xf numFmtId="177" fontId="61" fillId="0" borderId="0" applyFont="0" applyFill="0" applyBorder="0" applyAlignment="0" applyProtection="0"/>
    <xf numFmtId="177" fontId="147" fillId="0" borderId="0" applyFont="0" applyFill="0" applyBorder="0" applyAlignment="0" applyProtection="0"/>
    <xf numFmtId="191" fontId="69" fillId="0" borderId="0">
      <protection locked="0"/>
    </xf>
    <xf numFmtId="37" fontId="70" fillId="0" borderId="0" applyFont="0" applyFill="0" applyBorder="0" applyAlignment="0" applyProtection="0"/>
    <xf numFmtId="41" fontId="125" fillId="0" borderId="0" applyFont="0" applyFill="0" applyBorder="0" applyAlignment="0" applyProtection="0"/>
    <xf numFmtId="0" fontId="70" fillId="0" borderId="0" applyFont="0" applyFill="0" applyBorder="0" applyAlignment="0" applyProtection="0"/>
    <xf numFmtId="178" fontId="61" fillId="0" borderId="0" applyFont="0" applyFill="0" applyBorder="0" applyAlignment="0" applyProtection="0"/>
    <xf numFmtId="178" fontId="70" fillId="0" borderId="0" applyFont="0" applyFill="0" applyBorder="0" applyAlignment="0" applyProtection="0"/>
    <xf numFmtId="178" fontId="61" fillId="0" borderId="0" applyFont="0" applyFill="0" applyBorder="0" applyAlignment="0" applyProtection="0"/>
    <xf numFmtId="178" fontId="147" fillId="0" borderId="0" applyFont="0" applyFill="0" applyBorder="0" applyAlignment="0" applyProtection="0"/>
    <xf numFmtId="43" fontId="125" fillId="0" borderId="0" applyFont="0" applyFill="0" applyBorder="0" applyAlignment="0" applyProtection="0"/>
    <xf numFmtId="178" fontId="70" fillId="0" borderId="0" applyFont="0" applyFill="0" applyBorder="0" applyAlignment="0" applyProtection="0"/>
    <xf numFmtId="178" fontId="61" fillId="0" borderId="0" applyFont="0" applyFill="0" applyBorder="0" applyAlignment="0" applyProtection="0"/>
    <xf numFmtId="178" fontId="147" fillId="0" borderId="0" applyFont="0" applyFill="0" applyBorder="0" applyAlignment="0" applyProtection="0"/>
    <xf numFmtId="178" fontId="61" fillId="0" borderId="0" applyFont="0" applyFill="0" applyBorder="0" applyAlignment="0" applyProtection="0"/>
    <xf numFmtId="178" fontId="147" fillId="0" borderId="0" applyFont="0" applyFill="0" applyBorder="0" applyAlignment="0" applyProtection="0"/>
    <xf numFmtId="0" fontId="61" fillId="0" borderId="0" applyFont="0" applyFill="0" applyBorder="0" applyAlignment="0" applyProtection="0"/>
    <xf numFmtId="0" fontId="96" fillId="0" borderId="0" applyFont="0" applyFill="0" applyBorder="0" applyAlignment="0" applyProtection="0"/>
    <xf numFmtId="292" fontId="61" fillId="0" borderId="0" applyFont="0" applyFill="0" applyBorder="0" applyAlignment="0" applyProtection="0"/>
    <xf numFmtId="0" fontId="37" fillId="0" borderId="0" applyFont="0" applyFill="0" applyBorder="0" applyAlignment="0" applyProtection="0"/>
    <xf numFmtId="178" fontId="61" fillId="0" borderId="0" applyFont="0" applyFill="0" applyBorder="0" applyAlignment="0" applyProtection="0"/>
    <xf numFmtId="43" fontId="96" fillId="0" borderId="0" applyFont="0" applyFill="0" applyBorder="0" applyAlignment="0" applyProtection="0"/>
    <xf numFmtId="43" fontId="125" fillId="0" borderId="0" applyFont="0" applyFill="0" applyBorder="0" applyAlignment="0" applyProtection="0"/>
    <xf numFmtId="178" fontId="96" fillId="0" borderId="0" applyFont="0" applyFill="0" applyBorder="0" applyAlignment="0" applyProtection="0"/>
    <xf numFmtId="178" fontId="125" fillId="0" borderId="0" applyFont="0" applyFill="0" applyBorder="0" applyAlignment="0" applyProtection="0"/>
    <xf numFmtId="178" fontId="70" fillId="0" borderId="0" applyFont="0" applyFill="0" applyBorder="0" applyAlignment="0" applyProtection="0"/>
    <xf numFmtId="178" fontId="61" fillId="0" borderId="0" applyFont="0" applyFill="0" applyBorder="0" applyAlignment="0" applyProtection="0"/>
    <xf numFmtId="178" fontId="147" fillId="0" borderId="0" applyFont="0" applyFill="0" applyBorder="0" applyAlignment="0" applyProtection="0"/>
    <xf numFmtId="191" fontId="69" fillId="0" borderId="0">
      <protection locked="0"/>
    </xf>
    <xf numFmtId="37" fontId="70" fillId="0" borderId="0" applyFont="0" applyFill="0" applyBorder="0" applyAlignment="0" applyProtection="0"/>
    <xf numFmtId="43" fontId="125" fillId="0" borderId="0" applyFont="0" applyFill="0" applyBorder="0" applyAlignment="0" applyProtection="0"/>
    <xf numFmtId="0" fontId="8" fillId="0" borderId="0"/>
    <xf numFmtId="4" fontId="35" fillId="0" borderId="0">
      <protection locked="0"/>
    </xf>
    <xf numFmtId="293" fontId="61" fillId="0" borderId="0">
      <protection locked="0"/>
    </xf>
    <xf numFmtId="203" fontId="3" fillId="0" borderId="0">
      <protection locked="0"/>
    </xf>
    <xf numFmtId="299" fontId="3" fillId="0" borderId="0">
      <protection locked="0"/>
    </xf>
    <xf numFmtId="203" fontId="3" fillId="0" borderId="0">
      <protection locked="0"/>
    </xf>
    <xf numFmtId="299" fontId="3" fillId="0" borderId="0">
      <protection locked="0"/>
    </xf>
    <xf numFmtId="4" fontId="35" fillId="0" borderId="0">
      <protection locked="0"/>
    </xf>
    <xf numFmtId="293" fontId="70" fillId="0" borderId="0">
      <protection locked="0"/>
    </xf>
    <xf numFmtId="293" fontId="147" fillId="0" borderId="0">
      <protection locked="0"/>
    </xf>
    <xf numFmtId="58" fontId="3" fillId="0" borderId="0" applyFont="0" applyFill="0" applyBorder="0" applyAlignment="0" applyProtection="0"/>
    <xf numFmtId="0" fontId="2" fillId="0" borderId="0" applyNumberFormat="0" applyFill="0" applyBorder="0" applyAlignment="0" applyProtection="0"/>
    <xf numFmtId="0" fontId="122" fillId="0" borderId="0"/>
    <xf numFmtId="0" fontId="8" fillId="0" borderId="0" applyFont="0" applyFill="0" applyBorder="0" applyAlignment="0" applyProtection="0"/>
    <xf numFmtId="0" fontId="97" fillId="0" borderId="0"/>
    <xf numFmtId="191" fontId="69" fillId="0" borderId="0">
      <protection locked="0"/>
    </xf>
    <xf numFmtId="0" fontId="70" fillId="0" borderId="0"/>
    <xf numFmtId="0" fontId="61" fillId="0" borderId="0"/>
    <xf numFmtId="37" fontId="70" fillId="0" borderId="0"/>
    <xf numFmtId="37" fontId="61" fillId="0" borderId="0"/>
    <xf numFmtId="37" fontId="147" fillId="0" borderId="0"/>
    <xf numFmtId="0" fontId="61" fillId="0" borderId="0"/>
    <xf numFmtId="0" fontId="70" fillId="0" borderId="0"/>
    <xf numFmtId="0" fontId="61" fillId="0" borderId="0"/>
    <xf numFmtId="0" fontId="147" fillId="0" borderId="0"/>
    <xf numFmtId="0" fontId="61" fillId="0" borderId="0"/>
    <xf numFmtId="0" fontId="70" fillId="0" borderId="0"/>
    <xf numFmtId="0" fontId="125" fillId="0" borderId="0"/>
    <xf numFmtId="0" fontId="70" fillId="0" borderId="0" applyFont="0" applyFill="0" applyBorder="0" applyAlignment="0" applyProtection="0"/>
    <xf numFmtId="37" fontId="61" fillId="0" borderId="0"/>
    <xf numFmtId="37" fontId="70" fillId="0" borderId="0"/>
    <xf numFmtId="37" fontId="61" fillId="0" borderId="0"/>
    <xf numFmtId="37" fontId="70" fillId="0" borderId="0"/>
    <xf numFmtId="0" fontId="61" fillId="0" borderId="0"/>
    <xf numFmtId="0" fontId="70" fillId="0" borderId="0"/>
    <xf numFmtId="0" fontId="61" fillId="0" borderId="0"/>
    <xf numFmtId="0" fontId="70" fillId="0" borderId="0"/>
    <xf numFmtId="0" fontId="61" fillId="0" borderId="0"/>
    <xf numFmtId="0" fontId="70" fillId="0" borderId="0"/>
    <xf numFmtId="0" fontId="97" fillId="0" borderId="0"/>
    <xf numFmtId="0" fontId="97"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2" fontId="70" fillId="0" borderId="0"/>
    <xf numFmtId="2" fontId="61" fillId="0" borderId="0"/>
    <xf numFmtId="2" fontId="147" fillId="0" borderId="0"/>
    <xf numFmtId="0" fontId="61" fillId="0" borderId="0"/>
    <xf numFmtId="0" fontId="70" fillId="0" borderId="0"/>
    <xf numFmtId="37" fontId="61" fillId="0" borderId="0"/>
    <xf numFmtId="37" fontId="70" fillId="0" borderId="0"/>
    <xf numFmtId="0" fontId="61" fillId="0" borderId="0"/>
    <xf numFmtId="294" fontId="70" fillId="0" borderId="0"/>
    <xf numFmtId="37" fontId="61" fillId="0" borderId="0"/>
    <xf numFmtId="37" fontId="70" fillId="0" borderId="0"/>
    <xf numFmtId="0" fontId="61" fillId="0" borderId="0"/>
    <xf numFmtId="0" fontId="70" fillId="0" borderId="0"/>
    <xf numFmtId="0" fontId="61" fillId="0" borderId="0"/>
    <xf numFmtId="0" fontId="70" fillId="0" borderId="0"/>
    <xf numFmtId="37" fontId="61" fillId="0" borderId="0"/>
    <xf numFmtId="37" fontId="70" fillId="0" borderId="0"/>
    <xf numFmtId="37" fontId="61" fillId="0" borderId="0"/>
    <xf numFmtId="0" fontId="126" fillId="0" borderId="0"/>
    <xf numFmtId="0" fontId="127" fillId="0" borderId="0"/>
    <xf numFmtId="37" fontId="70" fillId="0" borderId="0"/>
    <xf numFmtId="37" fontId="61" fillId="0" borderId="0"/>
    <xf numFmtId="37" fontId="70" fillId="0" borderId="0"/>
    <xf numFmtId="37" fontId="61" fillId="0" borderId="0"/>
    <xf numFmtId="37" fontId="70" fillId="0" borderId="0"/>
    <xf numFmtId="0" fontId="61" fillId="0" borderId="0"/>
    <xf numFmtId="37" fontId="70" fillId="0" borderId="0"/>
    <xf numFmtId="37" fontId="61" fillId="0" borderId="0"/>
    <xf numFmtId="37" fontId="147" fillId="0" borderId="0"/>
    <xf numFmtId="37" fontId="61" fillId="0" borderId="0"/>
    <xf numFmtId="37" fontId="70" fillId="0" borderId="0"/>
    <xf numFmtId="37" fontId="61" fillId="0" borderId="0"/>
    <xf numFmtId="37" fontId="147" fillId="0" borderId="0"/>
    <xf numFmtId="37" fontId="61" fillId="0" borderId="0"/>
    <xf numFmtId="37" fontId="70" fillId="0" borderId="0"/>
    <xf numFmtId="37" fontId="61" fillId="0" borderId="0"/>
    <xf numFmtId="37" fontId="147"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0" fontId="70" fillId="0" borderId="0"/>
    <xf numFmtId="0" fontId="61" fillId="0" borderId="0"/>
    <xf numFmtId="0" fontId="147" fillId="0" borderId="0"/>
    <xf numFmtId="0" fontId="125" fillId="0" borderId="0"/>
    <xf numFmtId="0" fontId="96" fillId="0" borderId="0"/>
    <xf numFmtId="0" fontId="61" fillId="0" borderId="0"/>
    <xf numFmtId="0" fontId="70" fillId="0" borderId="0"/>
    <xf numFmtId="37" fontId="61" fillId="0" borderId="0"/>
    <xf numFmtId="37" fontId="70" fillId="0" borderId="0"/>
    <xf numFmtId="0" fontId="61" fillId="0" borderId="0"/>
    <xf numFmtId="0" fontId="70" fillId="0" borderId="0"/>
    <xf numFmtId="0" fontId="61" fillId="0" borderId="0"/>
    <xf numFmtId="0" fontId="70" fillId="0" borderId="0"/>
    <xf numFmtId="0" fontId="61" fillId="0" borderId="0"/>
    <xf numFmtId="0"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0" fontId="61" fillId="0" borderId="0"/>
    <xf numFmtId="0" fontId="96" fillId="0" borderId="0"/>
    <xf numFmtId="37" fontId="61" fillId="0" borderId="0"/>
    <xf numFmtId="37" fontId="70" fillId="0" borderId="0"/>
    <xf numFmtId="37" fontId="61" fillId="0" borderId="0"/>
    <xf numFmtId="37" fontId="70" fillId="0" borderId="0"/>
    <xf numFmtId="37" fontId="61" fillId="0" borderId="0"/>
    <xf numFmtId="37" fontId="70" fillId="0" borderId="0"/>
    <xf numFmtId="0" fontId="61" fillId="0" borderId="0"/>
    <xf numFmtId="0" fontId="70" fillId="0" borderId="0"/>
    <xf numFmtId="0" fontId="128" fillId="0" borderId="0"/>
    <xf numFmtId="37" fontId="70" fillId="0" borderId="0"/>
    <xf numFmtId="37" fontId="61" fillId="0" borderId="0"/>
    <xf numFmtId="37" fontId="70" fillId="0" borderId="0"/>
    <xf numFmtId="37" fontId="61" fillId="0" borderId="0"/>
    <xf numFmtId="37" fontId="70" fillId="0" borderId="0"/>
    <xf numFmtId="0" fontId="127" fillId="0" borderId="0"/>
    <xf numFmtId="0" fontId="126" fillId="0" borderId="0"/>
    <xf numFmtId="0" fontId="127" fillId="0" borderId="0"/>
    <xf numFmtId="0" fontId="126" fillId="0" borderId="0"/>
    <xf numFmtId="37" fontId="61" fillId="0" borderId="0"/>
    <xf numFmtId="37" fontId="70" fillId="0" borderId="0"/>
    <xf numFmtId="37" fontId="61" fillId="0" borderId="0"/>
    <xf numFmtId="37" fontId="70" fillId="0" borderId="0"/>
    <xf numFmtId="0" fontId="129" fillId="0" borderId="0"/>
    <xf numFmtId="0" fontId="70" fillId="0" borderId="0"/>
    <xf numFmtId="0" fontId="61" fillId="0" borderId="0"/>
    <xf numFmtId="0" fontId="130" fillId="0" borderId="0"/>
    <xf numFmtId="0" fontId="129" fillId="0" borderId="0"/>
    <xf numFmtId="0" fontId="130" fillId="0" borderId="0"/>
    <xf numFmtId="0" fontId="129" fillId="0" borderId="0"/>
    <xf numFmtId="0" fontId="130" fillId="0" borderId="0"/>
    <xf numFmtId="0" fontId="125" fillId="0" borderId="0"/>
    <xf numFmtId="0" fontId="96" fillId="0" borderId="0"/>
    <xf numFmtId="0" fontId="131" fillId="0" borderId="0"/>
    <xf numFmtId="0" fontId="132" fillId="0" borderId="0"/>
    <xf numFmtId="0" fontId="8" fillId="0" borderId="0"/>
    <xf numFmtId="0" fontId="133" fillId="0" borderId="0"/>
    <xf numFmtId="0" fontId="134" fillId="0" borderId="0"/>
    <xf numFmtId="0" fontId="133" fillId="0" borderId="0"/>
    <xf numFmtId="0" fontId="61" fillId="0" borderId="0"/>
    <xf numFmtId="0" fontId="70" fillId="0" borderId="0"/>
    <xf numFmtId="0" fontId="61" fillId="0" borderId="0"/>
    <xf numFmtId="0"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147"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37" fontId="61" fillId="0" borderId="0"/>
    <xf numFmtId="37" fontId="70" fillId="0" borderId="0"/>
    <xf numFmtId="0" fontId="127" fillId="0" borderId="0"/>
    <xf numFmtId="0" fontId="126" fillId="0" borderId="0"/>
    <xf numFmtId="0" fontId="127" fillId="0" borderId="0"/>
    <xf numFmtId="0" fontId="126" fillId="0" borderId="0"/>
    <xf numFmtId="0" fontId="61" fillId="0" borderId="0"/>
    <xf numFmtId="0" fontId="70" fillId="0" borderId="0"/>
    <xf numFmtId="0" fontId="125" fillId="0" borderId="0"/>
    <xf numFmtId="0" fontId="135" fillId="0" borderId="0"/>
    <xf numFmtId="200" fontId="3" fillId="0" borderId="0" applyFill="0" applyBorder="0" applyAlignment="0"/>
    <xf numFmtId="0" fontId="3" fillId="0" borderId="0" applyFill="0" applyBorder="0" applyAlignment="0"/>
    <xf numFmtId="245" fontId="3" fillId="0" borderId="0" applyFill="0" applyBorder="0" applyAlignment="0"/>
    <xf numFmtId="245" fontId="3" fillId="0" borderId="0" applyFill="0" applyBorder="0" applyAlignment="0"/>
    <xf numFmtId="246" fontId="3" fillId="0" borderId="0" applyFill="0" applyBorder="0" applyAlignment="0"/>
    <xf numFmtId="247" fontId="3" fillId="0" borderId="0" applyFill="0" applyBorder="0" applyAlignment="0"/>
    <xf numFmtId="248" fontId="3" fillId="0" borderId="0" applyFill="0" applyBorder="0" applyAlignment="0"/>
    <xf numFmtId="249" fontId="3" fillId="0" borderId="0" applyFill="0" applyBorder="0" applyAlignment="0"/>
    <xf numFmtId="245" fontId="3" fillId="0" borderId="0" applyFill="0" applyBorder="0" applyAlignment="0"/>
    <xf numFmtId="197" fontId="3" fillId="0" borderId="0" applyFill="0" applyBorder="0" applyAlignment="0"/>
    <xf numFmtId="246" fontId="3" fillId="0" borderId="0" applyFill="0" applyBorder="0" applyAlignment="0"/>
    <xf numFmtId="0" fontId="45" fillId="0" borderId="0"/>
    <xf numFmtId="0" fontId="35" fillId="0" borderId="40">
      <protection locked="0"/>
    </xf>
    <xf numFmtId="203" fontId="3" fillId="0" borderId="40">
      <protection locked="0"/>
    </xf>
    <xf numFmtId="299" fontId="3" fillId="0" borderId="40">
      <protection locked="0"/>
    </xf>
    <xf numFmtId="0" fontId="35" fillId="0" borderId="40">
      <protection locked="0"/>
    </xf>
    <xf numFmtId="0" fontId="136" fillId="29" borderId="1">
      <alignment horizontal="center" wrapText="1"/>
    </xf>
    <xf numFmtId="40" fontId="60" fillId="0" borderId="0" applyFont="0" applyFill="0" applyBorder="0" applyAlignment="0" applyProtection="0"/>
    <xf numFmtId="4" fontId="35" fillId="0" borderId="0">
      <protection locked="0"/>
    </xf>
    <xf numFmtId="38" fontId="8" fillId="0" borderId="0" applyFont="0" applyFill="0" applyBorder="0" applyAlignment="0" applyProtection="0"/>
    <xf numFmtId="3" fontId="60" fillId="0" borderId="0" applyFont="0" applyFill="0" applyBorder="0" applyAlignment="0" applyProtection="0"/>
    <xf numFmtId="41" fontId="119" fillId="0" borderId="0" applyFont="0" applyFill="0" applyBorder="0" applyAlignment="0" applyProtection="0"/>
    <xf numFmtId="245" fontId="3" fillId="0" borderId="0" applyFont="0" applyFill="0" applyBorder="0" applyAlignment="0" applyProtection="0"/>
    <xf numFmtId="207" fontId="3" fillId="0" borderId="0"/>
    <xf numFmtId="231" fontId="3" fillId="0" borderId="0"/>
    <xf numFmtId="231" fontId="3" fillId="0" borderId="0"/>
    <xf numFmtId="3" fontId="62" fillId="0" borderId="0" applyFont="0" applyFill="0" applyBorder="0" applyAlignment="0" applyProtection="0"/>
    <xf numFmtId="3" fontId="8" fillId="0" borderId="0" applyFont="0" applyFill="0" applyBorder="0" applyAlignment="0" applyProtection="0"/>
    <xf numFmtId="208" fontId="71" fillId="0" borderId="0" applyFont="0" applyFill="0" applyBorder="0" applyAlignment="0" applyProtection="0"/>
    <xf numFmtId="0" fontId="72" fillId="0" borderId="0" applyNumberFormat="0" applyAlignment="0">
      <alignment horizontal="left"/>
    </xf>
    <xf numFmtId="0" fontId="81" fillId="0" borderId="0" applyFont="0" applyFill="0" applyBorder="0" applyAlignment="0" applyProtection="0"/>
    <xf numFmtId="188" fontId="35" fillId="0" borderId="0">
      <protection locked="0"/>
    </xf>
    <xf numFmtId="199" fontId="37" fillId="0" borderId="0" applyFont="0" applyFill="0" applyBorder="0" applyAlignment="0" applyProtection="0"/>
    <xf numFmtId="0" fontId="60" fillId="0" borderId="0" applyFont="0" applyFill="0" applyBorder="0" applyAlignment="0" applyProtection="0"/>
    <xf numFmtId="0" fontId="119" fillId="0" borderId="0" applyFont="0" applyFill="0" applyBorder="0" applyAlignment="0" applyProtection="0"/>
    <xf numFmtId="246" fontId="3" fillId="0" borderId="0" applyFont="0" applyFill="0" applyBorder="0" applyAlignment="0" applyProtection="0"/>
    <xf numFmtId="0" fontId="35" fillId="0" borderId="0">
      <protection locked="0"/>
    </xf>
    <xf numFmtId="310" fontId="3" fillId="0" borderId="0">
      <protection locked="0"/>
    </xf>
    <xf numFmtId="0" fontId="37" fillId="0" borderId="3" applyFill="0" applyBorder="0" applyAlignment="0"/>
    <xf numFmtId="0" fontId="3" fillId="0" borderId="0" applyFont="0" applyFill="0" applyBorder="0" applyAlignment="0" applyProtection="0"/>
    <xf numFmtId="178" fontId="3" fillId="0" borderId="0" applyFont="0" applyFill="0" applyBorder="0" applyAlignment="0" applyProtection="0"/>
    <xf numFmtId="5" fontId="8" fillId="0" borderId="0" applyFont="0" applyFill="0" applyBorder="0" applyAlignment="0" applyProtection="0"/>
    <xf numFmtId="0" fontId="9" fillId="0" borderId="0"/>
    <xf numFmtId="229" fontId="3" fillId="0" borderId="0"/>
    <xf numFmtId="0" fontId="3" fillId="0" borderId="0"/>
    <xf numFmtId="0" fontId="3" fillId="0" borderId="0"/>
    <xf numFmtId="192" fontId="35" fillId="0" borderId="0">
      <protection locked="0"/>
    </xf>
    <xf numFmtId="0" fontId="8" fillId="0" borderId="0" applyFont="0" applyFill="0" applyBorder="0" applyAlignment="0" applyProtection="0"/>
    <xf numFmtId="311" fontId="3" fillId="0" borderId="0">
      <protection locked="0"/>
    </xf>
    <xf numFmtId="14" fontId="137" fillId="0" borderId="0" applyFill="0" applyBorder="0" applyAlignment="0"/>
    <xf numFmtId="0" fontId="119" fillId="0" borderId="0" applyProtection="0"/>
    <xf numFmtId="41" fontId="8" fillId="0" borderId="0" applyFont="0" applyFill="0" applyBorder="0" applyAlignment="0" applyProtection="0"/>
    <xf numFmtId="43" fontId="8" fillId="0" borderId="0" applyFont="0" applyFill="0" applyBorder="0" applyAlignment="0" applyProtection="0"/>
    <xf numFmtId="206" fontId="3" fillId="0" borderId="0"/>
    <xf numFmtId="230" fontId="3" fillId="0" borderId="0"/>
    <xf numFmtId="230" fontId="3" fillId="0" borderId="0"/>
    <xf numFmtId="268" fontId="122" fillId="0" borderId="0" applyFill="0" applyBorder="0">
      <alignment horizontal="centerContinuous"/>
    </xf>
    <xf numFmtId="203" fontId="3" fillId="0" borderId="0">
      <protection locked="0"/>
    </xf>
    <xf numFmtId="299" fontId="3" fillId="0" borderId="0">
      <protection locked="0"/>
    </xf>
    <xf numFmtId="203" fontId="3" fillId="0" borderId="0">
      <protection locked="0"/>
    </xf>
    <xf numFmtId="299" fontId="3" fillId="0" borderId="0">
      <protection locked="0"/>
    </xf>
    <xf numFmtId="295" fontId="70" fillId="0" borderId="0">
      <protection locked="0"/>
    </xf>
    <xf numFmtId="295" fontId="61" fillId="0" borderId="0">
      <protection locked="0"/>
    </xf>
    <xf numFmtId="295" fontId="147" fillId="0" borderId="0">
      <protection locked="0"/>
    </xf>
    <xf numFmtId="295" fontId="70" fillId="0" borderId="0">
      <protection locked="0"/>
    </xf>
    <xf numFmtId="296" fontId="70" fillId="0" borderId="0">
      <protection locked="0"/>
    </xf>
    <xf numFmtId="296" fontId="61" fillId="0" borderId="0">
      <protection locked="0"/>
    </xf>
    <xf numFmtId="296" fontId="147" fillId="0" borderId="0">
      <protection locked="0"/>
    </xf>
    <xf numFmtId="296" fontId="70" fillId="0" borderId="0">
      <protection locked="0"/>
    </xf>
    <xf numFmtId="0" fontId="8" fillId="0" borderId="0" applyFont="0" applyFill="0" applyBorder="0" applyAlignment="0" applyProtection="0"/>
    <xf numFmtId="245" fontId="3" fillId="0" borderId="0" applyFill="0" applyBorder="0" applyAlignment="0"/>
    <xf numFmtId="246" fontId="3" fillId="0" borderId="0" applyFill="0" applyBorder="0" applyAlignment="0"/>
    <xf numFmtId="245" fontId="3" fillId="0" borderId="0" applyFill="0" applyBorder="0" applyAlignment="0"/>
    <xf numFmtId="197" fontId="3" fillId="0" borderId="0" applyFill="0" applyBorder="0" applyAlignment="0"/>
    <xf numFmtId="246" fontId="3" fillId="0" borderId="0" applyFill="0" applyBorder="0" applyAlignment="0"/>
    <xf numFmtId="0" fontId="73" fillId="0" borderId="0" applyNumberFormat="0" applyAlignment="0">
      <alignment horizontal="left"/>
    </xf>
    <xf numFmtId="239" fontId="44" fillId="0" borderId="0" applyFont="0" applyFill="0" applyBorder="0" applyAlignment="0" applyProtection="0"/>
    <xf numFmtId="313" fontId="3" fillId="0" borderId="0" applyFont="0" applyFill="0" applyBorder="0" applyAlignment="0" applyProtection="0"/>
    <xf numFmtId="0" fontId="35" fillId="0" borderId="0">
      <protection locked="0"/>
    </xf>
    <xf numFmtId="212" fontId="35" fillId="0" borderId="0">
      <protection locked="0"/>
    </xf>
    <xf numFmtId="0" fontId="35" fillId="0" borderId="0">
      <protection locked="0"/>
    </xf>
    <xf numFmtId="212" fontId="35" fillId="0" borderId="0">
      <protection locked="0"/>
    </xf>
    <xf numFmtId="0" fontId="35" fillId="0" borderId="0">
      <protection locked="0"/>
    </xf>
    <xf numFmtId="212" fontId="35" fillId="0" borderId="0">
      <protection locked="0"/>
    </xf>
    <xf numFmtId="0" fontId="138" fillId="0" borderId="0">
      <protection locked="0"/>
    </xf>
    <xf numFmtId="0" fontId="138" fillId="0" borderId="0">
      <protection locked="0"/>
    </xf>
    <xf numFmtId="0" fontId="35" fillId="0" borderId="0">
      <protection locked="0"/>
    </xf>
    <xf numFmtId="212" fontId="35" fillId="0" borderId="0">
      <protection locked="0"/>
    </xf>
    <xf numFmtId="0" fontId="35" fillId="0" borderId="0">
      <protection locked="0"/>
    </xf>
    <xf numFmtId="212" fontId="35" fillId="0" borderId="0">
      <protection locked="0"/>
    </xf>
    <xf numFmtId="0" fontId="35" fillId="0" borderId="0">
      <protection locked="0"/>
    </xf>
    <xf numFmtId="212" fontId="35" fillId="0" borderId="0">
      <protection locked="0"/>
    </xf>
    <xf numFmtId="0" fontId="35" fillId="0" borderId="0">
      <protection locked="0"/>
    </xf>
    <xf numFmtId="212" fontId="35" fillId="0" borderId="0">
      <protection locked="0"/>
    </xf>
    <xf numFmtId="0" fontId="138" fillId="0" borderId="0">
      <protection locked="0"/>
    </xf>
    <xf numFmtId="0" fontId="138" fillId="0" borderId="0">
      <protection locked="0"/>
    </xf>
    <xf numFmtId="189" fontId="35" fillId="0" borderId="0">
      <protection locked="0"/>
    </xf>
    <xf numFmtId="2" fontId="8" fillId="0" borderId="0" applyFont="0" applyFill="0" applyBorder="0" applyAlignment="0" applyProtection="0"/>
    <xf numFmtId="250" fontId="3" fillId="0" borderId="0">
      <protection locked="0"/>
    </xf>
    <xf numFmtId="250" fontId="3" fillId="0" borderId="0">
      <protection locked="0"/>
    </xf>
    <xf numFmtId="0" fontId="139" fillId="0" borderId="0" applyNumberFormat="0" applyFill="0" applyBorder="0" applyAlignment="0" applyProtection="0">
      <alignment vertical="top"/>
      <protection locked="0"/>
    </xf>
    <xf numFmtId="38" fontId="46" fillId="27" borderId="0" applyNumberFormat="0" applyBorder="0" applyAlignment="0" applyProtection="0"/>
    <xf numFmtId="38" fontId="46" fillId="30" borderId="0" applyNumberFormat="0" applyBorder="0" applyAlignment="0" applyProtection="0"/>
    <xf numFmtId="38" fontId="46" fillId="30" borderId="0" applyNumberFormat="0" applyBorder="0" applyAlignment="0" applyProtection="0"/>
    <xf numFmtId="3" fontId="107" fillId="0" borderId="18">
      <alignment horizontal="right" vertical="center"/>
    </xf>
    <xf numFmtId="4" fontId="107" fillId="0" borderId="18">
      <alignment horizontal="right" vertical="center"/>
    </xf>
    <xf numFmtId="0" fontId="140" fillId="0" borderId="0" applyAlignment="0">
      <alignment horizontal="right"/>
    </xf>
    <xf numFmtId="0" fontId="141" fillId="0" borderId="0"/>
    <xf numFmtId="0" fontId="142" fillId="0" borderId="0"/>
    <xf numFmtId="0" fontId="47" fillId="0" borderId="0">
      <alignment horizontal="left"/>
    </xf>
    <xf numFmtId="0" fontId="48" fillId="0" borderId="41" applyNumberFormat="0" applyAlignment="0" applyProtection="0">
      <alignment horizontal="left" vertical="center"/>
    </xf>
    <xf numFmtId="0" fontId="48" fillId="0" borderId="42">
      <alignment horizontal="left" vertical="center"/>
    </xf>
    <xf numFmtId="0" fontId="74" fillId="0" borderId="0" applyNumberFormat="0" applyFill="0" applyBorder="0" applyAlignment="0" applyProtection="0"/>
    <xf numFmtId="0" fontId="48" fillId="0" borderId="0" applyNumberFormat="0" applyFill="0" applyBorder="0" applyAlignment="0" applyProtection="0"/>
    <xf numFmtId="191" fontId="36" fillId="0" borderId="0">
      <protection locked="0"/>
    </xf>
    <xf numFmtId="235" fontId="8" fillId="0" borderId="0">
      <protection locked="0"/>
    </xf>
    <xf numFmtId="251" fontId="3" fillId="0" borderId="0">
      <protection locked="0"/>
    </xf>
    <xf numFmtId="251" fontId="3" fillId="0" borderId="0">
      <protection locked="0"/>
    </xf>
    <xf numFmtId="191" fontId="36" fillId="0" borderId="0">
      <protection locked="0"/>
    </xf>
    <xf numFmtId="235" fontId="8" fillId="0" borderId="0">
      <protection locked="0"/>
    </xf>
    <xf numFmtId="251" fontId="3" fillId="0" borderId="0">
      <protection locked="0"/>
    </xf>
    <xf numFmtId="251" fontId="3" fillId="0" borderId="0">
      <protection locked="0"/>
    </xf>
    <xf numFmtId="0" fontId="8" fillId="31" borderId="43"/>
    <xf numFmtId="0" fontId="98" fillId="0" borderId="0" applyNumberFormat="0" applyFill="0" applyBorder="0" applyAlignment="0" applyProtection="0"/>
    <xf numFmtId="0" fontId="143" fillId="0" borderId="0" applyNumberFormat="0" applyFill="0" applyBorder="0" applyAlignment="0" applyProtection="0">
      <alignment vertical="top"/>
      <protection locked="0"/>
    </xf>
    <xf numFmtId="10" fontId="46" fillId="27" borderId="3" applyNumberFormat="0" applyBorder="0" applyAlignment="0" applyProtection="0"/>
    <xf numFmtId="10" fontId="46" fillId="29" borderId="3" applyNumberFormat="0" applyBorder="0" applyAlignment="0" applyProtection="0"/>
    <xf numFmtId="10" fontId="46" fillId="29" borderId="3" applyNumberFormat="0" applyBorder="0" applyAlignment="0" applyProtection="0"/>
    <xf numFmtId="0" fontId="85" fillId="0" borderId="16" applyNumberFormat="0" applyBorder="0" applyAlignment="0"/>
    <xf numFmtId="306" fontId="3" fillId="0" borderId="3">
      <alignment vertical="center"/>
    </xf>
    <xf numFmtId="252" fontId="3" fillId="0" borderId="0" applyFont="0" applyFill="0" applyBorder="0" applyAlignment="0" applyProtection="0"/>
    <xf numFmtId="180" fontId="3" fillId="0" borderId="0" applyFont="0" applyFill="0" applyBorder="0" applyAlignment="0" applyProtection="0"/>
    <xf numFmtId="307" fontId="3" fillId="0" borderId="3">
      <alignment vertical="center"/>
    </xf>
    <xf numFmtId="0" fontId="9" fillId="0" borderId="0" applyNumberFormat="0" applyFont="0" applyFill="0" applyBorder="0" applyProtection="0">
      <alignment horizontal="left" vertical="center"/>
    </xf>
    <xf numFmtId="245" fontId="3" fillId="0" borderId="0" applyFill="0" applyBorder="0" applyAlignment="0"/>
    <xf numFmtId="246" fontId="3" fillId="0" borderId="0" applyFill="0" applyBorder="0" applyAlignment="0"/>
    <xf numFmtId="245" fontId="3" fillId="0" borderId="0" applyFill="0" applyBorder="0" applyAlignment="0"/>
    <xf numFmtId="197" fontId="3" fillId="0" borderId="0" applyFill="0" applyBorder="0" applyAlignment="0"/>
    <xf numFmtId="246" fontId="3" fillId="0" borderId="0" applyFill="0" applyBorder="0" applyAlignment="0"/>
    <xf numFmtId="304" fontId="3" fillId="0" borderId="3">
      <alignment horizontal="right" vertical="center"/>
    </xf>
    <xf numFmtId="308" fontId="3" fillId="0" borderId="3">
      <alignment horizontal="right" vertical="center"/>
    </xf>
    <xf numFmtId="309" fontId="3" fillId="0" borderId="3">
      <alignment vertical="center"/>
    </xf>
    <xf numFmtId="297" fontId="9" fillId="0" borderId="0" applyFill="0" applyBorder="0" applyProtection="0">
      <alignment horizontal="center" vertical="center"/>
    </xf>
    <xf numFmtId="0" fontId="63" fillId="0" borderId="0">
      <alignment horizontal="left"/>
    </xf>
    <xf numFmtId="236" fontId="63" fillId="0" borderId="0">
      <alignment horizontal="left"/>
    </xf>
    <xf numFmtId="38" fontId="60" fillId="0" borderId="0" applyFont="0" applyFill="0" applyBorder="0" applyAlignment="0" applyProtection="0"/>
    <xf numFmtId="40" fontId="60" fillId="0" borderId="0" applyFont="0" applyFill="0" applyBorder="0" applyAlignment="0" applyProtection="0"/>
    <xf numFmtId="0" fontId="49" fillId="0" borderId="44"/>
    <xf numFmtId="213" fontId="60" fillId="0" borderId="0" applyFont="0" applyFill="0" applyBorder="0" applyAlignment="0" applyProtection="0"/>
    <xf numFmtId="214" fontId="60" fillId="0" borderId="0" applyFont="0" applyFill="0" applyBorder="0" applyAlignment="0" applyProtection="0"/>
    <xf numFmtId="37" fontId="99" fillId="0" borderId="0"/>
    <xf numFmtId="0" fontId="119" fillId="0" borderId="0" applyNumberFormat="0" applyFill="0" applyBorder="0" applyAlignment="0" applyProtection="0"/>
    <xf numFmtId="0" fontId="37" fillId="0" borderId="0"/>
    <xf numFmtId="194" fontId="37" fillId="0" borderId="0"/>
    <xf numFmtId="211" fontId="3" fillId="0" borderId="0"/>
    <xf numFmtId="0" fontId="80" fillId="0" borderId="0"/>
    <xf numFmtId="0" fontId="80" fillId="0" borderId="0"/>
    <xf numFmtId="0" fontId="100" fillId="0" borderId="0"/>
    <xf numFmtId="0" fontId="100" fillId="0" borderId="0"/>
    <xf numFmtId="0" fontId="100" fillId="0" borderId="0"/>
    <xf numFmtId="0" fontId="100" fillId="0" borderId="0"/>
    <xf numFmtId="0" fontId="100" fillId="0" borderId="0"/>
    <xf numFmtId="0" fontId="100" fillId="0" borderId="0"/>
    <xf numFmtId="0" fontId="100" fillId="0" borderId="0"/>
    <xf numFmtId="0" fontId="8" fillId="0" borderId="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xf numFmtId="190" fontId="35" fillId="0" borderId="0">
      <protection locked="0"/>
    </xf>
    <xf numFmtId="249" fontId="3" fillId="0" borderId="0" applyFont="0" applyFill="0" applyBorder="0" applyAlignment="0" applyProtection="0"/>
    <xf numFmtId="250" fontId="3" fillId="0" borderId="0" applyFont="0" applyFill="0" applyBorder="0" applyAlignment="0" applyProtection="0"/>
    <xf numFmtId="10" fontId="8" fillId="0" borderId="0" applyFont="0" applyFill="0" applyBorder="0" applyAlignment="0" applyProtection="0"/>
    <xf numFmtId="234" fontId="8" fillId="0" borderId="0">
      <protection locked="0"/>
    </xf>
    <xf numFmtId="195" fontId="3" fillId="0" borderId="0">
      <protection locked="0"/>
    </xf>
    <xf numFmtId="245" fontId="3" fillId="0" borderId="0" applyFill="0" applyBorder="0" applyAlignment="0"/>
    <xf numFmtId="246" fontId="3" fillId="0" borderId="0" applyFill="0" applyBorder="0" applyAlignment="0"/>
    <xf numFmtId="245" fontId="3" fillId="0" borderId="0" applyFill="0" applyBorder="0" applyAlignment="0"/>
    <xf numFmtId="197" fontId="3" fillId="0" borderId="0" applyFill="0" applyBorder="0" applyAlignment="0"/>
    <xf numFmtId="246" fontId="3" fillId="0" borderId="0" applyFill="0" applyBorder="0" applyAlignment="0"/>
    <xf numFmtId="9" fontId="144" fillId="0" borderId="0" applyFont="0" applyFill="0" applyProtection="0"/>
    <xf numFmtId="201" fontId="3" fillId="0" borderId="0" applyNumberFormat="0" applyFill="0" applyBorder="0" applyAlignment="0" applyProtection="0">
      <alignment horizontal="left"/>
    </xf>
    <xf numFmtId="30" fontId="101" fillId="0" borderId="0" applyNumberFormat="0" applyFill="0" applyBorder="0" applyAlignment="0" applyProtection="0">
      <alignment horizontal="left"/>
    </xf>
    <xf numFmtId="38" fontId="60" fillId="0" borderId="0" applyFont="0" applyFill="0" applyBorder="0" applyAlignment="0" applyProtection="0"/>
    <xf numFmtId="298" fontId="5" fillId="0" borderId="45" applyFont="0" applyFill="0" applyBorder="0" applyAlignment="0" applyProtection="0">
      <alignment horizontal="center" vertical="center"/>
    </xf>
    <xf numFmtId="0" fontId="144" fillId="0" borderId="0"/>
    <xf numFmtId="0" fontId="8" fillId="32" borderId="0"/>
    <xf numFmtId="0" fontId="49" fillId="0" borderId="0"/>
    <xf numFmtId="40" fontId="75" fillId="0" borderId="0" applyBorder="0">
      <alignment horizontal="right"/>
    </xf>
    <xf numFmtId="0" fontId="64" fillId="0" borderId="0">
      <alignment horizontal="center"/>
    </xf>
    <xf numFmtId="314" fontId="64" fillId="0" borderId="0">
      <alignment horizontal="center"/>
    </xf>
    <xf numFmtId="49" fontId="137" fillId="0" borderId="0" applyFill="0" applyBorder="0" applyAlignment="0"/>
    <xf numFmtId="253" fontId="3" fillId="0" borderId="0" applyFill="0" applyBorder="0" applyAlignment="0"/>
    <xf numFmtId="254" fontId="3" fillId="0" borderId="0" applyFill="0" applyBorder="0" applyAlignment="0"/>
    <xf numFmtId="0" fontId="102" fillId="30" borderId="0">
      <alignment horizontal="centerContinuous"/>
    </xf>
    <xf numFmtId="0" fontId="76" fillId="0" borderId="0" applyFill="0" applyBorder="0" applyProtection="0">
      <alignment horizontal="centerContinuous" vertical="center"/>
    </xf>
    <xf numFmtId="0" fontId="71" fillId="27" borderId="0" applyFill="0" applyBorder="0" applyProtection="0">
      <alignment horizontal="center" vertical="center"/>
    </xf>
    <xf numFmtId="49" fontId="145" fillId="0" borderId="0" applyFill="0" applyBorder="0" applyProtection="0">
      <alignment horizontal="centerContinuous" vertical="center"/>
    </xf>
    <xf numFmtId="269" fontId="122" fillId="0" borderId="0" applyFill="0" applyBorder="0">
      <alignment horizontal="centerContinuous"/>
    </xf>
    <xf numFmtId="191" fontId="35" fillId="0" borderId="46">
      <protection locked="0"/>
    </xf>
    <xf numFmtId="0" fontId="8" fillId="0" borderId="40" applyNumberFormat="0" applyFont="0" applyFill="0" applyAlignment="0" applyProtection="0"/>
    <xf numFmtId="251" fontId="3" fillId="0" borderId="46">
      <protection locked="0"/>
    </xf>
    <xf numFmtId="251" fontId="3" fillId="0" borderId="46">
      <protection locked="0"/>
    </xf>
    <xf numFmtId="0" fontId="103" fillId="0" borderId="7">
      <alignment horizontal="left"/>
    </xf>
    <xf numFmtId="255" fontId="3" fillId="0" borderId="0" applyFont="0" applyFill="0" applyBorder="0" applyAlignment="0" applyProtection="0"/>
    <xf numFmtId="241"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77" fillId="0" borderId="0" applyNumberFormat="0" applyFont="0" applyFill="0" applyBorder="0" applyProtection="0">
      <alignment horizontal="center" vertical="center" wrapText="1"/>
    </xf>
    <xf numFmtId="0" fontId="146" fillId="0" borderId="0" applyNumberFormat="0" applyFill="0" applyBorder="0" applyAlignment="0" applyProtection="0"/>
    <xf numFmtId="315" fontId="37" fillId="0" borderId="0" applyFill="0" applyBorder="0" applyProtection="0"/>
    <xf numFmtId="316" fontId="60" fillId="0" borderId="0" applyNumberFormat="0" applyFont="0" applyFill="0" applyBorder="0" applyAlignment="0" applyProtection="0"/>
    <xf numFmtId="317" fontId="60" fillId="0" borderId="0" applyNumberFormat="0" applyFont="0" applyFill="0" applyBorder="0" applyAlignment="0" applyProtection="0"/>
    <xf numFmtId="316" fontId="60" fillId="0" borderId="0" applyNumberFormat="0" applyFont="0" applyFill="0" applyBorder="0" applyAlignment="0" applyProtection="0"/>
    <xf numFmtId="317" fontId="60" fillId="0" borderId="0" applyNumberFormat="0" applyFont="0" applyFill="0" applyBorder="0" applyAlignment="0" applyProtection="0"/>
    <xf numFmtId="40" fontId="37" fillId="0" borderId="21"/>
    <xf numFmtId="0" fontId="37" fillId="0" borderId="0"/>
    <xf numFmtId="0" fontId="80" fillId="0" borderId="0"/>
    <xf numFmtId="0" fontId="37" fillId="0" borderId="0"/>
    <xf numFmtId="0" fontId="8" fillId="0" borderId="0"/>
    <xf numFmtId="0" fontId="8" fillId="0" borderId="0"/>
    <xf numFmtId="0" fontId="37" fillId="0" borderId="0"/>
    <xf numFmtId="0" fontId="3" fillId="0" borderId="0"/>
    <xf numFmtId="0" fontId="3" fillId="0" borderId="0"/>
    <xf numFmtId="0" fontId="3" fillId="0" borderId="0"/>
    <xf numFmtId="0" fontId="8" fillId="0" borderId="0"/>
    <xf numFmtId="0" fontId="137" fillId="0" borderId="0" applyFill="0" applyAlignment="0"/>
    <xf numFmtId="0" fontId="8" fillId="0" borderId="0"/>
    <xf numFmtId="0" fontId="37"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3" fillId="0" borderId="0"/>
    <xf numFmtId="0" fontId="3" fillId="0" borderId="0"/>
    <xf numFmtId="0" fontId="3" fillId="0" borderId="0"/>
    <xf numFmtId="0" fontId="8" fillId="0" borderId="0"/>
    <xf numFmtId="0" fontId="8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0"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0" fillId="0" borderId="0"/>
    <xf numFmtId="0" fontId="80" fillId="0" borderId="0"/>
    <xf numFmtId="0" fontId="37" fillId="0" borderId="0"/>
    <xf numFmtId="0" fontId="8" fillId="0" borderId="0"/>
    <xf numFmtId="0" fontId="80" fillId="0" borderId="0"/>
    <xf numFmtId="0" fontId="8" fillId="0" borderId="0"/>
    <xf numFmtId="0" fontId="8" fillId="0" borderId="0"/>
    <xf numFmtId="0" fontId="37" fillId="0" borderId="0"/>
    <xf numFmtId="0" fontId="8" fillId="0" borderId="0"/>
    <xf numFmtId="0" fontId="37" fillId="0" borderId="0"/>
    <xf numFmtId="0" fontId="8" fillId="0" borderId="0"/>
    <xf numFmtId="0" fontId="3" fillId="0" borderId="0"/>
    <xf numFmtId="0" fontId="3" fillId="0" borderId="0"/>
    <xf numFmtId="0" fontId="3" fillId="0" borderId="0"/>
    <xf numFmtId="0" fontId="8" fillId="0" borderId="0"/>
    <xf numFmtId="0" fontId="37" fillId="0" borderId="0"/>
    <xf numFmtId="0" fontId="37" fillId="0" borderId="0"/>
    <xf numFmtId="0" fontId="80" fillId="0" borderId="0"/>
    <xf numFmtId="0" fontId="80" fillId="0" borderId="0"/>
    <xf numFmtId="0" fontId="80" fillId="0" borderId="0"/>
    <xf numFmtId="0" fontId="3" fillId="0" borderId="0"/>
    <xf numFmtId="0" fontId="3" fillId="0" borderId="0"/>
    <xf numFmtId="0" fontId="3"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80" fillId="0" borderId="0"/>
    <xf numFmtId="0" fontId="3" fillId="0" borderId="0"/>
    <xf numFmtId="0" fontId="3" fillId="0" borderId="0"/>
    <xf numFmtId="0" fontId="3" fillId="0" borderId="0"/>
    <xf numFmtId="0" fontId="3" fillId="0" borderId="0"/>
    <xf numFmtId="0" fontId="3" fillId="0" borderId="0"/>
    <xf numFmtId="0" fontId="3" fillId="0" borderId="0"/>
    <xf numFmtId="0" fontId="80" fillId="0" borderId="0"/>
    <xf numFmtId="0" fontId="8" fillId="0" borderId="0"/>
    <xf numFmtId="0" fontId="9" fillId="0" borderId="0"/>
    <xf numFmtId="0" fontId="8" fillId="0" borderId="0"/>
    <xf numFmtId="0" fontId="8" fillId="0" borderId="0"/>
    <xf numFmtId="0" fontId="3" fillId="0" borderId="0"/>
    <xf numFmtId="0" fontId="80" fillId="0" borderId="0"/>
    <xf numFmtId="0" fontId="37" fillId="0" borderId="0"/>
    <xf numFmtId="0" fontId="8" fillId="0" borderId="0"/>
    <xf numFmtId="0" fontId="81" fillId="0" borderId="0" applyFont="0" applyFill="0" applyBorder="0" applyAlignment="0" applyProtection="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3" fillId="0" borderId="0"/>
    <xf numFmtId="0" fontId="3" fillId="0" borderId="0"/>
    <xf numFmtId="0" fontId="3" fillId="0" borderId="0"/>
    <xf numFmtId="0" fontId="8" fillId="0" borderId="0"/>
    <xf numFmtId="0" fontId="3" fillId="0" borderId="0"/>
    <xf numFmtId="0" fontId="3" fillId="0" borderId="0"/>
    <xf numFmtId="0" fontId="3" fillId="0" borderId="0"/>
    <xf numFmtId="0" fontId="37" fillId="0" borderId="0"/>
    <xf numFmtId="0" fontId="81" fillId="0" borderId="0" applyFont="0" applyFill="0" applyBorder="0" applyAlignment="0" applyProtection="0"/>
    <xf numFmtId="0" fontId="81" fillId="0" borderId="0" applyFont="0" applyFill="0" applyBorder="0" applyAlignment="0" applyProtection="0"/>
    <xf numFmtId="0" fontId="81" fillId="0" borderId="0" applyFont="0" applyFill="0" applyBorder="0" applyAlignment="0" applyProtection="0"/>
    <xf numFmtId="0" fontId="8" fillId="0" borderId="0"/>
    <xf numFmtId="0" fontId="81" fillId="0" borderId="0" applyFont="0" applyFill="0" applyBorder="0" applyAlignment="0" applyProtection="0"/>
    <xf numFmtId="0" fontId="81" fillId="0" borderId="0" applyFont="0" applyFill="0" applyBorder="0" applyAlignment="0" applyProtection="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xf numFmtId="0" fontId="8" fillId="0" borderId="0"/>
    <xf numFmtId="0" fontId="8" fillId="0" borderId="0"/>
    <xf numFmtId="0" fontId="37" fillId="0" borderId="0"/>
    <xf numFmtId="0" fontId="18" fillId="3" borderId="0" applyNumberFormat="0" applyBorder="0" applyAlignment="0" applyProtection="0">
      <alignment vertical="center"/>
    </xf>
    <xf numFmtId="0" fontId="18" fillId="5" borderId="0" applyNumberFormat="0" applyBorder="0" applyAlignment="0" applyProtection="0">
      <alignment vertical="center"/>
    </xf>
    <xf numFmtId="0" fontId="18" fillId="7" borderId="0" applyNumberFormat="0" applyBorder="0" applyAlignment="0" applyProtection="0">
      <alignment vertical="center"/>
    </xf>
    <xf numFmtId="0" fontId="18" fillId="9" borderId="0" applyNumberFormat="0" applyBorder="0" applyAlignment="0" applyProtection="0">
      <alignment vertical="center"/>
    </xf>
    <xf numFmtId="0" fontId="18" fillId="7" borderId="0" applyNumberFormat="0" applyBorder="0" applyAlignment="0" applyProtection="0">
      <alignment vertical="center"/>
    </xf>
    <xf numFmtId="0" fontId="18" fillId="11" borderId="0" applyNumberFormat="0" applyBorder="0" applyAlignment="0" applyProtection="0">
      <alignment vertical="center"/>
    </xf>
    <xf numFmtId="0" fontId="18" fillId="12" borderId="0" applyNumberFormat="0" applyBorder="0" applyAlignment="0" applyProtection="0">
      <alignment vertical="center"/>
    </xf>
    <xf numFmtId="0" fontId="18" fillId="6" borderId="0" applyNumberFormat="0" applyBorder="0" applyAlignment="0" applyProtection="0">
      <alignment vertical="center"/>
    </xf>
    <xf numFmtId="0" fontId="18" fillId="11" borderId="0" applyNumberFormat="0" applyBorder="0" applyAlignment="0" applyProtection="0">
      <alignment vertical="center"/>
    </xf>
    <xf numFmtId="0" fontId="18" fillId="7" borderId="0" applyNumberFormat="0" applyBorder="0" applyAlignment="0" applyProtection="0">
      <alignment vertical="center"/>
    </xf>
    <xf numFmtId="0" fontId="19" fillId="11" borderId="0" applyNumberFormat="0" applyBorder="0" applyAlignment="0" applyProtection="0">
      <alignment vertical="center"/>
    </xf>
    <xf numFmtId="0" fontId="19" fillId="16" borderId="0" applyNumberFormat="0" applyBorder="0" applyAlignment="0" applyProtection="0">
      <alignment vertical="center"/>
    </xf>
    <xf numFmtId="0" fontId="19" fillId="14" borderId="0" applyNumberFormat="0" applyBorder="0" applyAlignment="0" applyProtection="0">
      <alignment vertical="center"/>
    </xf>
    <xf numFmtId="0" fontId="19" fillId="6" borderId="0" applyNumberFormat="0" applyBorder="0" applyAlignment="0" applyProtection="0">
      <alignment vertical="center"/>
    </xf>
    <xf numFmtId="0" fontId="19" fillId="11" borderId="0" applyNumberFormat="0" applyBorder="0" applyAlignment="0" applyProtection="0">
      <alignment vertical="center"/>
    </xf>
    <xf numFmtId="0" fontId="19" fillId="5" borderId="0" applyNumberFormat="0" applyBorder="0" applyAlignment="0" applyProtection="0">
      <alignment vertical="center"/>
    </xf>
    <xf numFmtId="0" fontId="61" fillId="0" borderId="0" applyFont="0" applyFill="0" applyBorder="0" applyAlignment="0" applyProtection="0"/>
    <xf numFmtId="0" fontId="70" fillId="0" borderId="0" applyFont="0" applyFill="0" applyBorder="0" applyAlignment="0" applyProtection="0"/>
    <xf numFmtId="0" fontId="61" fillId="0" borderId="0" applyFont="0" applyFill="0" applyBorder="0" applyAlignment="0" applyProtection="0"/>
    <xf numFmtId="0" fontId="70" fillId="0" borderId="0" applyFont="0" applyFill="0" applyBorder="0" applyAlignment="0" applyProtection="0"/>
    <xf numFmtId="0" fontId="61" fillId="0" borderId="0" applyFont="0" applyFill="0" applyBorder="0" applyAlignment="0" applyProtection="0"/>
    <xf numFmtId="0" fontId="70" fillId="0" borderId="0" applyFont="0" applyFill="0" applyBorder="0" applyAlignment="0" applyProtection="0"/>
    <xf numFmtId="0" fontId="37" fillId="0" borderId="0" applyFont="0" applyFill="0" applyBorder="0" applyAlignment="0" applyProtection="0"/>
    <xf numFmtId="0" fontId="70" fillId="0" borderId="0" applyFont="0" applyFill="0" applyBorder="0" applyAlignment="0" applyProtection="0"/>
    <xf numFmtId="0" fontId="61" fillId="0" borderId="0"/>
    <xf numFmtId="0" fontId="107" fillId="0" borderId="0" applyFill="0" applyBorder="0" applyAlignment="0"/>
    <xf numFmtId="0" fontId="3" fillId="0" borderId="0" applyFill="0" applyBorder="0" applyAlignment="0"/>
    <xf numFmtId="318" fontId="80" fillId="0" borderId="0" applyFill="0" applyBorder="0" applyAlignment="0"/>
    <xf numFmtId="319" fontId="80" fillId="0" borderId="0" applyFill="0" applyBorder="0" applyAlignment="0"/>
    <xf numFmtId="320" fontId="8" fillId="0" borderId="0" applyFill="0" applyBorder="0" applyAlignment="0"/>
    <xf numFmtId="321" fontId="8" fillId="0" borderId="0" applyFill="0" applyBorder="0" applyAlignment="0"/>
    <xf numFmtId="179" fontId="80" fillId="0" borderId="0" applyFill="0" applyBorder="0" applyAlignment="0"/>
    <xf numFmtId="322" fontId="80" fillId="0" borderId="0" applyFill="0" applyBorder="0" applyAlignment="0"/>
    <xf numFmtId="318" fontId="80" fillId="0" borderId="0" applyFill="0" applyBorder="0" applyAlignment="0"/>
    <xf numFmtId="179" fontId="80" fillId="0" borderId="0" applyFont="0" applyFill="0" applyBorder="0" applyAlignment="0" applyProtection="0"/>
    <xf numFmtId="4" fontId="35" fillId="0" borderId="0">
      <protection locked="0"/>
    </xf>
    <xf numFmtId="191" fontId="151" fillId="0" borderId="0">
      <protection locked="0"/>
    </xf>
    <xf numFmtId="323" fontId="9" fillId="0" borderId="0"/>
    <xf numFmtId="318" fontId="80" fillId="0" borderId="0" applyFont="0" applyFill="0" applyBorder="0" applyAlignment="0" applyProtection="0"/>
    <xf numFmtId="310" fontId="3" fillId="0" borderId="0">
      <protection locked="0"/>
    </xf>
    <xf numFmtId="191" fontId="151" fillId="0" borderId="0">
      <protection locked="0"/>
    </xf>
    <xf numFmtId="324" fontId="37" fillId="0" borderId="0">
      <protection locked="0"/>
    </xf>
    <xf numFmtId="325" fontId="9" fillId="0" borderId="0"/>
    <xf numFmtId="0" fontId="119" fillId="0" borderId="0" applyProtection="0"/>
    <xf numFmtId="191" fontId="151" fillId="0" borderId="0">
      <protection locked="0"/>
    </xf>
    <xf numFmtId="326" fontId="9" fillId="0" borderId="0"/>
    <xf numFmtId="179" fontId="80" fillId="0" borderId="0" applyFill="0" applyBorder="0" applyAlignment="0"/>
    <xf numFmtId="318" fontId="80" fillId="0" borderId="0" applyFill="0" applyBorder="0" applyAlignment="0"/>
    <xf numFmtId="179" fontId="80" fillId="0" borderId="0" applyFill="0" applyBorder="0" applyAlignment="0"/>
    <xf numFmtId="322" fontId="80" fillId="0" borderId="0" applyFill="0" applyBorder="0" applyAlignment="0"/>
    <xf numFmtId="318" fontId="80" fillId="0" borderId="0" applyFill="0" applyBorder="0" applyAlignment="0"/>
    <xf numFmtId="313" fontId="11" fillId="0" borderId="0" applyFont="0" applyFill="0" applyBorder="0" applyAlignment="0" applyProtection="0"/>
    <xf numFmtId="313" fontId="3" fillId="0" borderId="0" applyFont="0" applyFill="0" applyBorder="0" applyAlignment="0" applyProtection="0">
      <alignment vertical="center"/>
    </xf>
    <xf numFmtId="313" fontId="3" fillId="0" borderId="0" applyFont="0" applyFill="0" applyBorder="0" applyAlignment="0" applyProtection="0">
      <alignment vertical="center"/>
    </xf>
    <xf numFmtId="0" fontId="40" fillId="0" borderId="0" applyNumberFormat="0" applyFont="0" applyFill="0" applyBorder="0" applyAlignment="0" applyProtection="0"/>
    <xf numFmtId="0" fontId="40" fillId="0" borderId="0" applyNumberFormat="0" applyFont="0" applyFill="0" applyBorder="0" applyAlignment="0" applyProtection="0"/>
    <xf numFmtId="0" fontId="40" fillId="0" borderId="0" applyNumberFormat="0" applyFont="0" applyFill="0" applyBorder="0" applyAlignment="0" applyProtection="0"/>
    <xf numFmtId="0" fontId="40" fillId="0" borderId="0" applyNumberFormat="0" applyFont="0" applyFill="0" applyBorder="0" applyAlignment="0" applyProtection="0"/>
    <xf numFmtId="0" fontId="40" fillId="0" borderId="0" applyNumberFormat="0" applyFont="0" applyFill="0" applyBorder="0" applyAlignment="0" applyProtection="0"/>
    <xf numFmtId="0" fontId="40" fillId="0" borderId="0" applyNumberFormat="0" applyFont="0" applyFill="0" applyBorder="0" applyAlignment="0" applyProtection="0"/>
    <xf numFmtId="0" fontId="40" fillId="0" borderId="0" applyNumberFormat="0" applyFont="0" applyFill="0" applyBorder="0" applyAlignment="0" applyProtection="0"/>
    <xf numFmtId="2" fontId="119" fillId="0" borderId="0" applyProtection="0"/>
    <xf numFmtId="191" fontId="151" fillId="0" borderId="0">
      <protection locked="0"/>
    </xf>
    <xf numFmtId="0" fontId="36" fillId="0" borderId="0">
      <protection locked="0"/>
    </xf>
    <xf numFmtId="0" fontId="36" fillId="0" borderId="0">
      <protection locked="0"/>
    </xf>
    <xf numFmtId="0" fontId="74" fillId="0" borderId="0" applyProtection="0"/>
    <xf numFmtId="191" fontId="152" fillId="0" borderId="0">
      <protection locked="0"/>
    </xf>
    <xf numFmtId="0" fontId="48" fillId="0" borderId="0" applyProtection="0"/>
    <xf numFmtId="191" fontId="152" fillId="0" borderId="0">
      <protection locked="0"/>
    </xf>
    <xf numFmtId="179" fontId="80" fillId="0" borderId="0" applyFill="0" applyBorder="0" applyAlignment="0"/>
    <xf numFmtId="318" fontId="80" fillId="0" borderId="0" applyFill="0" applyBorder="0" applyAlignment="0"/>
    <xf numFmtId="179" fontId="80" fillId="0" borderId="0" applyFill="0" applyBorder="0" applyAlignment="0"/>
    <xf numFmtId="322" fontId="80" fillId="0" borderId="0" applyFill="0" applyBorder="0" applyAlignment="0"/>
    <xf numFmtId="318" fontId="80" fillId="0" borderId="0" applyFill="0" applyBorder="0" applyAlignment="0"/>
    <xf numFmtId="0" fontId="9" fillId="0" borderId="0"/>
    <xf numFmtId="321" fontId="8" fillId="0" borderId="0" applyFont="0" applyFill="0" applyBorder="0" applyAlignment="0" applyProtection="0"/>
    <xf numFmtId="327" fontId="8" fillId="0" borderId="0" applyFont="0" applyFill="0" applyBorder="0" applyAlignment="0" applyProtection="0"/>
    <xf numFmtId="195" fontId="3" fillId="0" borderId="0">
      <protection locked="0"/>
    </xf>
    <xf numFmtId="191" fontId="151" fillId="0" borderId="0">
      <protection locked="0"/>
    </xf>
    <xf numFmtId="328" fontId="37" fillId="0" borderId="0">
      <protection locked="0"/>
    </xf>
    <xf numFmtId="179" fontId="80" fillId="0" borderId="0" applyFill="0" applyBorder="0" applyAlignment="0"/>
    <xf numFmtId="318" fontId="80" fillId="0" borderId="0" applyFill="0" applyBorder="0" applyAlignment="0"/>
    <xf numFmtId="179" fontId="80" fillId="0" borderId="0" applyFill="0" applyBorder="0" applyAlignment="0"/>
    <xf numFmtId="322" fontId="80" fillId="0" borderId="0" applyFill="0" applyBorder="0" applyAlignment="0"/>
    <xf numFmtId="318" fontId="80" fillId="0" borderId="0" applyFill="0" applyBorder="0" applyAlignment="0"/>
    <xf numFmtId="329" fontId="8" fillId="0" borderId="0" applyFill="0" applyBorder="0" applyAlignment="0"/>
    <xf numFmtId="330" fontId="8" fillId="0" borderId="0" applyFill="0" applyBorder="0" applyAlignment="0"/>
    <xf numFmtId="0" fontId="119" fillId="0" borderId="46" applyProtection="0"/>
    <xf numFmtId="191" fontId="151" fillId="0" borderId="46">
      <protection locked="0"/>
    </xf>
    <xf numFmtId="0" fontId="19" fillId="20" borderId="0" applyNumberFormat="0" applyBorder="0" applyAlignment="0" applyProtection="0">
      <alignment vertical="center"/>
    </xf>
    <xf numFmtId="0" fontId="19" fillId="16" borderId="0" applyNumberFormat="0" applyBorder="0" applyAlignment="0" applyProtection="0">
      <alignment vertical="center"/>
    </xf>
    <xf numFmtId="0" fontId="19" fillId="14" borderId="0" applyNumberFormat="0" applyBorder="0" applyAlignment="0" applyProtection="0">
      <alignment vertical="center"/>
    </xf>
    <xf numFmtId="0" fontId="19" fillId="24" borderId="0" applyNumberFormat="0" applyBorder="0" applyAlignment="0" applyProtection="0">
      <alignment vertical="center"/>
    </xf>
    <xf numFmtId="0" fontId="19" fillId="22" borderId="0" applyNumberFormat="0" applyBorder="0" applyAlignment="0" applyProtection="0">
      <alignment vertical="center"/>
    </xf>
    <xf numFmtId="0" fontId="28" fillId="25" borderId="10" applyNumberFormat="0" applyAlignment="0" applyProtection="0">
      <alignment vertical="center"/>
    </xf>
    <xf numFmtId="189" fontId="35" fillId="0" borderId="0">
      <protection locked="0"/>
    </xf>
    <xf numFmtId="331" fontId="37" fillId="0" borderId="0">
      <protection locked="0"/>
    </xf>
    <xf numFmtId="0" fontId="35" fillId="0" borderId="0">
      <protection locked="0"/>
    </xf>
    <xf numFmtId="0" fontId="35" fillId="0" borderId="0">
      <protection locked="0"/>
    </xf>
    <xf numFmtId="332" fontId="3" fillId="0" borderId="0"/>
    <xf numFmtId="332" fontId="3" fillId="0" borderId="0"/>
    <xf numFmtId="332" fontId="3" fillId="0" borderId="0"/>
    <xf numFmtId="332" fontId="3" fillId="0" borderId="0"/>
    <xf numFmtId="332" fontId="3" fillId="0" borderId="0"/>
    <xf numFmtId="332" fontId="3" fillId="0" borderId="0"/>
    <xf numFmtId="332" fontId="3" fillId="0" borderId="0"/>
    <xf numFmtId="332" fontId="3" fillId="0" borderId="0"/>
    <xf numFmtId="332" fontId="3" fillId="0" borderId="0"/>
    <xf numFmtId="332" fontId="3" fillId="0" borderId="0"/>
    <xf numFmtId="332" fontId="3" fillId="0" borderId="0"/>
    <xf numFmtId="0" fontId="21" fillId="10" borderId="0" applyNumberFormat="0" applyBorder="0" applyAlignment="0" applyProtection="0">
      <alignment vertical="center"/>
    </xf>
    <xf numFmtId="49" fontId="3" fillId="0" borderId="0" applyFont="0" applyFill="0" applyBorder="0" applyAlignment="0" applyProtection="0"/>
    <xf numFmtId="0" fontId="37" fillId="7" borderId="19" applyNumberFormat="0" applyFont="0" applyAlignment="0" applyProtection="0">
      <alignment vertical="center"/>
    </xf>
    <xf numFmtId="9" fontId="37" fillId="0" borderId="0" applyFont="0" applyFill="0" applyBorder="0" applyAlignment="0" applyProtection="0"/>
    <xf numFmtId="0" fontId="29" fillId="12" borderId="0" applyNumberFormat="0" applyBorder="0" applyAlignment="0" applyProtection="0">
      <alignment vertical="center"/>
    </xf>
    <xf numFmtId="0" fontId="3" fillId="0" borderId="0"/>
    <xf numFmtId="333" fontId="3" fillId="0" borderId="22"/>
    <xf numFmtId="310" fontId="153" fillId="0" borderId="0" applyFont="0" applyFill="0" applyBorder="0" applyAlignment="0" applyProtection="0"/>
    <xf numFmtId="0" fontId="66"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alignment vertical="center"/>
    </xf>
    <xf numFmtId="177" fontId="37" fillId="0" borderId="0" applyFont="0" applyFill="0" applyBorder="0" applyAlignment="0" applyProtection="0"/>
    <xf numFmtId="41" fontId="3" fillId="0" borderId="0" applyFont="0" applyFill="0" applyBorder="0" applyAlignment="0" applyProtection="0"/>
    <xf numFmtId="41" fontId="18" fillId="0" borderId="0" applyFont="0" applyFill="0" applyBorder="0" applyAlignment="0" applyProtection="0">
      <alignment vertical="center"/>
    </xf>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20" fillId="0" borderId="28" applyNumberFormat="0" applyFill="0" applyAlignment="0" applyProtection="0">
      <alignment vertical="center"/>
    </xf>
    <xf numFmtId="0" fontId="24" fillId="0" borderId="31" applyNumberFormat="0" applyFill="0" applyAlignment="0" applyProtection="0">
      <alignment vertical="center"/>
    </xf>
    <xf numFmtId="294" fontId="91" fillId="0" borderId="0" applyFont="0" applyFill="0" applyBorder="0" applyAlignment="0" applyProtection="0"/>
    <xf numFmtId="0" fontId="25" fillId="12" borderId="10" applyNumberFormat="0" applyAlignment="0" applyProtection="0">
      <alignment vertical="center"/>
    </xf>
    <xf numFmtId="4" fontId="35" fillId="0" borderId="0">
      <protection locked="0"/>
    </xf>
    <xf numFmtId="336" fontId="37" fillId="0" borderId="0">
      <protection locked="0"/>
    </xf>
    <xf numFmtId="337" fontId="35" fillId="0" borderId="0">
      <protection locked="0"/>
    </xf>
    <xf numFmtId="0" fontId="31" fillId="0" borderId="33" applyNumberFormat="0" applyFill="0" applyAlignment="0" applyProtection="0">
      <alignment vertical="center"/>
    </xf>
    <xf numFmtId="0" fontId="32" fillId="0" borderId="35" applyNumberFormat="0" applyFill="0" applyAlignment="0" applyProtection="0">
      <alignment vertical="center"/>
    </xf>
    <xf numFmtId="0" fontId="33" fillId="0" borderId="37" applyNumberFormat="0" applyFill="0" applyAlignment="0" applyProtection="0">
      <alignment vertical="center"/>
    </xf>
    <xf numFmtId="0" fontId="33"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6" fillId="11" borderId="0" applyNumberFormat="0" applyBorder="0" applyAlignment="0" applyProtection="0">
      <alignment vertical="center"/>
    </xf>
    <xf numFmtId="0" fontId="27" fillId="25" borderId="39" applyNumberFormat="0" applyAlignment="0" applyProtection="0">
      <alignment vertical="center"/>
    </xf>
    <xf numFmtId="203" fontId="3" fillId="0" borderId="0">
      <protection locked="0"/>
    </xf>
    <xf numFmtId="185" fontId="11" fillId="27" borderId="0" applyFill="0" applyBorder="0" applyProtection="0">
      <alignment horizontal="right"/>
    </xf>
    <xf numFmtId="40" fontId="37" fillId="0" borderId="21"/>
    <xf numFmtId="203" fontId="3" fillId="0" borderId="0">
      <protection locked="0"/>
    </xf>
    <xf numFmtId="42" fontId="37" fillId="0" borderId="0" applyFont="0" applyFill="0" applyBorder="0" applyAlignment="0" applyProtection="0"/>
    <xf numFmtId="338" fontId="37" fillId="0" borderId="0">
      <protection locked="0"/>
    </xf>
    <xf numFmtId="190" fontId="35" fillId="0" borderId="0">
      <protection locked="0"/>
    </xf>
    <xf numFmtId="203" fontId="3" fillId="0" borderId="0">
      <protection locked="0"/>
    </xf>
    <xf numFmtId="0" fontId="3" fillId="0" borderId="0">
      <alignment vertical="center"/>
    </xf>
    <xf numFmtId="0" fontId="37" fillId="0" borderId="0"/>
    <xf numFmtId="37" fontId="37" fillId="0" borderId="0"/>
    <xf numFmtId="339" fontId="37" fillId="0" borderId="0">
      <protection locked="0"/>
    </xf>
    <xf numFmtId="188" fontId="35" fillId="0" borderId="0">
      <protection locked="0"/>
    </xf>
    <xf numFmtId="340" fontId="37" fillId="0" borderId="0">
      <protection locked="0"/>
    </xf>
    <xf numFmtId="341" fontId="35" fillId="0" borderId="0">
      <protection locked="0"/>
    </xf>
    <xf numFmtId="191" fontId="151" fillId="0" borderId="0">
      <protection locked="0"/>
    </xf>
    <xf numFmtId="191" fontId="151" fillId="0" borderId="0">
      <protection locked="0"/>
    </xf>
    <xf numFmtId="191" fontId="152" fillId="0" borderId="0">
      <protection locked="0"/>
    </xf>
    <xf numFmtId="191" fontId="152" fillId="0" borderId="0">
      <protection locked="0"/>
    </xf>
    <xf numFmtId="191" fontId="151" fillId="0" borderId="0">
      <protection locked="0"/>
    </xf>
    <xf numFmtId="0" fontId="3" fillId="0" borderId="0">
      <alignment vertical="center"/>
    </xf>
    <xf numFmtId="191" fontId="151" fillId="0" borderId="0">
      <protection locked="0"/>
    </xf>
    <xf numFmtId="191" fontId="151" fillId="0" borderId="0">
      <protection locked="0"/>
    </xf>
    <xf numFmtId="0" fontId="3" fillId="0" borderId="0">
      <alignment vertical="center"/>
    </xf>
    <xf numFmtId="4" fontId="35" fillId="0" borderId="0">
      <protection locked="0"/>
    </xf>
    <xf numFmtId="0" fontId="90" fillId="0" borderId="82"/>
    <xf numFmtId="4" fontId="35" fillId="0" borderId="0">
      <protection locked="0"/>
    </xf>
    <xf numFmtId="191" fontId="151" fillId="0" borderId="0">
      <protection locked="0"/>
    </xf>
    <xf numFmtId="191" fontId="151" fillId="0" borderId="0">
      <protection locked="0"/>
    </xf>
    <xf numFmtId="191" fontId="152" fillId="0" borderId="0">
      <protection locked="0"/>
    </xf>
    <xf numFmtId="191" fontId="152" fillId="0" borderId="0">
      <protection locked="0"/>
    </xf>
    <xf numFmtId="191" fontId="151" fillId="0" borderId="0">
      <protection locked="0"/>
    </xf>
    <xf numFmtId="0" fontId="90" fillId="0" borderId="73"/>
    <xf numFmtId="4" fontId="35" fillId="0" borderId="0">
      <protection locked="0"/>
    </xf>
    <xf numFmtId="0" fontId="3" fillId="0" borderId="0">
      <alignment vertical="center"/>
    </xf>
    <xf numFmtId="191" fontId="151" fillId="0" borderId="0">
      <protection locked="0"/>
    </xf>
    <xf numFmtId="191" fontId="151" fillId="0" borderId="0">
      <protection locked="0"/>
    </xf>
    <xf numFmtId="191" fontId="152" fillId="0" borderId="0">
      <protection locked="0"/>
    </xf>
    <xf numFmtId="191" fontId="152" fillId="0" borderId="0">
      <protection locked="0"/>
    </xf>
    <xf numFmtId="191" fontId="151" fillId="0" borderId="0">
      <protection locked="0"/>
    </xf>
    <xf numFmtId="191" fontId="152" fillId="0" borderId="0">
      <protection locked="0"/>
    </xf>
    <xf numFmtId="191" fontId="152" fillId="0" borderId="0">
      <protection locked="0"/>
    </xf>
    <xf numFmtId="191" fontId="151" fillId="0" borderId="0">
      <protection locked="0"/>
    </xf>
    <xf numFmtId="177" fontId="8" fillId="0" borderId="0" applyFont="0" applyFill="0" applyBorder="0" applyAlignment="0" applyProtection="0"/>
    <xf numFmtId="342" fontId="8" fillId="0" borderId="0" applyFont="0" applyFill="0" applyBorder="0" applyAlignment="0" applyProtection="0"/>
    <xf numFmtId="0" fontId="3" fillId="0" borderId="0"/>
    <xf numFmtId="198" fontId="70" fillId="0" borderId="0">
      <protection locked="0"/>
    </xf>
    <xf numFmtId="177" fontId="81" fillId="0" borderId="74">
      <alignment vertical="center"/>
    </xf>
    <xf numFmtId="176" fontId="70" fillId="0" borderId="0">
      <protection locked="0"/>
    </xf>
    <xf numFmtId="0" fontId="70" fillId="0" borderId="0"/>
    <xf numFmtId="293" fontId="70" fillId="0" borderId="0">
      <protection locked="0"/>
    </xf>
    <xf numFmtId="295" fontId="70" fillId="0" borderId="0">
      <protection locked="0"/>
    </xf>
    <xf numFmtId="296" fontId="70" fillId="0" borderId="0">
      <protection locked="0"/>
    </xf>
    <xf numFmtId="3" fontId="107" fillId="0" borderId="74">
      <alignment horizontal="right" vertical="center"/>
    </xf>
    <xf numFmtId="4" fontId="107" fillId="0" borderId="74">
      <alignment horizontal="right" vertical="center"/>
    </xf>
    <xf numFmtId="0" fontId="90" fillId="0" borderId="82"/>
    <xf numFmtId="41" fontId="148" fillId="0" borderId="0" applyFont="0" applyFill="0" applyBorder="0" applyAlignment="0" applyProtection="0">
      <alignment vertical="center"/>
    </xf>
    <xf numFmtId="0" fontId="1" fillId="0" borderId="0">
      <alignment vertical="center"/>
    </xf>
    <xf numFmtId="0" fontId="3" fillId="0" borderId="0"/>
    <xf numFmtId="3" fontId="82" fillId="0" borderId="3"/>
    <xf numFmtId="344" fontId="60" fillId="0" borderId="0" applyFont="0" applyFill="0" applyBorder="0" applyAlignment="0" applyProtection="0"/>
    <xf numFmtId="24" fontId="60" fillId="0" borderId="0" applyFont="0" applyFill="0" applyBorder="0" applyAlignment="0" applyProtection="0"/>
    <xf numFmtId="24" fontId="60" fillId="0" borderId="0" applyFont="0" applyFill="0" applyBorder="0" applyAlignment="0" applyProtection="0"/>
    <xf numFmtId="344" fontId="60" fillId="0" borderId="0" applyFont="0" applyFill="0" applyBorder="0" applyAlignment="0" applyProtection="0"/>
    <xf numFmtId="345"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xf numFmtId="0" fontId="8" fillId="0" borderId="0"/>
    <xf numFmtId="0" fontId="37" fillId="0" borderId="0"/>
    <xf numFmtId="0" fontId="3" fillId="0" borderId="0"/>
    <xf numFmtId="0" fontId="3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37" fillId="0" borderId="0"/>
    <xf numFmtId="0" fontId="37" fillId="0" borderId="0"/>
    <xf numFmtId="0" fontId="3" fillId="0" borderId="0"/>
    <xf numFmtId="0" fontId="3"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37" fillId="0" borderId="0"/>
    <xf numFmtId="0" fontId="37" fillId="0" borderId="0"/>
    <xf numFmtId="0" fontId="8" fillId="0" borderId="0"/>
    <xf numFmtId="0" fontId="37" fillId="0" borderId="0"/>
    <xf numFmtId="0" fontId="37" fillId="0" borderId="0"/>
    <xf numFmtId="0" fontId="37"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3" fillId="0" borderId="0"/>
    <xf numFmtId="0" fontId="8" fillId="0" borderId="0"/>
    <xf numFmtId="0" fontId="3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3" fillId="0" borderId="0"/>
    <xf numFmtId="0" fontId="3"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xf numFmtId="0" fontId="37" fillId="0" borderId="0"/>
    <xf numFmtId="0" fontId="3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xf numFmtId="0" fontId="80" fillId="0" borderId="0"/>
    <xf numFmtId="0" fontId="3" fillId="0" borderId="0"/>
    <xf numFmtId="0" fontId="3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7" fillId="0" borderId="0"/>
    <xf numFmtId="0" fontId="8" fillId="0" borderId="0"/>
    <xf numFmtId="0" fontId="8" fillId="0" borderId="0"/>
    <xf numFmtId="0" fontId="8" fillId="0" borderId="0"/>
    <xf numFmtId="0" fontId="37" fillId="0" borderId="0"/>
    <xf numFmtId="0" fontId="3" fillId="0" borderId="0"/>
    <xf numFmtId="0" fontId="3" fillId="0" borderId="0"/>
    <xf numFmtId="0" fontId="3" fillId="0" borderId="0"/>
    <xf numFmtId="0" fontId="37" fillId="0" borderId="0"/>
    <xf numFmtId="0" fontId="8" fillId="0" borderId="0"/>
    <xf numFmtId="0" fontId="3" fillId="0" borderId="0"/>
    <xf numFmtId="0" fontId="3" fillId="0" borderId="0"/>
    <xf numFmtId="0" fontId="37" fillId="0" borderId="0"/>
    <xf numFmtId="0" fontId="3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xf numFmtId="0" fontId="8" fillId="0" borderId="0"/>
    <xf numFmtId="0" fontId="60"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37"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0" borderId="0" applyFont="0" applyFill="0" applyBorder="0" applyAlignment="0" applyProtection="0"/>
    <xf numFmtId="0" fontId="8" fillId="0" borderId="0"/>
    <xf numFmtId="0" fontId="37" fillId="0" borderId="0"/>
    <xf numFmtId="3" fontId="82" fillId="0" borderId="3"/>
    <xf numFmtId="3" fontId="82" fillId="0" borderId="3"/>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3"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2" fontId="106" fillId="0" borderId="5">
      <alignment horizontal="right" vertical="center"/>
    </xf>
    <xf numFmtId="0" fontId="18" fillId="4" borderId="0" applyNumberFormat="0" applyBorder="0" applyAlignment="0" applyProtection="0">
      <alignment vertical="center"/>
    </xf>
    <xf numFmtId="0" fontId="18" fillId="6" borderId="0" applyNumberFormat="0" applyBorder="0" applyAlignment="0" applyProtection="0">
      <alignment vertical="center"/>
    </xf>
    <xf numFmtId="0" fontId="18" fillId="8" borderId="0" applyNumberFormat="0" applyBorder="0" applyAlignment="0" applyProtection="0">
      <alignment vertical="center"/>
    </xf>
    <xf numFmtId="0" fontId="18" fillId="10" borderId="0" applyNumberFormat="0" applyBorder="0" applyAlignment="0" applyProtection="0">
      <alignment vertical="center"/>
    </xf>
    <xf numFmtId="0" fontId="18" fillId="9" borderId="0" applyNumberFormat="0" applyBorder="0" applyAlignment="0" applyProtection="0">
      <alignment vertical="center"/>
    </xf>
    <xf numFmtId="0" fontId="18" fillId="3" borderId="0" applyNumberFormat="0" applyBorder="0" applyAlignment="0" applyProtection="0">
      <alignment vertical="center"/>
    </xf>
    <xf numFmtId="0" fontId="18" fillId="13" borderId="0" applyNumberFormat="0" applyBorder="0" applyAlignment="0" applyProtection="0">
      <alignment vertical="center"/>
    </xf>
    <xf numFmtId="0" fontId="18" fillId="10" borderId="0" applyNumberFormat="0" applyBorder="0" applyAlignment="0" applyProtection="0">
      <alignment vertical="center"/>
    </xf>
    <xf numFmtId="0" fontId="18" fillId="3" borderId="0" applyNumberFormat="0" applyBorder="0" applyAlignment="0" applyProtection="0">
      <alignment vertical="center"/>
    </xf>
    <xf numFmtId="0" fontId="18" fillId="14" borderId="0" applyNumberFormat="0" applyBorder="0" applyAlignment="0" applyProtection="0">
      <alignment vertical="center"/>
    </xf>
    <xf numFmtId="0" fontId="19" fillId="15" borderId="0" applyNumberFormat="0" applyBorder="0" applyAlignment="0" applyProtection="0">
      <alignment vertical="center"/>
    </xf>
    <xf numFmtId="0" fontId="19" fillId="5" borderId="0" applyNumberFormat="0" applyBorder="0" applyAlignment="0" applyProtection="0">
      <alignment vertical="center"/>
    </xf>
    <xf numFmtId="0" fontId="19" fillId="13"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8" fillId="27" borderId="0" applyBorder="0" applyAlignment="0" applyProtection="0"/>
    <xf numFmtId="49" fontId="171" fillId="30" borderId="0" applyBorder="0">
      <alignment horizontal="right"/>
    </xf>
    <xf numFmtId="0" fontId="171" fillId="39" borderId="3">
      <alignment horizontal="center"/>
    </xf>
    <xf numFmtId="0" fontId="172" fillId="40" borderId="108" applyNumberFormat="0" applyBorder="0" applyAlignment="0">
      <alignment horizontal="left" wrapText="1"/>
    </xf>
    <xf numFmtId="43" fontId="8" fillId="0" borderId="0" applyFont="0" applyFill="0" applyBorder="0" applyAlignment="0" applyProtection="0"/>
    <xf numFmtId="0" fontId="122" fillId="30" borderId="0"/>
    <xf numFmtId="0" fontId="173" fillId="30" borderId="0" applyNumberFormat="0" applyFill="0" applyBorder="0"/>
    <xf numFmtId="0" fontId="174" fillId="30" borderId="0" applyNumberFormat="0" applyFill="0" applyBorder="0"/>
    <xf numFmtId="0" fontId="175" fillId="30" borderId="0" applyNumberFormat="0" applyFill="0" applyBorder="0"/>
    <xf numFmtId="0" fontId="176" fillId="39" borderId="109" applyFont="0" applyBorder="0">
      <alignment horizontal="centerContinuous" vertical="center"/>
    </xf>
    <xf numFmtId="346" fontId="46" fillId="30" borderId="4" applyBorder="0"/>
    <xf numFmtId="0" fontId="37" fillId="0" borderId="0" applyFont="0" applyFill="0" applyBorder="0" applyAlignment="0" applyProtection="0"/>
    <xf numFmtId="0" fontId="8" fillId="0" borderId="0" applyFont="0" applyFill="0" applyBorder="0" applyAlignment="0" applyProtection="0"/>
    <xf numFmtId="0" fontId="8" fillId="0" borderId="0"/>
    <xf numFmtId="0" fontId="8" fillId="29" borderId="110" applyBorder="0"/>
    <xf numFmtId="347" fontId="8" fillId="29" borderId="111" applyBorder="0">
      <alignment horizontal="center"/>
    </xf>
    <xf numFmtId="348" fontId="5" fillId="0" borderId="0" applyFont="0" applyBorder="0" applyAlignment="0">
      <alignment vertical="center"/>
    </xf>
    <xf numFmtId="0" fontId="46" fillId="30" borderId="0"/>
    <xf numFmtId="0" fontId="177" fillId="41" borderId="14" applyBorder="0" applyAlignment="0"/>
    <xf numFmtId="0" fontId="178" fillId="30" borderId="0" applyNumberFormat="0" applyFill="0" applyBorder="0"/>
    <xf numFmtId="12" fontId="8" fillId="27" borderId="112" applyNumberFormat="0" applyBorder="0" applyAlignment="0" applyProtection="0">
      <alignment horizontal="center"/>
    </xf>
    <xf numFmtId="0" fontId="8" fillId="42" borderId="19" applyBorder="0">
      <protection locked="0"/>
    </xf>
    <xf numFmtId="347" fontId="8" fillId="42" borderId="113" applyBorder="0">
      <alignment horizontal="center"/>
      <protection locked="0"/>
    </xf>
    <xf numFmtId="12" fontId="8" fillId="42" borderId="113" applyBorder="0">
      <alignment horizontal="center"/>
      <protection locked="0"/>
    </xf>
    <xf numFmtId="0" fontId="141" fillId="42" borderId="114">
      <alignment horizontal="center" vertical="center"/>
      <protection locked="0"/>
    </xf>
    <xf numFmtId="346" fontId="46" fillId="29" borderId="0" applyBorder="0">
      <protection locked="0"/>
    </xf>
    <xf numFmtId="15" fontId="46" fillId="29" borderId="0" applyBorder="0">
      <protection locked="0"/>
    </xf>
    <xf numFmtId="49" fontId="46" fillId="29" borderId="0" applyBorder="0">
      <protection locked="0"/>
    </xf>
    <xf numFmtId="49" fontId="46" fillId="29" borderId="6" applyNumberFormat="0" applyBorder="0"/>
    <xf numFmtId="0" fontId="122" fillId="29" borderId="113" applyBorder="0">
      <alignment horizontal="left"/>
    </xf>
    <xf numFmtId="0" fontId="122" fillId="42" borderId="0">
      <alignment horizontal="left"/>
    </xf>
    <xf numFmtId="0" fontId="37" fillId="0" borderId="0"/>
    <xf numFmtId="0" fontId="8" fillId="0" borderId="0" applyFont="0" applyFill="0" applyBorder="0" applyAlignment="0" applyProtection="0"/>
    <xf numFmtId="0" fontId="9" fillId="0" borderId="0"/>
    <xf numFmtId="349" fontId="141" fillId="29" borderId="114">
      <alignment horizontal="center"/>
    </xf>
    <xf numFmtId="0" fontId="8" fillId="30" borderId="113" applyBorder="0">
      <alignment horizontal="center"/>
      <protection locked="0"/>
    </xf>
    <xf numFmtId="0" fontId="63" fillId="30" borderId="0"/>
    <xf numFmtId="0" fontId="9" fillId="0" borderId="0"/>
    <xf numFmtId="0" fontId="179" fillId="30" borderId="0"/>
    <xf numFmtId="349" fontId="8" fillId="0" borderId="0"/>
    <xf numFmtId="0" fontId="146" fillId="0" borderId="0" applyNumberFormat="0" applyFill="0" applyBorder="0" applyAlignment="0" applyProtection="0"/>
    <xf numFmtId="49" fontId="180" fillId="30" borderId="0" applyBorder="0">
      <alignment horizontal="centerContinuous"/>
    </xf>
    <xf numFmtId="177" fontId="8" fillId="0" borderId="0" applyFont="0" applyFill="0" applyBorder="0" applyAlignment="0" applyProtection="0"/>
    <xf numFmtId="0" fontId="181" fillId="0" borderId="0">
      <alignment horizontal="centerContinuous"/>
    </xf>
    <xf numFmtId="350" fontId="5" fillId="0" borderId="0" applyFont="0" applyBorder="0">
      <alignment vertical="center"/>
    </xf>
    <xf numFmtId="0" fontId="182" fillId="30" borderId="0" applyProtection="0">
      <alignment horizontal="centerContinuous" vertical="center"/>
      <protection hidden="1"/>
    </xf>
    <xf numFmtId="0" fontId="8" fillId="30" borderId="113" applyBorder="0">
      <alignment horizontal="center"/>
    </xf>
    <xf numFmtId="0" fontId="8" fillId="30" borderId="113" applyBorder="0">
      <alignment horizontal="center"/>
    </xf>
    <xf numFmtId="351" fontId="5" fillId="0" borderId="0">
      <alignment vertical="center"/>
    </xf>
    <xf numFmtId="352" fontId="5" fillId="0" borderId="0" applyFont="0" applyBorder="0">
      <alignment vertical="center"/>
    </xf>
    <xf numFmtId="346" fontId="171" fillId="30" borderId="0"/>
    <xf numFmtId="49" fontId="183" fillId="30" borderId="0" applyBorder="0">
      <alignment horizontal="right"/>
    </xf>
    <xf numFmtId="353" fontId="5" fillId="0" borderId="0" applyFont="0" applyBorder="0" applyAlignment="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9" fillId="17" borderId="0" applyNumberFormat="0" applyBorder="0" applyAlignment="0" applyProtection="0">
      <alignment vertical="center"/>
    </xf>
    <xf numFmtId="0" fontId="19" fillId="16" borderId="0" applyNumberFormat="0" applyBorder="0" applyAlignment="0" applyProtection="0">
      <alignment vertical="center"/>
    </xf>
    <xf numFmtId="0" fontId="50" fillId="26" borderId="10" applyNumberFormat="0" applyAlignment="0" applyProtection="0">
      <alignment vertical="center"/>
    </xf>
    <xf numFmtId="0" fontId="184" fillId="0" borderId="12">
      <alignment horizontal="center" vertical="center"/>
    </xf>
    <xf numFmtId="0" fontId="21" fillId="6" borderId="0" applyNumberFormat="0" applyBorder="0" applyAlignment="0" applyProtection="0">
      <alignment vertical="center"/>
    </xf>
    <xf numFmtId="354" fontId="185" fillId="0" borderId="115">
      <alignment horizontal="center" vertical="center"/>
    </xf>
    <xf numFmtId="0" fontId="81" fillId="0" borderId="3" applyFont="0" applyBorder="0">
      <alignment horizontal="center" vertical="center"/>
    </xf>
    <xf numFmtId="0" fontId="3" fillId="7" borderId="19" applyNumberFormat="0" applyFont="0" applyAlignment="0" applyProtection="0">
      <alignment vertical="center"/>
    </xf>
    <xf numFmtId="355" fontId="5" fillId="0" borderId="0" applyFont="0" applyBorder="0">
      <alignment vertical="center"/>
    </xf>
    <xf numFmtId="9" fontId="11" fillId="27" borderId="0" applyFill="0" applyBorder="0" applyProtection="0">
      <alignment horizontal="right"/>
    </xf>
    <xf numFmtId="10" fontId="11" fillId="0" borderId="0" applyFill="0" applyBorder="0" applyProtection="0">
      <alignment horizontal="right"/>
    </xf>
    <xf numFmtId="9" fontId="3" fillId="0" borderId="0" applyFont="0" applyFill="0" applyBorder="0" applyAlignment="0" applyProtection="0"/>
    <xf numFmtId="9" fontId="3" fillId="0" borderId="0" applyFont="0" applyFill="0" applyBorder="0" applyAlignment="0" applyProtection="0"/>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0" fontId="51" fillId="12" borderId="0" applyNumberFormat="0" applyBorder="0" applyAlignment="0" applyProtection="0">
      <alignment vertical="center"/>
    </xf>
    <xf numFmtId="356" fontId="3" fillId="0" borderId="14" applyNumberFormat="0" applyBorder="0" applyAlignment="0"/>
    <xf numFmtId="0" fontId="4" fillId="0" borderId="0"/>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0" fontId="80" fillId="0" borderId="0"/>
    <xf numFmtId="0" fontId="5" fillId="0" borderId="12" applyNumberFormat="0" applyFont="0" applyAlignment="0">
      <alignment vertical="center"/>
    </xf>
    <xf numFmtId="0" fontId="52" fillId="0" borderId="29" applyNumberFormat="0" applyFill="0" applyAlignment="0" applyProtection="0">
      <alignment vertical="center"/>
    </xf>
    <xf numFmtId="0" fontId="186" fillId="0" borderId="0" applyNumberFormat="0" applyFill="0" applyBorder="0" applyAlignment="0" applyProtection="0">
      <alignment vertical="top"/>
      <protection locked="0"/>
    </xf>
    <xf numFmtId="0" fontId="24" fillId="0" borderId="32" applyNumberFormat="0" applyFill="0" applyAlignment="0" applyProtection="0">
      <alignment vertical="center"/>
    </xf>
    <xf numFmtId="357" fontId="3" fillId="0" borderId="0" applyFont="0" applyFill="0" applyBorder="0" applyAlignment="0" applyProtection="0"/>
    <xf numFmtId="357" fontId="3" fillId="0" borderId="0" applyFont="0" applyFill="0" applyBorder="0" applyAlignment="0" applyProtection="0"/>
    <xf numFmtId="358" fontId="3" fillId="0" borderId="0" applyFont="0" applyFill="0" applyBorder="0" applyAlignment="0" applyProtection="0"/>
    <xf numFmtId="0" fontId="104" fillId="0" borderId="0" applyNumberFormat="0" applyBorder="0" applyAlignment="0">
      <alignment horizontal="centerContinuous" vertical="center"/>
    </xf>
    <xf numFmtId="0" fontId="25" fillId="9" borderId="10" applyNumberFormat="0" applyAlignment="0" applyProtection="0">
      <alignment vertical="center"/>
    </xf>
    <xf numFmtId="4" fontId="43" fillId="0" borderId="0" applyFont="0" applyFill="0" applyBorder="0" applyAlignment="0" applyProtection="0"/>
    <xf numFmtId="0" fontId="54" fillId="0" borderId="34" applyNumberFormat="0" applyFill="0" applyAlignment="0" applyProtection="0">
      <alignment vertical="center"/>
    </xf>
    <xf numFmtId="0" fontId="55" fillId="0" borderId="36" applyNumberFormat="0" applyFill="0" applyAlignment="0" applyProtection="0">
      <alignment vertical="center"/>
    </xf>
    <xf numFmtId="0" fontId="56" fillId="0" borderId="38" applyNumberFormat="0" applyFill="0" applyAlignment="0" applyProtection="0">
      <alignment vertical="center"/>
    </xf>
    <xf numFmtId="0" fontId="56"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26" fillId="8" borderId="0" applyNumberFormat="0" applyBorder="0" applyAlignment="0" applyProtection="0">
      <alignment vertical="center"/>
    </xf>
    <xf numFmtId="359" fontId="5" fillId="0" borderId="0" applyFont="0" applyBorder="0">
      <alignment vertical="center"/>
    </xf>
    <xf numFmtId="0" fontId="27" fillId="26" borderId="39" applyNumberFormat="0" applyAlignment="0" applyProtection="0">
      <alignment vertical="center"/>
    </xf>
    <xf numFmtId="360" fontId="60" fillId="0" borderId="0" applyFont="0" applyFill="0" applyBorder="0" applyAlignment="0" applyProtection="0"/>
    <xf numFmtId="361" fontId="60" fillId="0" borderId="0" applyFont="0" applyFill="0" applyBorder="0" applyAlignment="0" applyProtection="0"/>
    <xf numFmtId="362" fontId="60" fillId="0" borderId="0" applyFont="0" applyFill="0" applyBorder="0" applyAlignment="0" applyProtection="0"/>
    <xf numFmtId="0" fontId="18" fillId="0" borderId="0">
      <alignment vertical="center"/>
    </xf>
    <xf numFmtId="0" fontId="3" fillId="0" borderId="0">
      <alignment vertical="center"/>
    </xf>
    <xf numFmtId="0" fontId="37" fillId="0" borderId="0"/>
    <xf numFmtId="0" fontId="37" fillId="0" borderId="0"/>
    <xf numFmtId="0" fontId="37" fillId="0" borderId="0"/>
    <xf numFmtId="0" fontId="37" fillId="0" borderId="0"/>
    <xf numFmtId="177" fontId="37" fillId="0" borderId="0" applyFont="0" applyFill="0" applyBorder="0" applyAlignment="0" applyProtection="0"/>
  </cellStyleXfs>
  <cellXfs count="572">
    <xf numFmtId="0" fontId="0" fillId="0" borderId="0" xfId="0"/>
    <xf numFmtId="0" fontId="0" fillId="27" borderId="0" xfId="0" applyFill="1"/>
    <xf numFmtId="0" fontId="0" fillId="27" borderId="0" xfId="0" applyFill="1" applyAlignment="1">
      <alignment vertical="center"/>
    </xf>
    <xf numFmtId="0" fontId="4" fillId="27" borderId="0" xfId="0" applyFont="1" applyFill="1" applyAlignment="1">
      <alignment vertical="center"/>
    </xf>
    <xf numFmtId="0" fontId="5" fillId="27" borderId="0" xfId="0" applyFont="1" applyFill="1"/>
    <xf numFmtId="0" fontId="6" fillId="27" borderId="0" xfId="0" applyFont="1" applyFill="1" applyAlignment="1">
      <alignment vertical="center"/>
    </xf>
    <xf numFmtId="0" fontId="5" fillId="27" borderId="0" xfId="0" applyFont="1" applyFill="1" applyAlignment="1">
      <alignment vertical="center"/>
    </xf>
    <xf numFmtId="0" fontId="5" fillId="27" borderId="0" xfId="0" applyFont="1" applyFill="1" applyAlignment="1">
      <alignment horizontal="center"/>
    </xf>
    <xf numFmtId="0" fontId="5" fillId="27" borderId="0" xfId="0" applyFont="1" applyFill="1" applyAlignment="1">
      <alignment horizontal="left"/>
    </xf>
    <xf numFmtId="0" fontId="14" fillId="0" borderId="0" xfId="0" applyFont="1"/>
    <xf numFmtId="186" fontId="15" fillId="0" borderId="0" xfId="0" applyNumberFormat="1" applyFont="1" applyAlignment="1">
      <alignment vertical="center"/>
    </xf>
    <xf numFmtId="187" fontId="15" fillId="0" borderId="0" xfId="0" applyNumberFormat="1" applyFont="1" applyAlignment="1">
      <alignment vertical="center"/>
    </xf>
    <xf numFmtId="0" fontId="14" fillId="27" borderId="0" xfId="0" applyFont="1" applyFill="1"/>
    <xf numFmtId="0" fontId="2" fillId="27" borderId="0" xfId="0" applyFont="1" applyFill="1"/>
    <xf numFmtId="181" fontId="58" fillId="0" borderId="0" xfId="0" applyNumberFormat="1" applyFont="1" applyAlignment="1">
      <alignment vertical="center"/>
    </xf>
    <xf numFmtId="186" fontId="38" fillId="0" borderId="0" xfId="0" applyNumberFormat="1" applyFont="1" applyAlignment="1">
      <alignment vertical="center"/>
    </xf>
    <xf numFmtId="187" fontId="38" fillId="0" borderId="0" xfId="0" applyNumberFormat="1" applyFont="1" applyAlignment="1">
      <alignment vertical="center"/>
    </xf>
    <xf numFmtId="187" fontId="38" fillId="0" borderId="0" xfId="0" applyNumberFormat="1" applyFont="1" applyAlignment="1">
      <alignment horizontal="center" vertical="center"/>
    </xf>
    <xf numFmtId="0" fontId="155" fillId="0" borderId="0" xfId="0" applyFont="1" applyAlignment="1">
      <alignment vertical="center"/>
    </xf>
    <xf numFmtId="0" fontId="34" fillId="0" borderId="0" xfId="0" applyFont="1" applyAlignment="1">
      <alignment vertical="center"/>
    </xf>
    <xf numFmtId="0" fontId="154" fillId="34" borderId="73" xfId="0" applyFont="1" applyFill="1" applyBorder="1" applyAlignment="1">
      <alignment vertical="center"/>
    </xf>
    <xf numFmtId="0" fontId="155" fillId="0" borderId="73" xfId="0" applyFont="1" applyBorder="1" applyAlignment="1">
      <alignment vertical="center"/>
    </xf>
    <xf numFmtId="0" fontId="157" fillId="0" borderId="0" xfId="4835" applyFont="1">
      <alignment vertical="center"/>
    </xf>
    <xf numFmtId="0" fontId="154" fillId="0" borderId="0" xfId="0" applyFont="1" applyAlignment="1">
      <alignment vertical="center"/>
    </xf>
    <xf numFmtId="0" fontId="155" fillId="0" borderId="2" xfId="0" applyFont="1" applyBorder="1" applyAlignment="1">
      <alignment vertical="center"/>
    </xf>
    <xf numFmtId="0" fontId="34" fillId="0" borderId="23" xfId="0" applyFont="1" applyBorder="1" applyAlignment="1">
      <alignment vertical="center"/>
    </xf>
    <xf numFmtId="0" fontId="155" fillId="0" borderId="23" xfId="0" applyFont="1" applyBorder="1" applyAlignment="1">
      <alignment vertical="center"/>
    </xf>
    <xf numFmtId="0" fontId="155" fillId="0" borderId="4" xfId="0" applyFont="1" applyBorder="1" applyAlignment="1">
      <alignment vertical="center"/>
    </xf>
    <xf numFmtId="0" fontId="155" fillId="0" borderId="16" xfId="0" applyFont="1" applyBorder="1" applyAlignment="1">
      <alignment vertical="center"/>
    </xf>
    <xf numFmtId="0" fontId="155" fillId="0" borderId="25" xfId="0" applyFont="1" applyBorder="1" applyAlignment="1">
      <alignment vertical="center"/>
    </xf>
    <xf numFmtId="0" fontId="157" fillId="0" borderId="0" xfId="0" applyFont="1" applyAlignment="1">
      <alignment vertical="center"/>
    </xf>
    <xf numFmtId="0" fontId="155" fillId="0" borderId="48" xfId="0" applyFont="1" applyBorder="1" applyAlignment="1">
      <alignment vertical="center"/>
    </xf>
    <xf numFmtId="0" fontId="155" fillId="0" borderId="30" xfId="0" applyFont="1" applyBorder="1" applyAlignment="1">
      <alignment vertical="center"/>
    </xf>
    <xf numFmtId="0" fontId="155" fillId="0" borderId="21" xfId="0" applyFont="1" applyBorder="1" applyAlignment="1">
      <alignment vertical="center"/>
    </xf>
    <xf numFmtId="180" fontId="154" fillId="34" borderId="73" xfId="0" applyNumberFormat="1" applyFont="1" applyFill="1" applyBorder="1" applyAlignment="1">
      <alignment vertical="center"/>
    </xf>
    <xf numFmtId="180" fontId="154" fillId="34" borderId="75" xfId="0" applyNumberFormat="1" applyFont="1" applyFill="1" applyBorder="1" applyAlignment="1">
      <alignment vertical="center"/>
    </xf>
    <xf numFmtId="0" fontId="157" fillId="0" borderId="7" xfId="4873" applyFont="1" applyBorder="1" applyAlignment="1">
      <alignment horizontal="left" vertical="center" indent="1" shrinkToFit="1"/>
    </xf>
    <xf numFmtId="0" fontId="161" fillId="0" borderId="7" xfId="4873" applyFont="1" applyBorder="1" applyAlignment="1">
      <alignment horizontal="left" vertical="center" indent="1"/>
    </xf>
    <xf numFmtId="0" fontId="157" fillId="0" borderId="7" xfId="4873" applyFont="1" applyBorder="1" applyAlignment="1">
      <alignment horizontal="left" vertical="center" indent="1"/>
    </xf>
    <xf numFmtId="0" fontId="161" fillId="0" borderId="7" xfId="4870" applyFont="1" applyBorder="1" applyAlignment="1">
      <alignment horizontal="left" vertical="center" indent="1"/>
    </xf>
    <xf numFmtId="3" fontId="157" fillId="0" borderId="7" xfId="4526" applyNumberFormat="1" applyFont="1" applyBorder="1" applyAlignment="1">
      <alignment horizontal="left" vertical="center" indent="1" shrinkToFit="1"/>
    </xf>
    <xf numFmtId="3" fontId="157" fillId="0" borderId="7" xfId="4526" applyNumberFormat="1" applyFont="1" applyBorder="1" applyAlignment="1">
      <alignment horizontal="left" vertical="center" indent="1"/>
    </xf>
    <xf numFmtId="0" fontId="157" fillId="0" borderId="7" xfId="4870" applyFont="1" applyBorder="1" applyAlignment="1">
      <alignment horizontal="left" vertical="center" indent="1"/>
    </xf>
    <xf numFmtId="41" fontId="157" fillId="27" borderId="12" xfId="711" applyFont="1" applyFill="1" applyBorder="1" applyAlignment="1">
      <alignment vertical="center"/>
    </xf>
    <xf numFmtId="41" fontId="157" fillId="27" borderId="12" xfId="0" applyNumberFormat="1" applyFont="1" applyFill="1" applyBorder="1" applyAlignment="1">
      <alignment vertical="center"/>
    </xf>
    <xf numFmtId="0" fontId="157" fillId="27" borderId="7" xfId="0" applyFont="1" applyFill="1" applyBorder="1" applyAlignment="1">
      <alignment horizontal="left" vertical="center" indent="1"/>
    </xf>
    <xf numFmtId="0" fontId="157" fillId="27" borderId="54" xfId="0" applyFont="1" applyFill="1" applyBorder="1" applyAlignment="1">
      <alignment vertical="center"/>
    </xf>
    <xf numFmtId="0" fontId="157" fillId="27" borderId="12" xfId="0" applyFont="1" applyFill="1" applyBorder="1" applyAlignment="1">
      <alignment horizontal="center" vertical="center"/>
    </xf>
    <xf numFmtId="0" fontId="161" fillId="27" borderId="12" xfId="0" applyFont="1" applyFill="1" applyBorder="1" applyAlignment="1">
      <alignment horizontal="center" vertical="center"/>
    </xf>
    <xf numFmtId="0" fontId="161" fillId="36" borderId="12" xfId="0" applyFont="1" applyFill="1" applyBorder="1" applyAlignment="1">
      <alignment horizontal="center" vertical="center"/>
    </xf>
    <xf numFmtId="0" fontId="158" fillId="36" borderId="7" xfId="0" applyFont="1" applyFill="1" applyBorder="1" applyAlignment="1">
      <alignment vertical="center"/>
    </xf>
    <xf numFmtId="0" fontId="157" fillId="34" borderId="53" xfId="0" applyFont="1" applyFill="1" applyBorder="1" applyAlignment="1">
      <alignment vertical="center"/>
    </xf>
    <xf numFmtId="41" fontId="158" fillId="34" borderId="5" xfId="0" applyNumberFormat="1" applyFont="1" applyFill="1" applyBorder="1" applyAlignment="1">
      <alignment vertical="center"/>
    </xf>
    <xf numFmtId="0" fontId="157" fillId="34" borderId="5" xfId="0" applyFont="1" applyFill="1" applyBorder="1" applyAlignment="1">
      <alignment vertical="center"/>
    </xf>
    <xf numFmtId="0" fontId="158" fillId="34" borderId="52" xfId="0" applyFont="1" applyFill="1" applyBorder="1" applyAlignment="1">
      <alignment vertical="center"/>
    </xf>
    <xf numFmtId="0" fontId="158" fillId="35" borderId="13" xfId="0" applyFont="1" applyFill="1" applyBorder="1" applyAlignment="1">
      <alignment horizontal="center" vertical="center"/>
    </xf>
    <xf numFmtId="0" fontId="157" fillId="27" borderId="12" xfId="0" applyFont="1" applyFill="1" applyBorder="1" applyAlignment="1">
      <alignment vertical="center"/>
    </xf>
    <xf numFmtId="0" fontId="159" fillId="27" borderId="54" xfId="0" applyFont="1" applyFill="1" applyBorder="1" applyAlignment="1">
      <alignment horizontal="center" vertical="center"/>
    </xf>
    <xf numFmtId="0" fontId="155" fillId="27" borderId="12" xfId="0" applyFont="1" applyFill="1" applyBorder="1" applyAlignment="1">
      <alignment horizontal="center" vertical="center"/>
    </xf>
    <xf numFmtId="0" fontId="154" fillId="35" borderId="13" xfId="0" applyFont="1" applyFill="1" applyBorder="1" applyAlignment="1">
      <alignment horizontal="center" vertical="center"/>
    </xf>
    <xf numFmtId="0" fontId="154" fillId="35" borderId="13" xfId="0" applyFont="1" applyFill="1" applyBorder="1" applyAlignment="1">
      <alignment horizontal="centerContinuous" vertical="center"/>
    </xf>
    <xf numFmtId="0" fontId="154" fillId="0" borderId="53" xfId="0" applyFont="1" applyBorder="1" applyAlignment="1">
      <alignment horizontal="centerContinuous" vertical="center"/>
    </xf>
    <xf numFmtId="0" fontId="155" fillId="0" borderId="5" xfId="0" applyFont="1" applyBorder="1" applyAlignment="1">
      <alignment vertical="center"/>
    </xf>
    <xf numFmtId="0" fontId="155" fillId="0" borderId="52" xfId="0" applyFont="1" applyBorder="1" applyAlignment="1">
      <alignment vertical="center"/>
    </xf>
    <xf numFmtId="0" fontId="155" fillId="27" borderId="56" xfId="0" applyFont="1" applyFill="1" applyBorder="1" applyAlignment="1">
      <alignment horizontal="center" vertical="center"/>
    </xf>
    <xf numFmtId="41" fontId="155" fillId="27" borderId="13" xfId="711" applyFont="1" applyFill="1" applyBorder="1" applyAlignment="1">
      <alignment vertical="center"/>
    </xf>
    <xf numFmtId="0" fontId="155" fillId="27" borderId="13" xfId="0" applyFont="1" applyFill="1" applyBorder="1" applyAlignment="1">
      <alignment vertical="center"/>
    </xf>
    <xf numFmtId="41" fontId="155" fillId="27" borderId="13" xfId="0" applyNumberFormat="1" applyFont="1" applyFill="1" applyBorder="1" applyAlignment="1">
      <alignment vertical="center"/>
    </xf>
    <xf numFmtId="0" fontId="155" fillId="27" borderId="13" xfId="0" applyFont="1" applyFill="1" applyBorder="1" applyAlignment="1">
      <alignment horizontal="center" vertical="center"/>
    </xf>
    <xf numFmtId="0" fontId="156" fillId="27" borderId="13" xfId="0" applyFont="1" applyFill="1" applyBorder="1" applyAlignment="1">
      <alignment horizontal="center" vertical="center"/>
    </xf>
    <xf numFmtId="0" fontId="155" fillId="27" borderId="55" xfId="0" applyFont="1" applyFill="1" applyBorder="1" applyAlignment="1">
      <alignment vertical="center"/>
    </xf>
    <xf numFmtId="0" fontId="154" fillId="0" borderId="54" xfId="0" applyFont="1" applyBorder="1" applyAlignment="1">
      <alignment vertical="center"/>
    </xf>
    <xf numFmtId="0" fontId="154" fillId="0" borderId="12" xfId="0" applyFont="1" applyBorder="1" applyAlignment="1">
      <alignment vertical="center"/>
    </xf>
    <xf numFmtId="0" fontId="155" fillId="0" borderId="12" xfId="0" applyFont="1" applyBorder="1" applyAlignment="1">
      <alignment horizontal="center" vertical="center"/>
    </xf>
    <xf numFmtId="0" fontId="154" fillId="0" borderId="7" xfId="0" applyFont="1" applyBorder="1" applyAlignment="1">
      <alignment horizontal="center" vertical="center"/>
    </xf>
    <xf numFmtId="0" fontId="155" fillId="0" borderId="54" xfId="0" applyFont="1" applyBorder="1" applyAlignment="1">
      <alignment vertical="center"/>
    </xf>
    <xf numFmtId="41" fontId="155" fillId="0" borderId="12" xfId="711" applyFont="1" applyFill="1" applyBorder="1" applyAlignment="1">
      <alignment vertical="center"/>
    </xf>
    <xf numFmtId="3" fontId="154" fillId="0" borderId="12" xfId="0" applyNumberFormat="1" applyFont="1" applyBorder="1" applyAlignment="1">
      <alignment horizontal="right" vertical="center"/>
    </xf>
    <xf numFmtId="0" fontId="154" fillId="0" borderId="7" xfId="0" applyFont="1" applyBorder="1" applyAlignment="1">
      <alignment vertical="center"/>
    </xf>
    <xf numFmtId="0" fontId="155" fillId="0" borderId="12" xfId="0" applyFont="1" applyBorder="1" applyAlignment="1">
      <alignment horizontal="right" vertical="center"/>
    </xf>
    <xf numFmtId="0" fontId="154" fillId="0" borderId="54" xfId="0" applyFont="1" applyBorder="1" applyAlignment="1">
      <alignment horizontal="centerContinuous" vertical="center"/>
    </xf>
    <xf numFmtId="0" fontId="155" fillId="0" borderId="12" xfId="0" applyFont="1" applyBorder="1" applyAlignment="1">
      <alignment vertical="center"/>
    </xf>
    <xf numFmtId="0" fontId="155" fillId="0" borderId="7" xfId="0" applyFont="1" applyBorder="1" applyAlignment="1">
      <alignment vertical="center"/>
    </xf>
    <xf numFmtId="0" fontId="154" fillId="35" borderId="63" xfId="0" applyFont="1" applyFill="1" applyBorder="1" applyAlignment="1">
      <alignment horizontal="centerContinuous" vertical="center"/>
    </xf>
    <xf numFmtId="0" fontId="158" fillId="35" borderId="13" xfId="0" applyFont="1" applyFill="1" applyBorder="1" applyAlignment="1">
      <alignment horizontal="centerContinuous" vertical="center"/>
    </xf>
    <xf numFmtId="0" fontId="158" fillId="35" borderId="63" xfId="0" applyFont="1" applyFill="1" applyBorder="1" applyAlignment="1">
      <alignment horizontal="centerContinuous" vertical="center"/>
    </xf>
    <xf numFmtId="0" fontId="164" fillId="27" borderId="54" xfId="0" applyFont="1" applyFill="1" applyBorder="1" applyAlignment="1">
      <alignment horizontal="center" vertical="center"/>
    </xf>
    <xf numFmtId="0" fontId="160" fillId="27" borderId="54" xfId="0" applyFont="1" applyFill="1" applyBorder="1" applyAlignment="1">
      <alignment horizontal="center" vertical="center"/>
    </xf>
    <xf numFmtId="0" fontId="157" fillId="36" borderId="54" xfId="0" applyFont="1" applyFill="1" applyBorder="1" applyAlignment="1">
      <alignment vertical="center"/>
    </xf>
    <xf numFmtId="0" fontId="157" fillId="36" borderId="12" xfId="0" applyFont="1" applyFill="1" applyBorder="1" applyAlignment="1">
      <alignment vertical="center"/>
    </xf>
    <xf numFmtId="41" fontId="158" fillId="36" borderId="12" xfId="0" applyNumberFormat="1" applyFont="1" applyFill="1" applyBorder="1" applyAlignment="1">
      <alignment vertical="center"/>
    </xf>
    <xf numFmtId="0" fontId="157" fillId="36" borderId="12" xfId="0" applyFont="1" applyFill="1" applyBorder="1" applyAlignment="1">
      <alignment horizontal="center" vertical="center"/>
    </xf>
    <xf numFmtId="0" fontId="157" fillId="27" borderId="0" xfId="0" applyFont="1" applyFill="1" applyAlignment="1">
      <alignment vertical="center"/>
    </xf>
    <xf numFmtId="186" fontId="155" fillId="0" borderId="0" xfId="0" applyNumberFormat="1" applyFont="1" applyAlignment="1">
      <alignment horizontal="center" vertical="center"/>
    </xf>
    <xf numFmtId="182" fontId="155" fillId="0" borderId="0" xfId="0" applyNumberFormat="1" applyFont="1" applyAlignment="1">
      <alignment horizontal="center" vertical="center"/>
    </xf>
    <xf numFmtId="180" fontId="155" fillId="0" borderId="0" xfId="0" applyNumberFormat="1" applyFont="1" applyAlignment="1">
      <alignment horizontal="center" vertical="center"/>
    </xf>
    <xf numFmtId="0" fontId="154" fillId="0" borderId="0" xfId="0" applyFont="1"/>
    <xf numFmtId="0" fontId="158" fillId="27" borderId="0" xfId="0" applyFont="1" applyFill="1" applyAlignment="1">
      <alignment vertical="center"/>
    </xf>
    <xf numFmtId="0" fontId="155" fillId="0" borderId="0" xfId="0" applyFont="1"/>
    <xf numFmtId="0" fontId="155" fillId="0" borderId="0" xfId="0" applyFont="1" applyAlignment="1">
      <alignment horizontal="center" vertical="center"/>
    </xf>
    <xf numFmtId="41" fontId="155" fillId="0" borderId="0" xfId="713" applyFont="1" applyFill="1" applyBorder="1" applyAlignment="1">
      <alignment vertical="center"/>
    </xf>
    <xf numFmtId="186" fontId="155" fillId="0" borderId="0" xfId="0" applyNumberFormat="1" applyFont="1" applyAlignment="1">
      <alignment vertical="center"/>
    </xf>
    <xf numFmtId="187" fontId="155" fillId="0" borderId="0" xfId="0" applyNumberFormat="1" applyFont="1" applyAlignment="1">
      <alignment vertical="center"/>
    </xf>
    <xf numFmtId="0" fontId="12" fillId="27" borderId="0" xfId="0" applyFont="1" applyFill="1"/>
    <xf numFmtId="187" fontId="155" fillId="0" borderId="0" xfId="0" applyNumberFormat="1" applyFont="1" applyAlignment="1">
      <alignment horizontal="center" vertical="center"/>
    </xf>
    <xf numFmtId="0" fontId="13" fillId="27" borderId="0" xfId="0" applyFont="1" applyFill="1"/>
    <xf numFmtId="41" fontId="165" fillId="0" borderId="0" xfId="2573" applyNumberFormat="1" applyFont="1" applyFill="1" applyBorder="1" applyAlignment="1" applyProtection="1">
      <alignment vertical="center"/>
    </xf>
    <xf numFmtId="41" fontId="155" fillId="0" borderId="0" xfId="713" applyFont="1" applyBorder="1" applyAlignment="1">
      <alignment horizontal="center" vertical="center"/>
    </xf>
    <xf numFmtId="41" fontId="155" fillId="0" borderId="0" xfId="713" applyFont="1" applyBorder="1" applyAlignment="1">
      <alignment vertical="center"/>
    </xf>
    <xf numFmtId="41" fontId="155" fillId="0" borderId="0" xfId="0" applyNumberFormat="1" applyFont="1" applyAlignment="1">
      <alignment vertical="center"/>
    </xf>
    <xf numFmtId="41" fontId="155" fillId="0" borderId="0" xfId="713" applyFont="1" applyFill="1" applyBorder="1" applyAlignment="1">
      <alignment horizontal="center" vertical="center"/>
    </xf>
    <xf numFmtId="41" fontId="0" fillId="27" borderId="0" xfId="0" applyNumberFormat="1" applyFill="1"/>
    <xf numFmtId="41" fontId="157" fillId="27" borderId="12" xfId="711" applyFont="1" applyFill="1" applyBorder="1" applyAlignment="1">
      <alignment horizontal="center" vertical="center"/>
    </xf>
    <xf numFmtId="0" fontId="5" fillId="27" borderId="2" xfId="0" applyFont="1" applyFill="1" applyBorder="1" applyAlignment="1">
      <alignment vertical="center"/>
    </xf>
    <xf numFmtId="181" fontId="154" fillId="0" borderId="23" xfId="0" applyNumberFormat="1" applyFont="1" applyBorder="1" applyAlignment="1">
      <alignment vertical="center"/>
    </xf>
    <xf numFmtId="181" fontId="158" fillId="0" borderId="4" xfId="0" applyNumberFormat="1" applyFont="1" applyBorder="1" applyAlignment="1">
      <alignment vertical="center"/>
    </xf>
    <xf numFmtId="0" fontId="5" fillId="27" borderId="16" xfId="0" applyFont="1" applyFill="1" applyBorder="1" applyAlignment="1">
      <alignment vertical="center"/>
    </xf>
    <xf numFmtId="181" fontId="158" fillId="0" borderId="25" xfId="0" applyNumberFormat="1" applyFont="1" applyBorder="1" applyAlignment="1">
      <alignment vertical="center"/>
    </xf>
    <xf numFmtId="0" fontId="6" fillId="27" borderId="16" xfId="0" applyFont="1" applyFill="1" applyBorder="1" applyAlignment="1">
      <alignment vertical="center"/>
    </xf>
    <xf numFmtId="0" fontId="13" fillId="0" borderId="25" xfId="0" applyFont="1" applyBorder="1"/>
    <xf numFmtId="0" fontId="157" fillId="0" borderId="25" xfId="0" applyFont="1" applyBorder="1" applyAlignment="1">
      <alignment horizontal="centerContinuous" vertical="center"/>
    </xf>
    <xf numFmtId="41" fontId="157" fillId="0" borderId="25" xfId="713" applyFont="1" applyFill="1" applyBorder="1" applyAlignment="1">
      <alignment vertical="center"/>
    </xf>
    <xf numFmtId="0" fontId="0" fillId="27" borderId="16" xfId="0" applyFill="1" applyBorder="1"/>
    <xf numFmtId="187" fontId="157" fillId="0" borderId="25" xfId="0" applyNumberFormat="1" applyFont="1" applyBorder="1" applyAlignment="1">
      <alignment vertical="center"/>
    </xf>
    <xf numFmtId="0" fontId="0" fillId="27" borderId="48" xfId="0" applyFill="1" applyBorder="1"/>
    <xf numFmtId="187" fontId="155" fillId="0" borderId="30" xfId="0" applyNumberFormat="1" applyFont="1" applyBorder="1" applyAlignment="1">
      <alignment vertical="center"/>
    </xf>
    <xf numFmtId="186" fontId="155" fillId="0" borderId="30" xfId="0" applyNumberFormat="1" applyFont="1" applyBorder="1" applyAlignment="1">
      <alignment vertical="center"/>
    </xf>
    <xf numFmtId="187" fontId="157" fillId="0" borderId="21" xfId="0" applyNumberFormat="1" applyFont="1" applyBorder="1" applyAlignment="1">
      <alignment vertical="center"/>
    </xf>
    <xf numFmtId="0" fontId="2" fillId="27" borderId="2" xfId="0" applyFont="1" applyFill="1" applyBorder="1"/>
    <xf numFmtId="0" fontId="154" fillId="0" borderId="23" xfId="0" applyFont="1" applyBorder="1" applyAlignment="1">
      <alignment vertical="center"/>
    </xf>
    <xf numFmtId="187" fontId="154" fillId="0" borderId="23" xfId="0" applyNumberFormat="1" applyFont="1" applyBorder="1" applyAlignment="1">
      <alignment vertical="center"/>
    </xf>
    <xf numFmtId="187" fontId="158" fillId="0" borderId="4" xfId="0" applyNumberFormat="1" applyFont="1" applyBorder="1" applyAlignment="1">
      <alignment vertical="center"/>
    </xf>
    <xf numFmtId="0" fontId="157" fillId="0" borderId="25" xfId="0" applyFont="1" applyBorder="1" applyAlignment="1">
      <alignment vertical="center"/>
    </xf>
    <xf numFmtId="0" fontId="14" fillId="0" borderId="30" xfId="0" applyFont="1" applyBorder="1"/>
    <xf numFmtId="186" fontId="15" fillId="0" borderId="30" xfId="0" applyNumberFormat="1" applyFont="1" applyBorder="1" applyAlignment="1">
      <alignment vertical="center"/>
    </xf>
    <xf numFmtId="187" fontId="15" fillId="0" borderId="30" xfId="0" applyNumberFormat="1" applyFont="1" applyBorder="1" applyAlignment="1">
      <alignment vertical="center"/>
    </xf>
    <xf numFmtId="187" fontId="38" fillId="0" borderId="21" xfId="0" applyNumberFormat="1" applyFont="1" applyBorder="1" applyAlignment="1">
      <alignment vertical="center"/>
    </xf>
    <xf numFmtId="180" fontId="154" fillId="34" borderId="82" xfId="0" applyNumberFormat="1" applyFont="1" applyFill="1" applyBorder="1" applyAlignment="1">
      <alignment vertical="center"/>
    </xf>
    <xf numFmtId="334" fontId="155" fillId="0" borderId="12" xfId="0" applyNumberFormat="1" applyFont="1" applyBorder="1" applyAlignment="1">
      <alignment horizontal="right" vertical="center"/>
    </xf>
    <xf numFmtId="0" fontId="157" fillId="36" borderId="64" xfId="0" applyFont="1" applyFill="1" applyBorder="1" applyAlignment="1">
      <alignment horizontal="center" vertical="center"/>
    </xf>
    <xf numFmtId="0" fontId="157" fillId="36" borderId="65" xfId="0" applyFont="1" applyFill="1" applyBorder="1" applyAlignment="1">
      <alignment horizontal="center" vertical="center"/>
    </xf>
    <xf numFmtId="0" fontId="157" fillId="36" borderId="26" xfId="0" applyFont="1" applyFill="1" applyBorder="1" applyAlignment="1">
      <alignment horizontal="center" vertical="center"/>
    </xf>
    <xf numFmtId="0" fontId="157" fillId="36" borderId="52" xfId="0" applyFont="1" applyFill="1" applyBorder="1" applyAlignment="1">
      <alignment horizontal="center" vertical="center"/>
    </xf>
    <xf numFmtId="0" fontId="157" fillId="0" borderId="5" xfId="0" applyFont="1" applyBorder="1" applyAlignment="1">
      <alignment horizontal="center" vertical="center"/>
    </xf>
    <xf numFmtId="0" fontId="157" fillId="0" borderId="53" xfId="0" applyFont="1" applyBorder="1" applyAlignment="1">
      <alignment horizontal="center" vertical="center"/>
    </xf>
    <xf numFmtId="0" fontId="157" fillId="36" borderId="55" xfId="0" applyFont="1" applyFill="1" applyBorder="1" applyAlignment="1">
      <alignment horizontal="center" vertical="center"/>
    </xf>
    <xf numFmtId="0" fontId="157" fillId="0" borderId="13" xfId="0" applyFont="1" applyBorder="1" applyAlignment="1">
      <alignment horizontal="center" vertical="center"/>
    </xf>
    <xf numFmtId="0" fontId="157" fillId="0" borderId="56" xfId="0" applyFont="1" applyBorder="1" applyAlignment="1">
      <alignment horizontal="center" vertical="center"/>
    </xf>
    <xf numFmtId="41" fontId="157" fillId="33" borderId="65" xfId="713" applyFont="1" applyFill="1" applyBorder="1" applyAlignment="1">
      <alignment horizontal="center" vertical="center"/>
    </xf>
    <xf numFmtId="0" fontId="157" fillId="33" borderId="65" xfId="0" applyFont="1" applyFill="1" applyBorder="1" applyAlignment="1">
      <alignment horizontal="center" vertical="center"/>
    </xf>
    <xf numFmtId="41" fontId="157" fillId="33" borderId="26" xfId="713" applyFont="1" applyFill="1" applyBorder="1" applyAlignment="1">
      <alignment horizontal="center" vertical="center"/>
    </xf>
    <xf numFmtId="41" fontId="157" fillId="0" borderId="57" xfId="0" applyNumberFormat="1" applyFont="1" applyBorder="1" applyAlignment="1">
      <alignment vertical="center"/>
    </xf>
    <xf numFmtId="41" fontId="157" fillId="0" borderId="57" xfId="713" applyFont="1" applyBorder="1" applyAlignment="1">
      <alignment horizontal="center" vertical="center"/>
    </xf>
    <xf numFmtId="41" fontId="157" fillId="0" borderId="58" xfId="713" applyFont="1" applyBorder="1" applyAlignment="1">
      <alignment horizontal="center" vertical="center"/>
    </xf>
    <xf numFmtId="0" fontId="157" fillId="37" borderId="65" xfId="0" applyFont="1" applyFill="1" applyBorder="1" applyAlignment="1">
      <alignment horizontal="center" vertical="center"/>
    </xf>
    <xf numFmtId="0" fontId="157" fillId="37" borderId="26" xfId="0" applyFont="1" applyFill="1" applyBorder="1" applyAlignment="1">
      <alignment horizontal="center" vertical="center"/>
    </xf>
    <xf numFmtId="0" fontId="157" fillId="0" borderId="12" xfId="0" applyFont="1" applyBorder="1" applyAlignment="1">
      <alignment horizontal="center" vertical="center"/>
    </xf>
    <xf numFmtId="0" fontId="157" fillId="0" borderId="54" xfId="0" applyFont="1" applyBorder="1" applyAlignment="1">
      <alignment horizontal="center" vertical="center"/>
    </xf>
    <xf numFmtId="0" fontId="157" fillId="33" borderId="60" xfId="0" applyFont="1" applyFill="1" applyBorder="1" applyAlignment="1">
      <alignment horizontal="centerContinuous" vertical="center"/>
    </xf>
    <xf numFmtId="0" fontId="157" fillId="33" borderId="60" xfId="0" applyFont="1" applyFill="1" applyBorder="1" applyAlignment="1">
      <alignment horizontal="center" vertical="center"/>
    </xf>
    <xf numFmtId="0" fontId="157" fillId="33" borderId="59" xfId="0" applyFont="1" applyFill="1" applyBorder="1" applyAlignment="1">
      <alignment horizontal="center" vertical="center"/>
    </xf>
    <xf numFmtId="0" fontId="157" fillId="0" borderId="52" xfId="0" applyFont="1" applyBorder="1" applyAlignment="1">
      <alignment horizontal="center" vertical="center"/>
    </xf>
    <xf numFmtId="181" fontId="157" fillId="0" borderId="5" xfId="0" applyNumberFormat="1" applyFont="1" applyBorder="1" applyAlignment="1">
      <alignment horizontal="center" vertical="center"/>
    </xf>
    <xf numFmtId="209" fontId="157" fillId="0" borderId="5" xfId="0" applyNumberFormat="1" applyFont="1" applyBorder="1" applyAlignment="1">
      <alignment horizontal="right" vertical="center" indent="1"/>
    </xf>
    <xf numFmtId="180" fontId="157" fillId="0" borderId="5" xfId="0" applyNumberFormat="1" applyFont="1" applyBorder="1" applyAlignment="1">
      <alignment horizontal="center" vertical="center"/>
    </xf>
    <xf numFmtId="186" fontId="157" fillId="0" borderId="53" xfId="0" applyNumberFormat="1" applyFont="1" applyBorder="1" applyAlignment="1">
      <alignment horizontal="left" vertical="center"/>
    </xf>
    <xf numFmtId="0" fontId="157" fillId="0" borderId="7" xfId="0" applyFont="1" applyBorder="1" applyAlignment="1">
      <alignment horizontal="center" vertical="center"/>
    </xf>
    <xf numFmtId="181" fontId="157" fillId="0" borderId="12" xfId="0" applyNumberFormat="1" applyFont="1" applyBorder="1" applyAlignment="1">
      <alignment horizontal="center" vertical="center"/>
    </xf>
    <xf numFmtId="210" fontId="157" fillId="0" borderId="12" xfId="0" applyNumberFormat="1" applyFont="1" applyBorder="1" applyAlignment="1">
      <alignment horizontal="right" vertical="center" indent="1"/>
    </xf>
    <xf numFmtId="180" fontId="157" fillId="0" borderId="12" xfId="0" applyNumberFormat="1" applyFont="1" applyBorder="1" applyAlignment="1">
      <alignment horizontal="center" vertical="center"/>
    </xf>
    <xf numFmtId="186" fontId="157" fillId="0" borderId="54" xfId="0" applyNumberFormat="1" applyFont="1" applyBorder="1" applyAlignment="1">
      <alignment horizontal="left" vertical="center"/>
    </xf>
    <xf numFmtId="0" fontId="157" fillId="0" borderId="83" xfId="0" applyFont="1" applyBorder="1" applyAlignment="1">
      <alignment horizontal="center" vertical="center"/>
    </xf>
    <xf numFmtId="181" fontId="157" fillId="0" borderId="62" xfId="0" applyNumberFormat="1" applyFont="1" applyBorder="1" applyAlignment="1">
      <alignment horizontal="center" vertical="center"/>
    </xf>
    <xf numFmtId="182" fontId="157" fillId="0" borderId="62" xfId="0" applyNumberFormat="1" applyFont="1" applyBorder="1" applyAlignment="1">
      <alignment horizontal="left" vertical="center"/>
    </xf>
    <xf numFmtId="180" fontId="157" fillId="0" borderId="62" xfId="0" applyNumberFormat="1" applyFont="1" applyBorder="1" applyAlignment="1">
      <alignment horizontal="center" vertical="center"/>
    </xf>
    <xf numFmtId="186" fontId="157" fillId="0" borderId="84" xfId="0" applyNumberFormat="1" applyFont="1" applyBorder="1" applyAlignment="1">
      <alignment horizontal="center" vertical="center"/>
    </xf>
    <xf numFmtId="0" fontId="157" fillId="0" borderId="66" xfId="0" applyFont="1" applyBorder="1" applyAlignment="1">
      <alignment horizontal="center" vertical="center"/>
    </xf>
    <xf numFmtId="181" fontId="157" fillId="0" borderId="63" xfId="0" applyNumberFormat="1" applyFont="1" applyBorder="1" applyAlignment="1">
      <alignment horizontal="center" vertical="center"/>
    </xf>
    <xf numFmtId="182" fontId="157" fillId="0" borderId="63" xfId="0" applyNumberFormat="1" applyFont="1" applyBorder="1" applyAlignment="1">
      <alignment horizontal="center" vertical="center"/>
    </xf>
    <xf numFmtId="0" fontId="157" fillId="0" borderId="63" xfId="0" applyFont="1" applyBorder="1" applyAlignment="1">
      <alignment horizontal="center" vertical="center"/>
    </xf>
    <xf numFmtId="186" fontId="157" fillId="0" borderId="67" xfId="0" applyNumberFormat="1" applyFont="1" applyBorder="1" applyAlignment="1">
      <alignment horizontal="center" vertical="center"/>
    </xf>
    <xf numFmtId="181" fontId="157" fillId="0" borderId="12" xfId="0" applyNumberFormat="1" applyFont="1" applyBorder="1" applyAlignment="1">
      <alignment horizontal="right" vertical="center" indent="2"/>
    </xf>
    <xf numFmtId="182" fontId="157" fillId="0" borderId="12" xfId="0" applyNumberFormat="1" applyFont="1" applyBorder="1" applyAlignment="1">
      <alignment horizontal="center" vertical="center"/>
    </xf>
    <xf numFmtId="180" fontId="157" fillId="0" borderId="12" xfId="0" applyNumberFormat="1" applyFont="1" applyBorder="1" applyAlignment="1">
      <alignment horizontal="right" vertical="center"/>
    </xf>
    <xf numFmtId="180" fontId="157" fillId="0" borderId="54" xfId="0" applyNumberFormat="1" applyFont="1" applyBorder="1" applyAlignment="1">
      <alignment horizontal="center" vertical="center"/>
    </xf>
    <xf numFmtId="186" fontId="157" fillId="0" borderId="54" xfId="0" applyNumberFormat="1" applyFont="1" applyBorder="1" applyAlignment="1">
      <alignment horizontal="center" vertical="center"/>
    </xf>
    <xf numFmtId="182" fontId="157" fillId="0" borderId="12" xfId="0" applyNumberFormat="1" applyFont="1" applyBorder="1" applyAlignment="1">
      <alignment horizontal="left" vertical="center"/>
    </xf>
    <xf numFmtId="0" fontId="157" fillId="0" borderId="55" xfId="0" applyFont="1" applyBorder="1" applyAlignment="1">
      <alignment vertical="center"/>
    </xf>
    <xf numFmtId="186" fontId="157" fillId="0" borderId="56" xfId="0" applyNumberFormat="1" applyFont="1" applyBorder="1" applyAlignment="1">
      <alignment horizontal="center" vertical="center"/>
    </xf>
    <xf numFmtId="0" fontId="154" fillId="0" borderId="73" xfId="0" applyFont="1" applyBorder="1" applyAlignment="1">
      <alignment vertical="center"/>
    </xf>
    <xf numFmtId="0" fontId="160" fillId="0" borderId="0" xfId="0" applyFont="1" applyAlignment="1">
      <alignment vertical="top"/>
    </xf>
    <xf numFmtId="0" fontId="160" fillId="0" borderId="0" xfId="0" applyFont="1" applyAlignment="1">
      <alignment horizontal="left" vertical="top"/>
    </xf>
    <xf numFmtId="3" fontId="5" fillId="27" borderId="0" xfId="0" applyNumberFormat="1" applyFont="1" applyFill="1" applyAlignment="1">
      <alignment vertical="center"/>
    </xf>
    <xf numFmtId="0" fontId="17" fillId="0" borderId="0" xfId="0" applyFont="1" applyAlignment="1">
      <alignment horizontal="left"/>
    </xf>
    <xf numFmtId="176" fontId="158" fillId="34" borderId="74" xfId="0" applyNumberFormat="1" applyFont="1" applyFill="1" applyBorder="1" applyAlignment="1">
      <alignment horizontal="center" vertical="center"/>
    </xf>
    <xf numFmtId="176" fontId="157" fillId="27" borderId="51" xfId="0" applyNumberFormat="1" applyFont="1" applyFill="1" applyBorder="1" applyAlignment="1">
      <alignment horizontal="center" vertical="center"/>
    </xf>
    <xf numFmtId="343" fontId="157" fillId="27" borderId="7" xfId="0" applyNumberFormat="1" applyFont="1" applyFill="1" applyBorder="1" applyAlignment="1">
      <alignment horizontal="center" vertical="center"/>
    </xf>
    <xf numFmtId="343" fontId="157" fillId="27" borderId="51" xfId="0" applyNumberFormat="1" applyFont="1" applyFill="1" applyBorder="1" applyAlignment="1">
      <alignment vertical="center"/>
    </xf>
    <xf numFmtId="343" fontId="158" fillId="27" borderId="51" xfId="0" applyNumberFormat="1" applyFont="1" applyFill="1" applyBorder="1" applyAlignment="1">
      <alignment vertical="center"/>
    </xf>
    <xf numFmtId="0" fontId="157" fillId="0" borderId="54" xfId="0" applyFont="1" applyBorder="1" applyAlignment="1">
      <alignment vertical="center"/>
    </xf>
    <xf numFmtId="343" fontId="158" fillId="27" borderId="51" xfId="0" applyNumberFormat="1" applyFont="1" applyFill="1" applyBorder="1" applyAlignment="1">
      <alignment horizontal="center" vertical="center"/>
    </xf>
    <xf numFmtId="343" fontId="157" fillId="27" borderId="51" xfId="0" applyNumberFormat="1" applyFont="1" applyFill="1" applyBorder="1" applyAlignment="1">
      <alignment horizontal="center" vertical="center"/>
    </xf>
    <xf numFmtId="343" fontId="157" fillId="27" borderId="12" xfId="0" applyNumberFormat="1" applyFont="1" applyFill="1" applyBorder="1" applyAlignment="1">
      <alignment horizontal="center" vertical="center"/>
    </xf>
    <xf numFmtId="343" fontId="158" fillId="34" borderId="87" xfId="0" applyNumberFormat="1" applyFont="1" applyFill="1" applyBorder="1" applyAlignment="1">
      <alignment horizontal="center" vertical="center"/>
    </xf>
    <xf numFmtId="184" fontId="155" fillId="0" borderId="0" xfId="0" applyNumberFormat="1" applyFont="1" applyAlignment="1">
      <alignment vertical="center"/>
    </xf>
    <xf numFmtId="0" fontId="157" fillId="0" borderId="82" xfId="0" applyFont="1" applyBorder="1" applyAlignment="1">
      <alignment vertical="center"/>
    </xf>
    <xf numFmtId="0" fontId="157" fillId="0" borderId="71" xfId="0" applyFont="1" applyBorder="1" applyAlignment="1">
      <alignment vertical="center"/>
    </xf>
    <xf numFmtId="0" fontId="157" fillId="0" borderId="70" xfId="0" applyFont="1" applyBorder="1" applyAlignment="1">
      <alignment vertical="center"/>
    </xf>
    <xf numFmtId="0" fontId="157" fillId="0" borderId="72" xfId="0" applyFont="1" applyBorder="1" applyAlignment="1">
      <alignment vertical="center"/>
    </xf>
    <xf numFmtId="3" fontId="157" fillId="0" borderId="68" xfId="0" applyNumberFormat="1" applyFont="1" applyBorder="1" applyAlignment="1">
      <alignment vertical="center"/>
    </xf>
    <xf numFmtId="0" fontId="157" fillId="0" borderId="69" xfId="0" applyFont="1" applyBorder="1" applyAlignment="1">
      <alignment vertical="center"/>
    </xf>
    <xf numFmtId="0" fontId="157" fillId="0" borderId="49" xfId="0" applyFont="1" applyBorder="1" applyAlignment="1">
      <alignment vertical="center"/>
    </xf>
    <xf numFmtId="0" fontId="157" fillId="0" borderId="70" xfId="0" applyFont="1" applyBorder="1" applyAlignment="1">
      <alignment horizontal="left" vertical="center"/>
    </xf>
    <xf numFmtId="335" fontId="157" fillId="0" borderId="70" xfId="0" applyNumberFormat="1" applyFont="1" applyBorder="1" applyAlignment="1">
      <alignment vertical="center"/>
    </xf>
    <xf numFmtId="335" fontId="157" fillId="0" borderId="71" xfId="0" applyNumberFormat="1" applyFont="1" applyBorder="1" applyAlignment="1">
      <alignment vertical="center"/>
    </xf>
    <xf numFmtId="184" fontId="157" fillId="0" borderId="72" xfId="0" applyNumberFormat="1" applyFont="1" applyBorder="1" applyAlignment="1">
      <alignment vertical="center"/>
    </xf>
    <xf numFmtId="335" fontId="157" fillId="0" borderId="12" xfId="0" applyNumberFormat="1" applyFont="1" applyBorder="1" applyAlignment="1">
      <alignment vertical="center"/>
    </xf>
    <xf numFmtId="343" fontId="158" fillId="27" borderId="7" xfId="0" applyNumberFormat="1" applyFont="1" applyFill="1" applyBorder="1" applyAlignment="1">
      <alignment horizontal="center" vertical="center"/>
    </xf>
    <xf numFmtId="0" fontId="6" fillId="27" borderId="89" xfId="0" applyFont="1" applyFill="1" applyBorder="1" applyAlignment="1">
      <alignment vertical="center"/>
    </xf>
    <xf numFmtId="0" fontId="6" fillId="27" borderId="90" xfId="0" applyFont="1" applyFill="1" applyBorder="1" applyAlignment="1">
      <alignment vertical="center"/>
    </xf>
    <xf numFmtId="0" fontId="6" fillId="27" borderId="91" xfId="0" applyFont="1" applyFill="1" applyBorder="1" applyAlignment="1">
      <alignment vertical="center"/>
    </xf>
    <xf numFmtId="0" fontId="5" fillId="27" borderId="92" xfId="0" applyFont="1" applyFill="1" applyBorder="1" applyAlignment="1">
      <alignment vertical="center"/>
    </xf>
    <xf numFmtId="3" fontId="5" fillId="27" borderId="92" xfId="0" applyNumberFormat="1" applyFont="1" applyFill="1" applyBorder="1" applyAlignment="1">
      <alignment vertical="center"/>
    </xf>
    <xf numFmtId="3" fontId="5" fillId="27" borderId="94" xfId="0" applyNumberFormat="1" applyFont="1" applyFill="1" applyBorder="1" applyAlignment="1">
      <alignment vertical="center"/>
    </xf>
    <xf numFmtId="0" fontId="5" fillId="27" borderId="44" xfId="0" applyFont="1" applyFill="1" applyBorder="1" applyAlignment="1">
      <alignment vertical="center"/>
    </xf>
    <xf numFmtId="0" fontId="5" fillId="27" borderId="95" xfId="0" applyFont="1" applyFill="1" applyBorder="1" applyAlignment="1">
      <alignment vertical="center"/>
    </xf>
    <xf numFmtId="0" fontId="161" fillId="27" borderId="54" xfId="0" applyFont="1" applyFill="1" applyBorder="1" applyAlignment="1">
      <alignment horizontal="center" vertical="center"/>
    </xf>
    <xf numFmtId="0" fontId="158" fillId="34" borderId="53" xfId="0" applyFont="1" applyFill="1" applyBorder="1" applyAlignment="1">
      <alignment horizontal="center" vertical="center"/>
    </xf>
    <xf numFmtId="343" fontId="158" fillId="34" borderId="67" xfId="0" applyNumberFormat="1" applyFont="1" applyFill="1" applyBorder="1" applyAlignment="1">
      <alignment horizontal="center" vertical="center"/>
    </xf>
    <xf numFmtId="343" fontId="158" fillId="27" borderId="12" xfId="0" applyNumberFormat="1" applyFont="1" applyFill="1" applyBorder="1" applyAlignment="1">
      <alignment horizontal="center" vertical="center"/>
    </xf>
    <xf numFmtId="343" fontId="158" fillId="27" borderId="54" xfId="0" applyNumberFormat="1" applyFont="1" applyFill="1" applyBorder="1" applyAlignment="1">
      <alignment horizontal="center" vertical="center"/>
    </xf>
    <xf numFmtId="343" fontId="157" fillId="27" borderId="54" xfId="0" applyNumberFormat="1" applyFont="1" applyFill="1" applyBorder="1" applyAlignment="1">
      <alignment horizontal="center" vertical="center"/>
    </xf>
    <xf numFmtId="343" fontId="160" fillId="27" borderId="51" xfId="0" applyNumberFormat="1" applyFont="1" applyFill="1" applyBorder="1" applyAlignment="1">
      <alignment horizontal="left" vertical="center" indent="2"/>
    </xf>
    <xf numFmtId="343" fontId="160" fillId="27" borderId="12" xfId="0" applyNumberFormat="1" applyFont="1" applyFill="1" applyBorder="1" applyAlignment="1">
      <alignment horizontal="left" vertical="center" indent="2"/>
    </xf>
    <xf numFmtId="343" fontId="160" fillId="27" borderId="54" xfId="0" applyNumberFormat="1" applyFont="1" applyFill="1" applyBorder="1" applyAlignment="1">
      <alignment horizontal="left" vertical="center" indent="2"/>
    </xf>
    <xf numFmtId="0" fontId="5" fillId="27" borderId="54" xfId="0" applyFont="1" applyFill="1" applyBorder="1" applyAlignment="1">
      <alignment vertical="center"/>
    </xf>
    <xf numFmtId="0" fontId="5" fillId="27" borderId="54" xfId="0" applyFont="1" applyFill="1" applyBorder="1" applyAlignment="1">
      <alignment horizontal="center" vertical="center"/>
    </xf>
    <xf numFmtId="0" fontId="158" fillId="35" borderId="79" xfId="0" applyFont="1" applyFill="1" applyBorder="1" applyAlignment="1">
      <alignment horizontal="center" vertical="center"/>
    </xf>
    <xf numFmtId="343" fontId="158" fillId="34" borderId="78" xfId="0" applyNumberFormat="1" applyFont="1" applyFill="1" applyBorder="1" applyAlignment="1">
      <alignment horizontal="center" vertical="center"/>
    </xf>
    <xf numFmtId="343" fontId="158" fillId="27" borderId="50" xfId="0" applyNumberFormat="1" applyFont="1" applyFill="1" applyBorder="1" applyAlignment="1">
      <alignment horizontal="center" vertical="center"/>
    </xf>
    <xf numFmtId="343" fontId="157" fillId="27" borderId="75" xfId="0" applyNumberFormat="1" applyFont="1" applyFill="1" applyBorder="1" applyAlignment="1">
      <alignment horizontal="center" vertical="center"/>
    </xf>
    <xf numFmtId="343" fontId="158" fillId="27" borderId="75" xfId="0" applyNumberFormat="1" applyFont="1" applyFill="1" applyBorder="1" applyAlignment="1">
      <alignment horizontal="center" vertical="center"/>
    </xf>
    <xf numFmtId="176" fontId="158" fillId="34" borderId="97" xfId="0" applyNumberFormat="1" applyFont="1" applyFill="1" applyBorder="1" applyAlignment="1">
      <alignment horizontal="center" vertical="center"/>
    </xf>
    <xf numFmtId="176" fontId="157" fillId="27" borderId="9" xfId="0" applyNumberFormat="1" applyFont="1" applyFill="1" applyBorder="1" applyAlignment="1">
      <alignment horizontal="center" vertical="center"/>
    </xf>
    <xf numFmtId="0" fontId="157" fillId="27" borderId="9" xfId="0" applyFont="1" applyFill="1" applyBorder="1" applyAlignment="1">
      <alignment horizontal="center" vertical="center"/>
    </xf>
    <xf numFmtId="0" fontId="160" fillId="27" borderId="9" xfId="0" applyFont="1" applyFill="1" applyBorder="1" applyAlignment="1">
      <alignment horizontal="center" vertical="center"/>
    </xf>
    <xf numFmtId="0" fontId="157" fillId="27" borderId="96" xfId="0" applyFont="1" applyFill="1" applyBorder="1" applyAlignment="1">
      <alignment horizontal="center" vertical="center"/>
    </xf>
    <xf numFmtId="0" fontId="154" fillId="0" borderId="54" xfId="0" applyFont="1" applyBorder="1" applyAlignment="1">
      <alignment horizontal="center" vertical="center"/>
    </xf>
    <xf numFmtId="187" fontId="157" fillId="0" borderId="98" xfId="0" applyNumberFormat="1" applyFont="1" applyBorder="1" applyAlignment="1">
      <alignment vertical="center"/>
    </xf>
    <xf numFmtId="187" fontId="157" fillId="0" borderId="50" xfId="0" applyNumberFormat="1" applyFont="1" applyBorder="1" applyAlignment="1">
      <alignment vertical="center"/>
    </xf>
    <xf numFmtId="187" fontId="157" fillId="0" borderId="79" xfId="0" applyNumberFormat="1" applyFont="1" applyBorder="1" applyAlignment="1">
      <alignment vertical="center"/>
    </xf>
    <xf numFmtId="187" fontId="157" fillId="0" borderId="99" xfId="0" applyNumberFormat="1" applyFont="1" applyBorder="1" applyAlignment="1">
      <alignment vertical="center"/>
    </xf>
    <xf numFmtId="187" fontId="157" fillId="0" borderId="80" xfId="0" applyNumberFormat="1" applyFont="1" applyBorder="1" applyAlignment="1">
      <alignment vertical="center"/>
    </xf>
    <xf numFmtId="187" fontId="157" fillId="0" borderId="81" xfId="0" applyNumberFormat="1" applyFont="1" applyBorder="1" applyAlignment="1">
      <alignment vertical="center"/>
    </xf>
    <xf numFmtId="186" fontId="158" fillId="0" borderId="13" xfId="0" applyNumberFormat="1" applyFont="1" applyBorder="1" applyAlignment="1">
      <alignment horizontal="center" vertical="center"/>
    </xf>
    <xf numFmtId="182" fontId="158" fillId="0" borderId="13" xfId="0" applyNumberFormat="1" applyFont="1" applyBorder="1" applyAlignment="1">
      <alignment horizontal="center" vertical="center"/>
    </xf>
    <xf numFmtId="180" fontId="158" fillId="0" borderId="13" xfId="0" applyNumberFormat="1" applyFont="1" applyBorder="1" applyAlignment="1">
      <alignment horizontal="right" vertical="center"/>
    </xf>
    <xf numFmtId="0" fontId="158" fillId="0" borderId="13" xfId="0" applyFont="1" applyBorder="1" applyAlignment="1">
      <alignment horizontal="center" vertical="center"/>
    </xf>
    <xf numFmtId="0" fontId="158" fillId="0" borderId="56" xfId="0" applyFont="1" applyBorder="1" applyAlignment="1">
      <alignment horizontal="center" vertical="center"/>
    </xf>
    <xf numFmtId="41" fontId="158" fillId="0" borderId="5" xfId="713" applyFont="1" applyFill="1" applyBorder="1" applyAlignment="1">
      <alignment vertical="center"/>
    </xf>
    <xf numFmtId="41" fontId="158" fillId="0" borderId="53" xfId="713" applyFont="1" applyFill="1" applyBorder="1" applyAlignment="1">
      <alignment vertical="center"/>
    </xf>
    <xf numFmtId="41" fontId="158" fillId="0" borderId="12" xfId="713" applyFont="1" applyFill="1" applyBorder="1" applyAlignment="1">
      <alignment vertical="center"/>
    </xf>
    <xf numFmtId="41" fontId="157" fillId="0" borderId="12" xfId="0" applyNumberFormat="1" applyFont="1" applyBorder="1" applyAlignment="1">
      <alignment vertical="center"/>
    </xf>
    <xf numFmtId="41" fontId="157" fillId="0" borderId="12" xfId="713" applyFont="1" applyFill="1" applyBorder="1" applyAlignment="1">
      <alignment vertical="center"/>
    </xf>
    <xf numFmtId="41" fontId="157" fillId="0" borderId="54" xfId="713" applyFont="1" applyFill="1" applyBorder="1" applyAlignment="1">
      <alignment vertical="center"/>
    </xf>
    <xf numFmtId="41" fontId="158" fillId="0" borderId="13" xfId="713" applyFont="1" applyFill="1" applyBorder="1" applyAlignment="1">
      <alignment vertical="center"/>
    </xf>
    <xf numFmtId="41" fontId="157" fillId="0" borderId="13" xfId="0" applyNumberFormat="1" applyFont="1" applyBorder="1" applyAlignment="1">
      <alignment vertical="center"/>
    </xf>
    <xf numFmtId="41" fontId="157" fillId="0" borderId="13" xfId="713" applyFont="1" applyFill="1" applyBorder="1" applyAlignment="1">
      <alignment vertical="center"/>
    </xf>
    <xf numFmtId="41" fontId="157" fillId="0" borderId="56" xfId="713" applyFont="1" applyFill="1" applyBorder="1" applyAlignment="1">
      <alignment vertical="center"/>
    </xf>
    <xf numFmtId="0" fontId="167" fillId="0" borderId="0" xfId="0" applyFont="1" applyAlignment="1">
      <alignment horizontal="right"/>
    </xf>
    <xf numFmtId="41" fontId="157" fillId="0" borderId="12" xfId="711" applyFont="1" applyFill="1" applyBorder="1" applyAlignment="1">
      <alignment vertical="center"/>
    </xf>
    <xf numFmtId="41" fontId="168" fillId="0" borderId="12" xfId="711" applyFont="1" applyFill="1" applyBorder="1" applyAlignment="1">
      <alignment vertical="center"/>
    </xf>
    <xf numFmtId="0" fontId="154" fillId="0" borderId="52" xfId="0" applyFont="1" applyBorder="1" applyAlignment="1">
      <alignment vertical="center"/>
    </xf>
    <xf numFmtId="176" fontId="155" fillId="0" borderId="12" xfId="0" applyNumberFormat="1" applyFont="1" applyBorder="1" applyAlignment="1">
      <alignment horizontal="center" vertical="center"/>
    </xf>
    <xf numFmtId="41" fontId="155" fillId="0" borderId="12" xfId="0" applyNumberFormat="1" applyFont="1" applyBorder="1" applyAlignment="1">
      <alignment vertical="center"/>
    </xf>
    <xf numFmtId="3" fontId="154" fillId="0" borderId="12" xfId="0" applyNumberFormat="1" applyFont="1" applyBorder="1" applyAlignment="1">
      <alignment vertical="center"/>
    </xf>
    <xf numFmtId="41" fontId="154" fillId="0" borderId="12" xfId="0" applyNumberFormat="1" applyFont="1" applyBorder="1" applyAlignment="1">
      <alignment vertical="center"/>
    </xf>
    <xf numFmtId="0" fontId="155" fillId="0" borderId="54" xfId="0" applyFont="1" applyBorder="1" applyAlignment="1">
      <alignment horizontal="centerContinuous" vertical="center"/>
    </xf>
    <xf numFmtId="0" fontId="155" fillId="0" borderId="54" xfId="0" applyFont="1" applyBorder="1" applyAlignment="1">
      <alignment horizontal="center" vertical="center"/>
    </xf>
    <xf numFmtId="0" fontId="156" fillId="0" borderId="12" xfId="0" applyFont="1" applyBorder="1" applyAlignment="1">
      <alignment horizontal="center" vertical="center"/>
    </xf>
    <xf numFmtId="0" fontId="155" fillId="0" borderId="55" xfId="0" applyFont="1" applyBorder="1" applyAlignment="1">
      <alignment vertical="center"/>
    </xf>
    <xf numFmtId="0" fontId="156" fillId="0" borderId="13" xfId="0" applyFont="1" applyBorder="1" applyAlignment="1">
      <alignment horizontal="center" vertical="center"/>
    </xf>
    <xf numFmtId="0" fontId="155" fillId="0" borderId="13" xfId="0" applyFont="1" applyBorder="1" applyAlignment="1">
      <alignment horizontal="center" vertical="center"/>
    </xf>
    <xf numFmtId="41" fontId="155" fillId="0" borderId="13" xfId="0" applyNumberFormat="1" applyFont="1" applyBorder="1" applyAlignment="1">
      <alignment vertical="center"/>
    </xf>
    <xf numFmtId="0" fontId="155" fillId="0" borderId="13" xfId="0" applyFont="1" applyBorder="1" applyAlignment="1">
      <alignment vertical="center"/>
    </xf>
    <xf numFmtId="41" fontId="155" fillId="0" borderId="13" xfId="711" applyFont="1" applyFill="1" applyBorder="1" applyAlignment="1">
      <alignment vertical="center"/>
    </xf>
    <xf numFmtId="0" fontId="155" fillId="0" borderId="56" xfId="0" applyFont="1" applyBorder="1" applyAlignment="1">
      <alignment horizontal="center" vertical="center"/>
    </xf>
    <xf numFmtId="0" fontId="157" fillId="36" borderId="66" xfId="0" applyFont="1" applyFill="1" applyBorder="1" applyAlignment="1">
      <alignment horizontal="center" vertical="center"/>
    </xf>
    <xf numFmtId="0" fontId="157" fillId="36" borderId="63" xfId="0" applyFont="1" applyFill="1" applyBorder="1" applyAlignment="1">
      <alignment horizontal="center" vertical="center"/>
    </xf>
    <xf numFmtId="0" fontId="157" fillId="36" borderId="67" xfId="0" applyFont="1" applyFill="1" applyBorder="1" applyAlignment="1">
      <alignment horizontal="center" vertical="center"/>
    </xf>
    <xf numFmtId="180" fontId="157" fillId="0" borderId="55" xfId="0" applyNumberFormat="1" applyFont="1" applyBorder="1" applyAlignment="1">
      <alignment horizontal="center" vertical="center"/>
    </xf>
    <xf numFmtId="180" fontId="157" fillId="0" borderId="13" xfId="0" applyNumberFormat="1" applyFont="1" applyBorder="1" applyAlignment="1">
      <alignment horizontal="center" vertical="center"/>
    </xf>
    <xf numFmtId="180" fontId="157" fillId="0" borderId="56" xfId="0" applyNumberFormat="1" applyFont="1" applyBorder="1" applyAlignment="1">
      <alignment horizontal="center" vertical="center"/>
    </xf>
    <xf numFmtId="0" fontId="154" fillId="0" borderId="63" xfId="0" applyFont="1" applyBorder="1" applyAlignment="1">
      <alignment horizontal="centerContinuous" vertical="center"/>
    </xf>
    <xf numFmtId="0" fontId="154" fillId="0" borderId="13" xfId="0" applyFont="1" applyBorder="1" applyAlignment="1">
      <alignment horizontal="center" vertical="center"/>
    </xf>
    <xf numFmtId="0" fontId="154" fillId="0" borderId="13" xfId="0" applyFont="1" applyBorder="1" applyAlignment="1">
      <alignment horizontal="centerContinuous" vertical="center"/>
    </xf>
    <xf numFmtId="335" fontId="5" fillId="35" borderId="93" xfId="0" applyNumberFormat="1" applyFont="1" applyFill="1" applyBorder="1" applyAlignment="1">
      <alignment horizontal="center" vertical="center"/>
    </xf>
    <xf numFmtId="0" fontId="5" fillId="27" borderId="93" xfId="0" applyFont="1" applyFill="1" applyBorder="1" applyAlignment="1">
      <alignment horizontal="center" vertical="center"/>
    </xf>
    <xf numFmtId="184" fontId="157" fillId="0" borderId="72" xfId="0" applyNumberFormat="1" applyFont="1" applyBorder="1" applyAlignment="1">
      <alignment horizontal="center" vertical="center"/>
    </xf>
    <xf numFmtId="184" fontId="157" fillId="0" borderId="69" xfId="0" applyNumberFormat="1" applyFont="1" applyBorder="1" applyAlignment="1">
      <alignment horizontal="center" vertical="center"/>
    </xf>
    <xf numFmtId="184" fontId="157" fillId="0" borderId="74" xfId="0" applyNumberFormat="1" applyFont="1" applyBorder="1" applyAlignment="1">
      <alignment horizontal="center" vertical="center"/>
    </xf>
    <xf numFmtId="343" fontId="157" fillId="27" borderId="50" xfId="0" applyNumberFormat="1" applyFont="1" applyFill="1" applyBorder="1" applyAlignment="1">
      <alignment horizontal="center" vertical="center"/>
    </xf>
    <xf numFmtId="0" fontId="157" fillId="27" borderId="80" xfId="0" applyFont="1" applyFill="1" applyBorder="1" applyAlignment="1">
      <alignment horizontal="center" vertical="center"/>
    </xf>
    <xf numFmtId="0" fontId="157" fillId="27" borderId="7" xfId="0" applyFont="1" applyFill="1" applyBorder="1" applyAlignment="1">
      <alignment vertical="center"/>
    </xf>
    <xf numFmtId="0" fontId="158" fillId="35" borderId="77" xfId="0" applyFont="1" applyFill="1" applyBorder="1" applyAlignment="1">
      <alignment horizontal="center" vertical="center"/>
    </xf>
    <xf numFmtId="0" fontId="158" fillId="35" borderId="56" xfId="0" applyFont="1" applyFill="1" applyBorder="1" applyAlignment="1">
      <alignment horizontal="center" vertical="center"/>
    </xf>
    <xf numFmtId="0" fontId="158" fillId="35" borderId="55" xfId="0" applyFont="1" applyFill="1" applyBorder="1" applyAlignment="1">
      <alignment horizontal="center" vertical="center"/>
    </xf>
    <xf numFmtId="335" fontId="157" fillId="0" borderId="72" xfId="0" applyNumberFormat="1" applyFont="1" applyBorder="1" applyAlignment="1">
      <alignment vertical="center"/>
    </xf>
    <xf numFmtId="335" fontId="157" fillId="0" borderId="74" xfId="0" applyNumberFormat="1" applyFont="1" applyBorder="1" applyAlignment="1">
      <alignment vertical="center"/>
    </xf>
    <xf numFmtId="184" fontId="155" fillId="38" borderId="100" xfId="0" applyNumberFormat="1" applyFont="1" applyFill="1" applyBorder="1" applyAlignment="1">
      <alignment vertical="center"/>
    </xf>
    <xf numFmtId="0" fontId="155" fillId="0" borderId="3" xfId="0" applyFont="1" applyBorder="1" applyAlignment="1">
      <alignment vertical="center"/>
    </xf>
    <xf numFmtId="0" fontId="155" fillId="0" borderId="47" xfId="0" applyFont="1" applyBorder="1" applyAlignment="1">
      <alignment vertical="center"/>
    </xf>
    <xf numFmtId="0" fontId="155" fillId="38" borderId="103" xfId="0" applyFont="1" applyFill="1" applyBorder="1" applyAlignment="1">
      <alignment horizontal="center" vertical="center"/>
    </xf>
    <xf numFmtId="184" fontId="155" fillId="38" borderId="101" xfId="0" applyNumberFormat="1" applyFont="1" applyFill="1" applyBorder="1" applyAlignment="1">
      <alignment vertical="center"/>
    </xf>
    <xf numFmtId="0" fontId="155" fillId="38" borderId="104" xfId="0" applyFont="1" applyFill="1" applyBorder="1" applyAlignment="1">
      <alignment vertical="center"/>
    </xf>
    <xf numFmtId="0" fontId="155" fillId="38" borderId="105" xfId="0" applyFont="1" applyFill="1" applyBorder="1" applyAlignment="1">
      <alignment vertical="center"/>
    </xf>
    <xf numFmtId="0" fontId="170" fillId="38" borderId="106" xfId="0" applyFont="1" applyFill="1" applyBorder="1" applyAlignment="1">
      <alignment horizontal="center" vertical="center"/>
    </xf>
    <xf numFmtId="0" fontId="170" fillId="38" borderId="101" xfId="0" applyFont="1" applyFill="1" applyBorder="1" applyAlignment="1">
      <alignment horizontal="center" vertical="center"/>
    </xf>
    <xf numFmtId="0" fontId="170" fillId="38" borderId="102" xfId="0" applyFont="1" applyFill="1" applyBorder="1" applyAlignment="1">
      <alignment horizontal="center" vertical="center"/>
    </xf>
    <xf numFmtId="2" fontId="157" fillId="27" borderId="51" xfId="0" applyNumberFormat="1" applyFont="1" applyFill="1" applyBorder="1" applyAlignment="1">
      <alignment horizontal="center" vertical="center"/>
    </xf>
    <xf numFmtId="2" fontId="160" fillId="27" borderId="51" xfId="0" applyNumberFormat="1" applyFont="1" applyFill="1" applyBorder="1" applyAlignment="1">
      <alignment horizontal="center" vertical="center"/>
    </xf>
    <xf numFmtId="0" fontId="157" fillId="27" borderId="55" xfId="0" applyFont="1" applyFill="1" applyBorder="1" applyAlignment="1">
      <alignment vertical="center"/>
    </xf>
    <xf numFmtId="0" fontId="157" fillId="0" borderId="56" xfId="0" applyFont="1" applyBorder="1" applyAlignment="1">
      <alignment vertical="center"/>
    </xf>
    <xf numFmtId="343" fontId="157" fillId="27" borderId="77" xfId="0" applyNumberFormat="1" applyFont="1" applyFill="1" applyBorder="1" applyAlignment="1">
      <alignment horizontal="center" vertical="center"/>
    </xf>
    <xf numFmtId="343" fontId="157" fillId="27" borderId="13" xfId="0" applyNumberFormat="1" applyFont="1" applyFill="1" applyBorder="1" applyAlignment="1">
      <alignment horizontal="center" vertical="center"/>
    </xf>
    <xf numFmtId="343" fontId="157" fillId="27" borderId="56" xfId="0" applyNumberFormat="1" applyFont="1" applyFill="1" applyBorder="1" applyAlignment="1">
      <alignment horizontal="center" vertical="center"/>
    </xf>
    <xf numFmtId="343" fontId="157" fillId="27" borderId="55" xfId="0" applyNumberFormat="1" applyFont="1" applyFill="1" applyBorder="1" applyAlignment="1">
      <alignment horizontal="center" vertical="center"/>
    </xf>
    <xf numFmtId="343" fontId="157" fillId="27" borderId="107" xfId="0" applyNumberFormat="1" applyFont="1" applyFill="1" applyBorder="1" applyAlignment="1">
      <alignment horizontal="center" vertical="center"/>
    </xf>
    <xf numFmtId="2" fontId="157" fillId="27" borderId="77" xfId="0" applyNumberFormat="1" applyFont="1" applyFill="1" applyBorder="1" applyAlignment="1">
      <alignment horizontal="center" vertical="center"/>
    </xf>
    <xf numFmtId="0" fontId="5" fillId="27" borderId="56" xfId="0" applyFont="1" applyFill="1" applyBorder="1" applyAlignment="1">
      <alignment horizontal="center" vertical="center"/>
    </xf>
    <xf numFmtId="41" fontId="157" fillId="0" borderId="62" xfId="711" applyFont="1" applyFill="1" applyBorder="1" applyAlignment="1">
      <alignment vertical="center"/>
    </xf>
    <xf numFmtId="0" fontId="154" fillId="0" borderId="3" xfId="0" applyFont="1" applyBorder="1" applyAlignment="1">
      <alignment vertical="center"/>
    </xf>
    <xf numFmtId="0" fontId="155" fillId="0" borderId="6" xfId="0" applyFont="1" applyBorder="1" applyAlignment="1">
      <alignment vertical="center"/>
    </xf>
    <xf numFmtId="0" fontId="170" fillId="0" borderId="47" xfId="0" applyFont="1" applyBorder="1" applyAlignment="1">
      <alignment vertical="center"/>
    </xf>
    <xf numFmtId="180" fontId="11" fillId="0" borderId="23" xfId="4895" applyNumberFormat="1" applyFont="1" applyBorder="1" applyAlignment="1">
      <alignment vertical="center"/>
    </xf>
    <xf numFmtId="180" fontId="11" fillId="0" borderId="4" xfId="4895" applyNumberFormat="1" applyFont="1" applyBorder="1" applyAlignment="1">
      <alignment vertical="center"/>
    </xf>
    <xf numFmtId="180" fontId="104" fillId="0" borderId="0" xfId="4895" applyNumberFormat="1" applyFont="1" applyAlignment="1">
      <alignment vertical="center"/>
    </xf>
    <xf numFmtId="180" fontId="11" fillId="0" borderId="16" xfId="4895" applyNumberFormat="1" applyFont="1" applyBorder="1" applyAlignment="1">
      <alignment vertical="center"/>
    </xf>
    <xf numFmtId="180" fontId="11" fillId="0" borderId="0" xfId="4895" applyNumberFormat="1" applyFont="1" applyAlignment="1">
      <alignment vertical="center"/>
    </xf>
    <xf numFmtId="180" fontId="11" fillId="0" borderId="25" xfId="4895" applyNumberFormat="1" applyFont="1" applyBorder="1" applyAlignment="1">
      <alignment vertical="center"/>
    </xf>
    <xf numFmtId="180" fontId="12" fillId="0" borderId="16" xfId="4895" applyNumberFormat="1" applyFont="1" applyBorder="1" applyAlignment="1">
      <alignment vertical="center"/>
    </xf>
    <xf numFmtId="180" fontId="12" fillId="0" borderId="0" xfId="4895" applyNumberFormat="1" applyFont="1" applyAlignment="1">
      <alignment vertical="center"/>
    </xf>
    <xf numFmtId="180" fontId="155" fillId="0" borderId="16" xfId="4895" applyNumberFormat="1" applyFont="1" applyBorder="1" applyAlignment="1">
      <alignment vertical="center"/>
    </xf>
    <xf numFmtId="180" fontId="155" fillId="0" borderId="0" xfId="4895" applyNumberFormat="1" applyFont="1" applyAlignment="1">
      <alignment vertical="center"/>
    </xf>
    <xf numFmtId="180" fontId="81" fillId="0" borderId="0" xfId="4895" applyNumberFormat="1" applyFont="1" applyAlignment="1">
      <alignment vertical="center"/>
    </xf>
    <xf numFmtId="180" fontId="81" fillId="0" borderId="25" xfId="4895" applyNumberFormat="1" applyFont="1" applyBorder="1" applyAlignment="1">
      <alignment vertical="center"/>
    </xf>
    <xf numFmtId="180" fontId="107" fillId="0" borderId="0" xfId="4895" applyNumberFormat="1" applyFont="1" applyAlignment="1">
      <alignment vertical="center"/>
    </xf>
    <xf numFmtId="180" fontId="155" fillId="0" borderId="0" xfId="4895" quotePrefix="1" applyNumberFormat="1" applyFont="1" applyAlignment="1">
      <alignment vertical="center"/>
    </xf>
    <xf numFmtId="180" fontId="155" fillId="0" borderId="0" xfId="4895" applyNumberFormat="1" applyFont="1" applyAlignment="1">
      <alignment horizontal="center" vertical="center"/>
    </xf>
    <xf numFmtId="180" fontId="155" fillId="0" borderId="0" xfId="4895" applyNumberFormat="1" applyFont="1" applyAlignment="1">
      <alignment horizontal="left" vertical="center"/>
    </xf>
    <xf numFmtId="180" fontId="81" fillId="0" borderId="0" xfId="4895" applyNumberFormat="1" applyFont="1" applyAlignment="1">
      <alignment horizontal="center" vertical="center"/>
    </xf>
    <xf numFmtId="243" fontId="155" fillId="0" borderId="0" xfId="4895" applyNumberFormat="1" applyFont="1" applyAlignment="1">
      <alignment horizontal="center" vertical="center"/>
    </xf>
    <xf numFmtId="180" fontId="107" fillId="0" borderId="25" xfId="4895" applyNumberFormat="1" applyFont="1" applyBorder="1" applyAlignment="1">
      <alignment vertical="center"/>
    </xf>
    <xf numFmtId="180" fontId="155" fillId="0" borderId="48" xfId="4895" applyNumberFormat="1" applyFont="1" applyBorder="1" applyAlignment="1">
      <alignment vertical="center"/>
    </xf>
    <xf numFmtId="180" fontId="155" fillId="0" borderId="30" xfId="4895" applyNumberFormat="1" applyFont="1" applyBorder="1" applyAlignment="1">
      <alignment vertical="center"/>
    </xf>
    <xf numFmtId="180" fontId="155" fillId="0" borderId="30" xfId="4895" applyNumberFormat="1" applyFont="1" applyBorder="1" applyAlignment="1">
      <alignment horizontal="center" vertical="center"/>
    </xf>
    <xf numFmtId="180" fontId="81" fillId="0" borderId="30" xfId="4895" applyNumberFormat="1" applyFont="1" applyBorder="1" applyAlignment="1">
      <alignment vertical="center"/>
    </xf>
    <xf numFmtId="180" fontId="81" fillId="0" borderId="21" xfId="4895" applyNumberFormat="1" applyFont="1" applyBorder="1" applyAlignment="1">
      <alignment vertical="center"/>
    </xf>
    <xf numFmtId="243" fontId="187" fillId="0" borderId="0" xfId="4895" applyNumberFormat="1" applyFont="1" applyAlignment="1">
      <alignment horizontal="center" vertical="center"/>
    </xf>
    <xf numFmtId="41" fontId="155" fillId="0" borderId="12" xfId="0" applyNumberFormat="1" applyFont="1" applyBorder="1" applyAlignment="1">
      <alignment horizontal="center" vertical="center"/>
    </xf>
    <xf numFmtId="0" fontId="188" fillId="0" borderId="89" xfId="6136" applyFont="1" applyBorder="1" applyAlignment="1">
      <alignment vertical="center"/>
    </xf>
    <xf numFmtId="0" fontId="188" fillId="0" borderId="90" xfId="6136" applyFont="1" applyBorder="1" applyAlignment="1">
      <alignment vertical="center"/>
    </xf>
    <xf numFmtId="0" fontId="188" fillId="0" borderId="91" xfId="6136" applyFont="1" applyBorder="1" applyAlignment="1">
      <alignment vertical="center"/>
    </xf>
    <xf numFmtId="0" fontId="188" fillId="0" borderId="0" xfId="6136" applyFont="1" applyAlignment="1">
      <alignment vertical="center"/>
    </xf>
    <xf numFmtId="0" fontId="188" fillId="0" borderId="92" xfId="6136" applyFont="1" applyBorder="1" applyAlignment="1">
      <alignment vertical="center"/>
    </xf>
    <xf numFmtId="0" fontId="188" fillId="0" borderId="93" xfId="6136" applyFont="1" applyBorder="1" applyAlignment="1">
      <alignment vertical="center"/>
    </xf>
    <xf numFmtId="0" fontId="189" fillId="0" borderId="0" xfId="6136" quotePrefix="1" applyFont="1" applyAlignment="1">
      <alignment vertical="center"/>
    </xf>
    <xf numFmtId="0" fontId="188" fillId="0" borderId="0" xfId="6136" quotePrefix="1" applyFont="1" applyAlignment="1">
      <alignment horizontal="left" vertical="center"/>
    </xf>
    <xf numFmtId="0" fontId="191" fillId="0" borderId="92" xfId="6136" applyFont="1" applyBorder="1" applyAlignment="1">
      <alignment horizontal="center" vertical="center" shrinkToFit="1"/>
    </xf>
    <xf numFmtId="0" fontId="191" fillId="0" borderId="0" xfId="6136" applyFont="1" applyAlignment="1">
      <alignment horizontal="center" vertical="center" shrinkToFit="1"/>
    </xf>
    <xf numFmtId="0" fontId="191" fillId="0" borderId="93" xfId="6136" applyFont="1" applyBorder="1" applyAlignment="1">
      <alignment horizontal="center" vertical="center" shrinkToFit="1"/>
    </xf>
    <xf numFmtId="0" fontId="188" fillId="0" borderId="92" xfId="6136" applyFont="1" applyBorder="1" applyAlignment="1">
      <alignment horizontal="centerContinuous" vertical="center"/>
    </xf>
    <xf numFmtId="0" fontId="188" fillId="0" borderId="0" xfId="6136" applyFont="1" applyAlignment="1">
      <alignment horizontal="centerContinuous" vertical="center"/>
    </xf>
    <xf numFmtId="0" fontId="188" fillId="0" borderId="93" xfId="6136" applyFont="1" applyBorder="1" applyAlignment="1">
      <alignment horizontal="centerContinuous" vertical="center"/>
    </xf>
    <xf numFmtId="0" fontId="192" fillId="0" borderId="92" xfId="6136" applyFont="1" applyBorder="1" applyAlignment="1">
      <alignment vertical="center"/>
    </xf>
    <xf numFmtId="0" fontId="192" fillId="0" borderId="0" xfId="6136" applyFont="1" applyAlignment="1">
      <alignment vertical="center"/>
    </xf>
    <xf numFmtId="0" fontId="192" fillId="0" borderId="93" xfId="6136" applyFont="1" applyBorder="1" applyAlignment="1">
      <alignment vertical="center"/>
    </xf>
    <xf numFmtId="0" fontId="188" fillId="0" borderId="94" xfId="6136" applyFont="1" applyBorder="1" applyAlignment="1">
      <alignment vertical="center"/>
    </xf>
    <xf numFmtId="0" fontId="188" fillId="0" borderId="44" xfId="6136" applyFont="1" applyBorder="1" applyAlignment="1">
      <alignment vertical="center"/>
    </xf>
    <xf numFmtId="0" fontId="188" fillId="0" borderId="95" xfId="6136" applyFont="1" applyBorder="1" applyAlignment="1">
      <alignment vertical="center"/>
    </xf>
    <xf numFmtId="0" fontId="193" fillId="0" borderId="89" xfId="6137" applyFont="1" applyBorder="1"/>
    <xf numFmtId="0" fontId="193" fillId="0" borderId="90" xfId="6137" applyFont="1" applyBorder="1"/>
    <xf numFmtId="0" fontId="193" fillId="0" borderId="91" xfId="6137" applyFont="1" applyBorder="1"/>
    <xf numFmtId="0" fontId="193" fillId="0" borderId="0" xfId="6137" applyFont="1"/>
    <xf numFmtId="0" fontId="194" fillId="0" borderId="0" xfId="6137" applyFont="1"/>
    <xf numFmtId="0" fontId="194" fillId="0" borderId="92" xfId="6137" applyFont="1" applyBorder="1" applyAlignment="1">
      <alignment horizontal="centerContinuous" vertical="center"/>
    </xf>
    <xf numFmtId="0" fontId="194" fillId="0" borderId="0" xfId="6137" applyFont="1" applyAlignment="1">
      <alignment vertical="center"/>
    </xf>
    <xf numFmtId="0" fontId="194" fillId="0" borderId="0" xfId="6137" applyFont="1" applyAlignment="1">
      <alignment horizontal="left" vertical="center"/>
    </xf>
    <xf numFmtId="0" fontId="194" fillId="0" borderId="0" xfId="6137" applyFont="1" applyAlignment="1">
      <alignment horizontal="center" vertical="center"/>
    </xf>
    <xf numFmtId="0" fontId="194" fillId="0" borderId="0" xfId="6137" applyFont="1" applyAlignment="1">
      <alignment horizontal="centerContinuous" vertical="center"/>
    </xf>
    <xf numFmtId="0" fontId="193" fillId="0" borderId="92" xfId="6137" applyFont="1" applyBorder="1" applyAlignment="1">
      <alignment vertical="center"/>
    </xf>
    <xf numFmtId="0" fontId="193" fillId="0" borderId="0" xfId="6137" applyFont="1" applyAlignment="1">
      <alignment vertical="center"/>
    </xf>
    <xf numFmtId="0" fontId="193" fillId="0" borderId="93" xfId="6137" applyFont="1" applyBorder="1" applyAlignment="1">
      <alignment vertical="center"/>
    </xf>
    <xf numFmtId="0" fontId="194" fillId="0" borderId="94" xfId="6137" applyFont="1" applyBorder="1"/>
    <xf numFmtId="0" fontId="194" fillId="0" borderId="44" xfId="6137" applyFont="1" applyBorder="1"/>
    <xf numFmtId="0" fontId="193" fillId="0" borderId="94" xfId="6137" applyFont="1" applyBorder="1"/>
    <xf numFmtId="0" fontId="193" fillId="0" borderId="44" xfId="6137" applyFont="1" applyBorder="1"/>
    <xf numFmtId="0" fontId="193" fillId="0" borderId="95" xfId="6137" applyFont="1" applyBorder="1"/>
    <xf numFmtId="0" fontId="194" fillId="0" borderId="92" xfId="6137" applyFont="1" applyBorder="1"/>
    <xf numFmtId="0" fontId="193" fillId="0" borderId="93" xfId="6137" applyFont="1" applyBorder="1"/>
    <xf numFmtId="0" fontId="189" fillId="0" borderId="0" xfId="6137" applyFont="1" applyAlignment="1">
      <alignment vertical="top"/>
    </xf>
    <xf numFmtId="0" fontId="197" fillId="0" borderId="0" xfId="6137" applyFont="1"/>
    <xf numFmtId="0" fontId="198" fillId="0" borderId="92" xfId="6137" applyFont="1" applyBorder="1"/>
    <xf numFmtId="0" fontId="198" fillId="0" borderId="0" xfId="6137" applyFont="1"/>
    <xf numFmtId="0" fontId="198" fillId="0" borderId="93" xfId="6137" applyFont="1" applyBorder="1"/>
    <xf numFmtId="0" fontId="194" fillId="0" borderId="93" xfId="6137" applyFont="1" applyBorder="1"/>
    <xf numFmtId="0" fontId="199" fillId="0" borderId="92" xfId="6137" applyFont="1" applyBorder="1" applyAlignment="1">
      <alignment vertical="center"/>
    </xf>
    <xf numFmtId="0" fontId="199" fillId="0" borderId="0" xfId="6137" applyFont="1" applyAlignment="1">
      <alignment vertical="center"/>
    </xf>
    <xf numFmtId="0" fontId="199" fillId="0" borderId="0" xfId="6137" quotePrefix="1" applyFont="1" applyAlignment="1">
      <alignment horizontal="left" vertical="center"/>
    </xf>
    <xf numFmtId="0" fontId="199" fillId="0" borderId="0" xfId="6137" applyFont="1" applyAlignment="1">
      <alignment horizontal="left" vertical="center"/>
    </xf>
    <xf numFmtId="0" fontId="199" fillId="0" borderId="0" xfId="6137" applyFont="1" applyAlignment="1">
      <alignment horizontal="left" vertical="center" wrapText="1"/>
    </xf>
    <xf numFmtId="364" fontId="199" fillId="0" borderId="0" xfId="6137" applyNumberFormat="1" applyFont="1" applyAlignment="1">
      <alignment vertical="center"/>
    </xf>
    <xf numFmtId="0" fontId="199" fillId="0" borderId="93" xfId="6137" applyFont="1" applyBorder="1" applyAlignment="1">
      <alignment vertical="center"/>
    </xf>
    <xf numFmtId="363" fontId="199" fillId="0" borderId="0" xfId="6137" applyNumberFormat="1" applyFont="1" applyAlignment="1">
      <alignment horizontal="left" vertical="center"/>
    </xf>
    <xf numFmtId="0" fontId="199" fillId="0" borderId="0" xfId="6137" quotePrefix="1" applyFont="1" applyAlignment="1">
      <alignment vertical="center"/>
    </xf>
    <xf numFmtId="0" fontId="194" fillId="0" borderId="0" xfId="6137" quotePrefix="1" applyFont="1" applyAlignment="1">
      <alignment vertical="center"/>
    </xf>
    <xf numFmtId="0" fontId="194" fillId="0" borderId="0" xfId="6137" applyFont="1" applyAlignment="1">
      <alignment horizontal="left" vertical="center" wrapText="1"/>
    </xf>
    <xf numFmtId="363" fontId="199" fillId="0" borderId="0" xfId="6137" applyNumberFormat="1" applyFont="1" applyAlignment="1">
      <alignment vertical="center"/>
    </xf>
    <xf numFmtId="365" fontId="199" fillId="0" borderId="0" xfId="6137" applyNumberFormat="1" applyFont="1" applyAlignment="1">
      <alignment vertical="center"/>
    </xf>
    <xf numFmtId="0" fontId="198" fillId="0" borderId="92" xfId="6138" applyFont="1" applyBorder="1"/>
    <xf numFmtId="0" fontId="198" fillId="0" borderId="0" xfId="6138" applyFont="1"/>
    <xf numFmtId="0" fontId="194" fillId="0" borderId="0" xfId="6138" applyFont="1"/>
    <xf numFmtId="0" fontId="200" fillId="0" borderId="0" xfId="6137" quotePrefix="1" applyFont="1" applyAlignment="1">
      <alignment horizontal="left"/>
    </xf>
    <xf numFmtId="0" fontId="198" fillId="0" borderId="0" xfId="6137" applyFont="1" applyAlignment="1">
      <alignment horizontal="left" vertical="center"/>
    </xf>
    <xf numFmtId="0" fontId="198" fillId="0" borderId="0" xfId="6139" applyFont="1" applyAlignment="1">
      <alignment vertical="center"/>
    </xf>
    <xf numFmtId="0" fontId="198" fillId="0" borderId="0" xfId="6137" quotePrefix="1" applyFont="1" applyAlignment="1">
      <alignment horizontal="left"/>
    </xf>
    <xf numFmtId="0" fontId="194" fillId="0" borderId="93" xfId="6138" applyFont="1" applyBorder="1"/>
    <xf numFmtId="177" fontId="194" fillId="0" borderId="0" xfId="6140" applyFont="1"/>
    <xf numFmtId="0" fontId="194" fillId="0" borderId="92" xfId="6138" applyFont="1" applyBorder="1"/>
    <xf numFmtId="0" fontId="193" fillId="0" borderId="0" xfId="6138" applyFont="1"/>
    <xf numFmtId="0" fontId="193" fillId="0" borderId="93" xfId="6138" applyFont="1" applyBorder="1"/>
    <xf numFmtId="0" fontId="194" fillId="0" borderId="44" xfId="6138" applyFont="1" applyBorder="1" applyAlignment="1">
      <alignment horizontal="center"/>
    </xf>
    <xf numFmtId="0" fontId="194" fillId="0" borderId="44" xfId="6138" applyFont="1" applyBorder="1" applyAlignment="1">
      <alignment horizontal="left" vertical="center"/>
    </xf>
    <xf numFmtId="0" fontId="78" fillId="0" borderId="44" xfId="6138" applyFont="1" applyBorder="1" applyAlignment="1">
      <alignment vertical="center"/>
    </xf>
    <xf numFmtId="366" fontId="194" fillId="0" borderId="44" xfId="6138" applyNumberFormat="1" applyFont="1" applyBorder="1" applyAlignment="1">
      <alignment horizontal="left" vertical="center"/>
    </xf>
    <xf numFmtId="0" fontId="78" fillId="0" borderId="44" xfId="6138" applyFont="1" applyBorder="1" applyAlignment="1">
      <alignment horizontal="left" vertical="center"/>
    </xf>
    <xf numFmtId="0" fontId="201" fillId="0" borderId="0" xfId="6137" applyFont="1"/>
    <xf numFmtId="37" fontId="201" fillId="0" borderId="0" xfId="6137" applyNumberFormat="1" applyFont="1"/>
    <xf numFmtId="367" fontId="201" fillId="0" borderId="0" xfId="6137" applyNumberFormat="1" applyFont="1"/>
    <xf numFmtId="187" fontId="155" fillId="0" borderId="5" xfId="0" applyNumberFormat="1" applyFont="1" applyBorder="1" applyAlignment="1">
      <alignment horizontal="right" vertical="center"/>
    </xf>
    <xf numFmtId="187" fontId="155" fillId="0" borderId="12" xfId="0" applyNumberFormat="1" applyFont="1" applyBorder="1" applyAlignment="1">
      <alignment horizontal="right" vertical="center"/>
    </xf>
    <xf numFmtId="187" fontId="154" fillId="0" borderId="12" xfId="0" applyNumberFormat="1" applyFont="1" applyBorder="1" applyAlignment="1" applyProtection="1">
      <alignment horizontal="right" vertical="center"/>
      <protection locked="0"/>
    </xf>
    <xf numFmtId="187" fontId="154" fillId="0" borderId="12" xfId="0" applyNumberFormat="1" applyFont="1" applyBorder="1" applyAlignment="1">
      <alignment vertical="center"/>
    </xf>
    <xf numFmtId="187" fontId="154" fillId="0" borderId="12" xfId="0" applyNumberFormat="1" applyFont="1" applyBorder="1" applyAlignment="1">
      <alignment horizontal="right" vertical="center"/>
    </xf>
    <xf numFmtId="0" fontId="202" fillId="0" borderId="0" xfId="6137" quotePrefix="1" applyFont="1" applyAlignment="1">
      <alignment vertical="center"/>
    </xf>
    <xf numFmtId="335" fontId="157" fillId="0" borderId="0" xfId="0" applyNumberFormat="1" applyFont="1" applyAlignment="1">
      <alignment vertical="center"/>
    </xf>
    <xf numFmtId="0" fontId="157" fillId="0" borderId="25" xfId="0" applyFont="1" applyBorder="1" applyAlignment="1">
      <alignment horizontal="center" vertical="center"/>
    </xf>
    <xf numFmtId="0" fontId="157" fillId="36" borderId="6" xfId="0" applyFont="1" applyFill="1" applyBorder="1" applyAlignment="1">
      <alignment horizontal="center" vertical="center"/>
    </xf>
    <xf numFmtId="0" fontId="157" fillId="0" borderId="21" xfId="0" applyFont="1" applyBorder="1" applyAlignment="1">
      <alignment horizontal="center" vertical="center"/>
    </xf>
    <xf numFmtId="0" fontId="203" fillId="0" borderId="92" xfId="6136" applyFont="1" applyBorder="1" applyAlignment="1">
      <alignment horizontal="center" vertical="center" wrapText="1" shrinkToFit="1"/>
    </xf>
    <xf numFmtId="0" fontId="203" fillId="0" borderId="0" xfId="6136" applyFont="1" applyAlignment="1">
      <alignment horizontal="center" vertical="center" shrinkToFit="1"/>
    </xf>
    <xf numFmtId="0" fontId="203" fillId="0" borderId="93" xfId="6136" applyFont="1" applyBorder="1" applyAlignment="1">
      <alignment horizontal="center" vertical="center" shrinkToFit="1"/>
    </xf>
    <xf numFmtId="0" fontId="203" fillId="0" borderId="92" xfId="6136" applyFont="1" applyBorder="1" applyAlignment="1">
      <alignment horizontal="center" vertical="center" shrinkToFit="1"/>
    </xf>
    <xf numFmtId="0" fontId="191" fillId="0" borderId="0" xfId="6136" applyFont="1" applyAlignment="1">
      <alignment horizontal="center" vertical="center" shrinkToFit="1"/>
    </xf>
    <xf numFmtId="0" fontId="190" fillId="0" borderId="92" xfId="6136" applyFont="1" applyBorder="1" applyAlignment="1">
      <alignment horizontal="center" vertical="center"/>
    </xf>
    <xf numFmtId="0" fontId="190" fillId="0" borderId="0" xfId="6136" applyFont="1" applyAlignment="1">
      <alignment horizontal="center" vertical="center"/>
    </xf>
    <xf numFmtId="0" fontId="190" fillId="0" borderId="93" xfId="6136" applyFont="1" applyBorder="1" applyAlignment="1">
      <alignment horizontal="center" vertical="center"/>
    </xf>
    <xf numFmtId="363" fontId="199" fillId="0" borderId="0" xfId="6137" applyNumberFormat="1" applyFont="1" applyAlignment="1">
      <alignment horizontal="center" vertical="center"/>
    </xf>
    <xf numFmtId="368" fontId="199" fillId="0" borderId="0" xfId="6137" applyNumberFormat="1" applyFont="1" applyAlignment="1">
      <alignment horizontal="left" vertical="center"/>
    </xf>
    <xf numFmtId="0" fontId="194" fillId="0" borderId="89" xfId="6137" applyFont="1" applyBorder="1" applyAlignment="1">
      <alignment horizontal="center" vertical="center" wrapText="1"/>
    </xf>
    <xf numFmtId="0" fontId="194" fillId="0" borderId="91" xfId="6137" applyFont="1" applyBorder="1" applyAlignment="1">
      <alignment horizontal="center" vertical="center"/>
    </xf>
    <xf numFmtId="0" fontId="194" fillId="0" borderId="92" xfId="6137" applyFont="1" applyBorder="1" applyAlignment="1">
      <alignment horizontal="center" vertical="center"/>
    </xf>
    <xf numFmtId="0" fontId="194" fillId="0" borderId="93" xfId="6137" applyFont="1" applyBorder="1" applyAlignment="1">
      <alignment horizontal="center" vertical="center"/>
    </xf>
    <xf numFmtId="0" fontId="194" fillId="0" borderId="94" xfId="6137" applyFont="1" applyBorder="1" applyAlignment="1">
      <alignment horizontal="center" vertical="center"/>
    </xf>
    <xf numFmtId="0" fontId="194" fillId="0" borderId="95" xfId="6137" applyFont="1" applyBorder="1" applyAlignment="1">
      <alignment horizontal="center" vertical="center"/>
    </xf>
    <xf numFmtId="0" fontId="196" fillId="0" borderId="92" xfId="6137" applyFont="1" applyBorder="1" applyAlignment="1">
      <alignment horizontal="center" vertical="center" wrapText="1"/>
    </xf>
    <xf numFmtId="0" fontId="196" fillId="0" borderId="0" xfId="6137" applyFont="1" applyAlignment="1">
      <alignment horizontal="center" vertical="center"/>
    </xf>
    <xf numFmtId="0" fontId="196" fillId="0" borderId="93" xfId="6137" applyFont="1" applyBorder="1" applyAlignment="1">
      <alignment horizontal="center" vertical="center"/>
    </xf>
    <xf numFmtId="0" fontId="16" fillId="27" borderId="30" xfId="0" applyFont="1" applyFill="1" applyBorder="1" applyAlignment="1">
      <alignment horizontal="center" vertical="center"/>
    </xf>
    <xf numFmtId="0" fontId="154" fillId="0" borderId="66" xfId="0" applyFont="1" applyBorder="1" applyAlignment="1">
      <alignment horizontal="center" vertical="center"/>
    </xf>
    <xf numFmtId="0" fontId="154" fillId="0" borderId="55" xfId="0" applyFont="1" applyBorder="1" applyAlignment="1">
      <alignment horizontal="center" vertical="center"/>
    </xf>
    <xf numFmtId="0" fontId="154" fillId="0" borderId="63" xfId="0" applyFont="1" applyBorder="1" applyAlignment="1">
      <alignment horizontal="center" vertical="center"/>
    </xf>
    <xf numFmtId="0" fontId="154" fillId="0" borderId="13" xfId="0" applyFont="1" applyBorder="1" applyAlignment="1">
      <alignment horizontal="center" vertical="center"/>
    </xf>
    <xf numFmtId="0" fontId="154" fillId="0" borderId="67" xfId="0" applyFont="1" applyBorder="1" applyAlignment="1">
      <alignment horizontal="center" vertical="center"/>
    </xf>
    <xf numFmtId="0" fontId="154" fillId="0" borderId="56" xfId="0" applyFont="1" applyBorder="1" applyAlignment="1">
      <alignment horizontal="center" vertical="center"/>
    </xf>
    <xf numFmtId="0" fontId="154" fillId="35" borderId="67" xfId="0" applyFont="1" applyFill="1" applyBorder="1" applyAlignment="1">
      <alignment horizontal="center" vertical="center"/>
    </xf>
    <xf numFmtId="0" fontId="154" fillId="35" borderId="56" xfId="0" applyFont="1" applyFill="1" applyBorder="1" applyAlignment="1">
      <alignment horizontal="center" vertical="center"/>
    </xf>
    <xf numFmtId="0" fontId="154" fillId="35" borderId="66" xfId="0" applyFont="1" applyFill="1" applyBorder="1" applyAlignment="1">
      <alignment horizontal="center" vertical="center"/>
    </xf>
    <xf numFmtId="0" fontId="154" fillId="35" borderId="55" xfId="0" applyFont="1" applyFill="1" applyBorder="1" applyAlignment="1">
      <alignment horizontal="center" vertical="center"/>
    </xf>
    <xf numFmtId="0" fontId="154" fillId="35" borderId="63" xfId="0" applyFont="1" applyFill="1" applyBorder="1" applyAlignment="1">
      <alignment horizontal="center" vertical="center"/>
    </xf>
    <xf numFmtId="0" fontId="154" fillId="35" borderId="13" xfId="0" applyFont="1" applyFill="1" applyBorder="1" applyAlignment="1">
      <alignment horizontal="center" vertical="center"/>
    </xf>
    <xf numFmtId="0" fontId="169" fillId="27" borderId="44" xfId="0" applyFont="1" applyFill="1" applyBorder="1" applyAlignment="1">
      <alignment horizontal="center"/>
    </xf>
    <xf numFmtId="0" fontId="158" fillId="35" borderId="66" xfId="0" applyFont="1" applyFill="1" applyBorder="1" applyAlignment="1">
      <alignment horizontal="center" vertical="center"/>
    </xf>
    <xf numFmtId="0" fontId="158" fillId="35" borderId="67" xfId="0" applyFont="1" applyFill="1" applyBorder="1"/>
    <xf numFmtId="0" fontId="158" fillId="35" borderId="55" xfId="0" applyFont="1" applyFill="1" applyBorder="1"/>
    <xf numFmtId="0" fontId="158" fillId="35" borderId="56" xfId="0" applyFont="1" applyFill="1" applyBorder="1"/>
    <xf numFmtId="0" fontId="158" fillId="34" borderId="52" xfId="0" applyFont="1" applyFill="1" applyBorder="1" applyAlignment="1">
      <alignment horizontal="center" vertical="center"/>
    </xf>
    <xf numFmtId="0" fontId="157" fillId="34" borderId="53" xfId="0" applyFont="1" applyFill="1" applyBorder="1" applyAlignment="1">
      <alignment horizontal="center" vertical="center"/>
    </xf>
    <xf numFmtId="0" fontId="158" fillId="27" borderId="7" xfId="0" applyFont="1" applyFill="1" applyBorder="1" applyAlignment="1">
      <alignment vertical="center"/>
    </xf>
    <xf numFmtId="0" fontId="158" fillId="0" borderId="54" xfId="0" applyFont="1" applyBorder="1" applyAlignment="1">
      <alignment vertical="center"/>
    </xf>
    <xf numFmtId="0" fontId="158" fillId="35" borderId="87" xfId="0" applyFont="1" applyFill="1" applyBorder="1" applyAlignment="1">
      <alignment horizontal="center" vertical="center"/>
    </xf>
    <xf numFmtId="0" fontId="158" fillId="35" borderId="63" xfId="0" applyFont="1" applyFill="1" applyBorder="1" applyAlignment="1">
      <alignment horizontal="center" vertical="center"/>
    </xf>
    <xf numFmtId="0" fontId="158" fillId="35" borderId="67" xfId="0" applyFont="1" applyFill="1" applyBorder="1" applyAlignment="1">
      <alignment horizontal="center" vertical="center"/>
    </xf>
    <xf numFmtId="0" fontId="158" fillId="35" borderId="88" xfId="0" applyFont="1" applyFill="1" applyBorder="1" applyAlignment="1">
      <alignment horizontal="center" vertical="center"/>
    </xf>
    <xf numFmtId="0" fontId="158" fillId="35" borderId="86" xfId="0" applyFont="1" applyFill="1" applyBorder="1" applyAlignment="1">
      <alignment horizontal="center" vertical="center"/>
    </xf>
    <xf numFmtId="0" fontId="158" fillId="35" borderId="77" xfId="0" applyFont="1" applyFill="1" applyBorder="1" applyAlignment="1">
      <alignment horizontal="center" vertical="center"/>
    </xf>
    <xf numFmtId="0" fontId="158" fillId="35" borderId="56" xfId="0" applyFont="1" applyFill="1" applyBorder="1" applyAlignment="1">
      <alignment horizontal="center" vertical="center"/>
    </xf>
    <xf numFmtId="0" fontId="158" fillId="35" borderId="45" xfId="0" applyFont="1" applyFill="1" applyBorder="1" applyAlignment="1">
      <alignment horizontal="center" vertical="center"/>
    </xf>
    <xf numFmtId="0" fontId="158" fillId="35" borderId="96" xfId="0" applyFont="1" applyFill="1" applyBorder="1" applyAlignment="1">
      <alignment horizontal="center" vertical="center"/>
    </xf>
    <xf numFmtId="0" fontId="157" fillId="27" borderId="52" xfId="0" applyFont="1" applyFill="1" applyBorder="1" applyAlignment="1">
      <alignment vertical="center" wrapText="1"/>
    </xf>
    <xf numFmtId="0" fontId="12" fillId="0" borderId="5" xfId="0" applyFont="1" applyBorder="1" applyAlignment="1">
      <alignment vertical="center"/>
    </xf>
    <xf numFmtId="0" fontId="12" fillId="0" borderId="49" xfId="0" applyFont="1" applyBorder="1" applyAlignment="1">
      <alignment vertical="center"/>
    </xf>
    <xf numFmtId="0" fontId="12" fillId="0" borderId="53" xfId="0" applyFont="1" applyBorder="1" applyAlignment="1">
      <alignment vertical="center"/>
    </xf>
    <xf numFmtId="0" fontId="12" fillId="0" borderId="55" xfId="0" applyFont="1" applyBorder="1" applyAlignment="1">
      <alignment vertical="center"/>
    </xf>
    <xf numFmtId="0" fontId="12" fillId="0" borderId="13" xfId="0" applyFont="1" applyBorder="1" applyAlignment="1">
      <alignment vertical="center"/>
    </xf>
    <xf numFmtId="0" fontId="12" fillId="0" borderId="79" xfId="0" applyFont="1" applyBorder="1" applyAlignment="1">
      <alignment vertical="center"/>
    </xf>
    <xf numFmtId="0" fontId="12" fillId="0" borderId="56" xfId="0" applyFont="1" applyBorder="1" applyAlignment="1">
      <alignment vertical="center"/>
    </xf>
    <xf numFmtId="0" fontId="157" fillId="27" borderId="7" xfId="0" applyFont="1" applyFill="1" applyBorder="1" applyAlignment="1">
      <alignment vertical="center"/>
    </xf>
    <xf numFmtId="0" fontId="157" fillId="27" borderId="7" xfId="0" applyFont="1" applyFill="1" applyBorder="1" applyAlignment="1">
      <alignment horizontal="left" vertical="center"/>
    </xf>
    <xf numFmtId="343" fontId="160" fillId="27" borderId="51" xfId="0" applyNumberFormat="1" applyFont="1" applyFill="1" applyBorder="1" applyAlignment="1">
      <alignment horizontal="center" vertical="center"/>
    </xf>
    <xf numFmtId="343" fontId="160" fillId="27" borderId="12" xfId="0" applyNumberFormat="1" applyFont="1" applyFill="1" applyBorder="1" applyAlignment="1">
      <alignment horizontal="center" vertical="center"/>
    </xf>
    <xf numFmtId="343" fontId="160" fillId="27" borderId="50" xfId="0" applyNumberFormat="1" applyFont="1" applyFill="1" applyBorder="1" applyAlignment="1">
      <alignment horizontal="center" vertical="center"/>
    </xf>
    <xf numFmtId="0" fontId="13" fillId="0" borderId="54" xfId="0" applyFont="1" applyBorder="1" applyAlignment="1">
      <alignment vertical="center"/>
    </xf>
    <xf numFmtId="0" fontId="17" fillId="27" borderId="30" xfId="0" applyFont="1" applyFill="1" applyBorder="1" applyAlignment="1">
      <alignment horizontal="left" vertical="center"/>
    </xf>
    <xf numFmtId="0" fontId="17" fillId="0" borderId="30" xfId="0" applyFont="1" applyBorder="1" applyAlignment="1">
      <alignment horizontal="left"/>
    </xf>
    <xf numFmtId="0" fontId="17" fillId="0" borderId="30" xfId="0" applyFont="1" applyBorder="1"/>
    <xf numFmtId="0" fontId="158" fillId="35" borderId="55" xfId="0" applyFont="1" applyFill="1" applyBorder="1" applyAlignment="1">
      <alignment horizontal="center" vertical="center"/>
    </xf>
    <xf numFmtId="0" fontId="158" fillId="35" borderId="13" xfId="0" applyFont="1" applyFill="1" applyBorder="1" applyAlignment="1">
      <alignment horizontal="center" vertical="center"/>
    </xf>
    <xf numFmtId="180" fontId="154" fillId="0" borderId="0" xfId="0" applyNumberFormat="1" applyFont="1" applyAlignment="1">
      <alignment horizontal="right" vertical="center"/>
    </xf>
    <xf numFmtId="0" fontId="157" fillId="0" borderId="70" xfId="0" applyFont="1" applyBorder="1" applyAlignment="1">
      <alignment horizontal="left" vertical="center"/>
    </xf>
    <xf numFmtId="0" fontId="157" fillId="0" borderId="68" xfId="0" applyFont="1" applyBorder="1" applyAlignment="1">
      <alignment horizontal="left" vertical="center"/>
    </xf>
    <xf numFmtId="0" fontId="157" fillId="0" borderId="49" xfId="0" applyFont="1" applyBorder="1" applyAlignment="1">
      <alignment horizontal="left" vertical="center"/>
    </xf>
    <xf numFmtId="0" fontId="157" fillId="0" borderId="12" xfId="0" applyFont="1" applyBorder="1" applyAlignment="1">
      <alignment horizontal="left" vertical="center"/>
    </xf>
    <xf numFmtId="0" fontId="157" fillId="0" borderId="55" xfId="0" applyFont="1" applyBorder="1" applyAlignment="1">
      <alignment horizontal="center" vertical="center"/>
    </xf>
    <xf numFmtId="0" fontId="157" fillId="0" borderId="13" xfId="0" applyFont="1" applyBorder="1" applyAlignment="1">
      <alignment horizontal="center" vertical="center"/>
    </xf>
    <xf numFmtId="0" fontId="157" fillId="37" borderId="64" xfId="0" applyFont="1" applyFill="1" applyBorder="1" applyAlignment="1">
      <alignment horizontal="center" vertical="center"/>
    </xf>
    <xf numFmtId="0" fontId="157" fillId="37" borderId="65" xfId="0" applyFont="1" applyFill="1" applyBorder="1" applyAlignment="1">
      <alignment horizontal="center" vertical="center"/>
    </xf>
    <xf numFmtId="0" fontId="157" fillId="0" borderId="7" xfId="0" applyFont="1" applyBorder="1" applyAlignment="1">
      <alignment horizontal="center" vertical="center"/>
    </xf>
    <xf numFmtId="0" fontId="157" fillId="0" borderId="12" xfId="0" applyFont="1" applyBorder="1" applyAlignment="1">
      <alignment horizontal="center" vertical="center"/>
    </xf>
    <xf numFmtId="0" fontId="157" fillId="0" borderId="52" xfId="0" applyFont="1" applyBorder="1" applyAlignment="1">
      <alignment horizontal="center" vertical="center"/>
    </xf>
    <xf numFmtId="0" fontId="157" fillId="0" borderId="5" xfId="0" applyFont="1" applyBorder="1" applyAlignment="1">
      <alignment horizontal="center" vertical="center"/>
    </xf>
    <xf numFmtId="181" fontId="17" fillId="0" borderId="30" xfId="0" applyNumberFormat="1" applyFont="1" applyBorder="1" applyAlignment="1">
      <alignment horizontal="left" vertical="center"/>
    </xf>
    <xf numFmtId="0" fontId="154" fillId="0" borderId="23" xfId="0" applyFont="1" applyBorder="1" applyAlignment="1">
      <alignment horizontal="left" vertical="center"/>
    </xf>
    <xf numFmtId="0" fontId="157" fillId="33" borderId="61" xfId="0" applyFont="1" applyFill="1" applyBorder="1" applyAlignment="1">
      <alignment horizontal="center" vertical="center"/>
    </xf>
    <xf numFmtId="0" fontId="157" fillId="33" borderId="60" xfId="0" applyFont="1" applyFill="1" applyBorder="1" applyAlignment="1">
      <alignment horizontal="center" vertical="center"/>
    </xf>
    <xf numFmtId="186" fontId="157" fillId="0" borderId="49" xfId="0" applyNumberFormat="1" applyFont="1" applyBorder="1" applyAlignment="1">
      <alignment horizontal="center" vertical="center"/>
    </xf>
    <xf numFmtId="186" fontId="157" fillId="0" borderId="74" xfId="0" applyNumberFormat="1" applyFont="1" applyBorder="1" applyAlignment="1">
      <alignment horizontal="center" vertical="center"/>
    </xf>
    <xf numFmtId="0" fontId="157" fillId="33" borderId="59" xfId="0" applyFont="1" applyFill="1" applyBorder="1" applyAlignment="1">
      <alignment horizontal="center" vertical="center"/>
    </xf>
    <xf numFmtId="186" fontId="158" fillId="0" borderId="13" xfId="0" applyNumberFormat="1" applyFont="1" applyBorder="1" applyAlignment="1">
      <alignment horizontal="center" vertical="center"/>
    </xf>
    <xf numFmtId="0" fontId="154" fillId="0" borderId="0" xfId="0" applyFont="1" applyAlignment="1">
      <alignment horizontal="left" vertical="center"/>
    </xf>
    <xf numFmtId="186" fontId="157" fillId="0" borderId="12" xfId="0" applyNumberFormat="1" applyFont="1" applyBorder="1" applyAlignment="1">
      <alignment horizontal="center" vertical="center"/>
    </xf>
    <xf numFmtId="186" fontId="157" fillId="0" borderId="70" xfId="0" applyNumberFormat="1" applyFont="1" applyBorder="1" applyAlignment="1">
      <alignment horizontal="center" vertical="center"/>
    </xf>
    <xf numFmtId="186" fontId="157" fillId="0" borderId="72" xfId="0" applyNumberFormat="1" applyFont="1" applyBorder="1" applyAlignment="1">
      <alignment horizontal="center" vertical="center"/>
    </xf>
    <xf numFmtId="186" fontId="157" fillId="0" borderId="63" xfId="0" applyNumberFormat="1" applyFont="1" applyBorder="1" applyAlignment="1">
      <alignment horizontal="center" vertical="center"/>
    </xf>
    <xf numFmtId="41" fontId="158" fillId="0" borderId="52" xfId="713" applyFont="1" applyFill="1" applyBorder="1" applyAlignment="1">
      <alignment horizontal="center" vertical="center"/>
    </xf>
    <xf numFmtId="41" fontId="158" fillId="0" borderId="5" xfId="713" applyFont="1" applyFill="1" applyBorder="1" applyAlignment="1">
      <alignment horizontal="center" vertical="center"/>
    </xf>
    <xf numFmtId="41" fontId="157" fillId="33" borderId="64" xfId="713" applyFont="1" applyFill="1" applyBorder="1" applyAlignment="1">
      <alignment horizontal="center" vertical="center"/>
    </xf>
    <xf numFmtId="41" fontId="157" fillId="33" borderId="65" xfId="713" applyFont="1" applyFill="1" applyBorder="1" applyAlignment="1">
      <alignment horizontal="center" vertical="center"/>
    </xf>
    <xf numFmtId="41" fontId="157" fillId="33" borderId="47" xfId="713" applyFont="1" applyFill="1" applyBorder="1" applyAlignment="1">
      <alignment horizontal="center" vertical="center"/>
    </xf>
    <xf numFmtId="41" fontId="157" fillId="33" borderId="76" xfId="713" applyFont="1" applyFill="1" applyBorder="1" applyAlignment="1">
      <alignment horizontal="center" vertical="center"/>
    </xf>
    <xf numFmtId="0" fontId="157" fillId="0" borderId="48" xfId="0" applyFont="1" applyBorder="1" applyAlignment="1">
      <alignment horizontal="center" vertical="center"/>
    </xf>
    <xf numFmtId="0" fontId="157" fillId="0" borderId="85" xfId="0" applyFont="1" applyBorder="1" applyAlignment="1">
      <alignment horizontal="center" vertical="center"/>
    </xf>
    <xf numFmtId="0" fontId="158" fillId="0" borderId="55" xfId="0" applyFont="1" applyBorder="1" applyAlignment="1">
      <alignment horizontal="center" vertical="center"/>
    </xf>
    <xf numFmtId="0" fontId="158" fillId="0" borderId="13" xfId="0" applyFont="1" applyBorder="1" applyAlignment="1">
      <alignment horizontal="center" vertical="center"/>
    </xf>
    <xf numFmtId="180" fontId="155" fillId="0" borderId="0" xfId="4895" applyNumberFormat="1" applyFont="1" applyAlignment="1">
      <alignment horizontal="center" vertical="center"/>
    </xf>
    <xf numFmtId="180" fontId="107" fillId="0" borderId="0" xfId="4895" applyNumberFormat="1" applyFont="1" applyAlignment="1">
      <alignment horizontal="center" vertical="center"/>
    </xf>
    <xf numFmtId="180" fontId="155" fillId="0" borderId="30" xfId="4895" applyNumberFormat="1" applyFont="1" applyBorder="1" applyAlignment="1">
      <alignment horizontal="center" vertical="center"/>
    </xf>
    <xf numFmtId="180" fontId="155" fillId="0" borderId="30" xfId="4895" applyNumberFormat="1" applyFont="1" applyBorder="1" applyAlignment="1">
      <alignment horizontal="center" vertical="center" wrapText="1"/>
    </xf>
    <xf numFmtId="185" fontId="155" fillId="0" borderId="0" xfId="4895" applyNumberFormat="1" applyFont="1" applyAlignment="1">
      <alignment horizontal="center" vertical="center"/>
    </xf>
    <xf numFmtId="243" fontId="155" fillId="0" borderId="0" xfId="4895" applyNumberFormat="1" applyFont="1" applyAlignment="1">
      <alignment horizontal="center" vertical="center"/>
    </xf>
    <xf numFmtId="180" fontId="155" fillId="0" borderId="3" xfId="4895" applyNumberFormat="1" applyFont="1" applyBorder="1" applyAlignment="1">
      <alignment horizontal="center" vertical="center"/>
    </xf>
    <xf numFmtId="180" fontId="81" fillId="0" borderId="0" xfId="4895" applyNumberFormat="1" applyFont="1" applyAlignment="1">
      <alignment horizontal="center" vertical="center"/>
    </xf>
    <xf numFmtId="180" fontId="81" fillId="0" borderId="25" xfId="4895" applyNumberFormat="1" applyFont="1" applyBorder="1" applyAlignment="1">
      <alignment horizontal="center" vertical="center"/>
    </xf>
    <xf numFmtId="180" fontId="155" fillId="0" borderId="0" xfId="4895" applyNumberFormat="1" applyFont="1" applyAlignment="1" applyProtection="1">
      <alignment horizontal="left" vertical="center"/>
      <protection locked="0"/>
    </xf>
    <xf numFmtId="243" fontId="155" fillId="0" borderId="3" xfId="4895" applyNumberFormat="1" applyFont="1" applyBorder="1" applyAlignment="1">
      <alignment horizontal="center" vertical="center"/>
    </xf>
    <xf numFmtId="181" fontId="17" fillId="0" borderId="0" xfId="0" applyNumberFormat="1" applyFont="1" applyAlignment="1">
      <alignment horizontal="left" vertical="center"/>
    </xf>
    <xf numFmtId="180" fontId="155" fillId="0" borderId="3" xfId="4895" applyNumberFormat="1" applyFont="1" applyBorder="1" applyAlignment="1">
      <alignment horizontal="center" vertical="center" wrapText="1"/>
    </xf>
    <xf numFmtId="180" fontId="81" fillId="0" borderId="3" xfId="4895" applyNumberFormat="1" applyFont="1" applyBorder="1" applyAlignment="1">
      <alignment horizontal="center" vertical="center" wrapText="1"/>
    </xf>
    <xf numFmtId="180" fontId="81" fillId="0" borderId="3" xfId="4895" applyNumberFormat="1" applyFont="1" applyBorder="1" applyAlignment="1">
      <alignment horizontal="center" vertical="center"/>
    </xf>
    <xf numFmtId="0" fontId="204" fillId="0" borderId="92" xfId="6137" applyFont="1" applyBorder="1" applyAlignment="1">
      <alignment horizontal="center"/>
    </xf>
    <xf numFmtId="0" fontId="204" fillId="0" borderId="0" xfId="6137" applyFont="1" applyAlignment="1">
      <alignment horizontal="center"/>
    </xf>
    <xf numFmtId="0" fontId="204" fillId="0" borderId="93" xfId="6137" applyFont="1" applyBorder="1" applyAlignment="1">
      <alignment horizontal="center"/>
    </xf>
  </cellXfs>
  <cellStyles count="6141">
    <cellStyle name="_x0001_" xfId="4908" xr:uid="{00000000-0005-0000-0000-000000000000}"/>
    <cellStyle name="' '" xfId="3143" xr:uid="{00000000-0005-0000-0000-000001000000}"/>
    <cellStyle name="&quot;" xfId="1" xr:uid="{00000000-0005-0000-0000-000002000000}"/>
    <cellStyle name="#,##0" xfId="4909" xr:uid="{00000000-0005-0000-0000-000003000000}"/>
    <cellStyle name="$" xfId="2" xr:uid="{00000000-0005-0000-0000-000004000000}"/>
    <cellStyle name="$ 2" xfId="4910" xr:uid="{00000000-0005-0000-0000-000005000000}"/>
    <cellStyle name="$_0009김포공항LED교체공사(광일)" xfId="4911" xr:uid="{00000000-0005-0000-0000-000006000000}"/>
    <cellStyle name="$_0011긴급전화기정산(99년형광일)" xfId="4912" xr:uid="{00000000-0005-0000-0000-000007000000}"/>
    <cellStyle name="$_0011부산종합경기장전광판" xfId="4913" xr:uid="{00000000-0005-0000-0000-000008000000}"/>
    <cellStyle name="$_db진흥" xfId="5" xr:uid="{00000000-0005-0000-0000-000009000000}"/>
    <cellStyle name="$_db진흥 2" xfId="3144" xr:uid="{00000000-0005-0000-0000-00000A000000}"/>
    <cellStyle name="$_SE40" xfId="6" xr:uid="{00000000-0005-0000-0000-00000B000000}"/>
    <cellStyle name="$_SE40 2" xfId="3145" xr:uid="{00000000-0005-0000-0000-00000C000000}"/>
    <cellStyle name="$_견적2" xfId="3" xr:uid="{00000000-0005-0000-0000-00000D000000}"/>
    <cellStyle name="$_견적2 2" xfId="3146" xr:uid="{00000000-0005-0000-0000-00000E000000}"/>
    <cellStyle name="$_기아" xfId="4" xr:uid="{00000000-0005-0000-0000-00000F000000}"/>
    <cellStyle name="$_기아 2" xfId="3147" xr:uid="{00000000-0005-0000-0000-000010000000}"/>
    <cellStyle name="%(+,-,0)" xfId="7" xr:uid="{00000000-0005-0000-0000-000011000000}"/>
    <cellStyle name="(##.00)" xfId="8" xr:uid="{00000000-0005-0000-0000-000012000000}"/>
    <cellStyle name="(△콤마)" xfId="9" xr:uid="{00000000-0005-0000-0000-000013000000}"/>
    <cellStyle name="(1)" xfId="3148" xr:uid="{00000000-0005-0000-0000-000014000000}"/>
    <cellStyle name="(백분율)" xfId="10" xr:uid="{00000000-0005-0000-0000-000015000000}"/>
    <cellStyle name="(콤마)" xfId="11" xr:uid="{00000000-0005-0000-0000-000016000000}"/>
    <cellStyle name="(표준)" xfId="12" xr:uid="{00000000-0005-0000-0000-000017000000}"/>
    <cellStyle name=";;;" xfId="13" xr:uid="{00000000-0005-0000-0000-000018000000}"/>
    <cellStyle name="??&amp;O?&amp;H?_x0008__x000f__x0007_?_x0007__x0001__x0001_" xfId="15" xr:uid="{00000000-0005-0000-0000-000019000000}"/>
    <cellStyle name="??&amp;O?&amp;H?_x0008_??_x0007__x0001__x0001_" xfId="16" xr:uid="{00000000-0005-0000-0000-00001A000000}"/>
    <cellStyle name="??&amp;O?&amp;H?_x0008__x000f__x0007_?_x0007__x0001__x0001__북한강대장_2차분_설계내역서(변경)" xfId="3149" xr:uid="{00000000-0005-0000-0000-00001B000000}"/>
    <cellStyle name="??&amp;쏗?뷐9_x0008__x0011__x0007_?_x0007__x0001__x0001_" xfId="14" xr:uid="{00000000-0005-0000-0000-00001C000000}"/>
    <cellStyle name="?W?_laroux" xfId="17" xr:uid="{00000000-0005-0000-0000-00001D000000}"/>
    <cellStyle name="?曹%U?&amp;H?_x0008__x001a__x0004_?_x0007__x0001__x0001_" xfId="4914" xr:uid="{00000000-0005-0000-0000-00001E000000}"/>
    <cellStyle name="@" xfId="18" xr:uid="{00000000-0005-0000-0000-00001F000000}"/>
    <cellStyle name="@_사전공사(부대공-어성전)" xfId="19" xr:uid="{00000000-0005-0000-0000-000020000000}"/>
    <cellStyle name="@_사전공사(부대공-어성전)_(현풍)실시설계내역서(대구광역시)" xfId="20" xr:uid="{00000000-0005-0000-0000-000021000000}"/>
    <cellStyle name="@_사전공사(부대공-어성전)_(현풍)실시설계내역서(대구광역시)_순천고도처리기본및실시설계내역서" xfId="21" xr:uid="{00000000-0005-0000-0000-000022000000}"/>
    <cellStyle name="]_Sheet1_FY96" xfId="22" xr:uid="{00000000-0005-0000-0000-000023000000}"/>
    <cellStyle name="]_Sheet1_PRODUCT DETAIL_x0013_Comma [0]_Sheet1_Q1" xfId="23" xr:uid="{00000000-0005-0000-0000-000024000000}"/>
    <cellStyle name="_(06-07-11) UPIS DB 설계내역서(우대)" xfId="3150" xr:uid="{00000000-0005-0000-0000-000025000000}"/>
    <cellStyle name="_(11-6)2001중장기계획(총괄)1" xfId="4915" xr:uid="{00000000-0005-0000-0000-000026000000}"/>
    <cellStyle name="_(11-6)2001중장기계획(총괄)1_관망정비기본계획(1차)" xfId="4916" xr:uid="{00000000-0005-0000-0000-000027000000}"/>
    <cellStyle name="_(11-6)2001중장기계획(총괄)1_관망정비기본계획(1차)_1120-금산관망정비기본계획(최종-수정)" xfId="4917" xr:uid="{00000000-0005-0000-0000-000028000000}"/>
    <cellStyle name="_(11-6)2001중장기계획(총괄)1_관망정비기본계획(1차)_거제블록시스템 발주설계서" xfId="4918" xr:uid="{00000000-0005-0000-0000-000029000000}"/>
    <cellStyle name="_(11-6)2001중장기계획(총괄)1_관망정비기본계획(1차)_고양블록화실시설계 r2.1" xfId="4919" xr:uid="{00000000-0005-0000-0000-00002A000000}"/>
    <cellStyle name="_(11-6)2001중장기계획(총괄)1_관망정비기본계획(1차)_고양시블록화실시설계-내역서(2)" xfId="4920" xr:uid="{00000000-0005-0000-0000-00002B000000}"/>
    <cellStyle name="_(11-6)2001중장기계획(총괄)1_관망정비기본계획(1차)_내역서(제2롯데월드)(수정)" xfId="4921" xr:uid="{00000000-0005-0000-0000-00002C000000}"/>
    <cellStyle name="_(11-6)2001중장기계획(총괄)1_관망정비기본계획(1차)_발주설계내역서(나주블록용역)" xfId="4922" xr:uid="{00000000-0005-0000-0000-00002D000000}"/>
    <cellStyle name="_(11-6)2001중장기계획(총괄)1_관망정비기본계획(1차)_발주설계내역서(나주블록용역)배수지포함" xfId="4923" xr:uid="{00000000-0005-0000-0000-00002E000000}"/>
    <cellStyle name="_(11-6)2001중장기계획(총괄)1_관망정비기본계획(1차)_블록시스템구축 용역설계서(1)" xfId="4924" xr:uid="{00000000-0005-0000-0000-00002F000000}"/>
    <cellStyle name="_(11-6)2001중장기계획(총괄)1_관망정비기본계획(1차)_블록시스템구축 용역설계서(최종)" xfId="4925" xr:uid="{00000000-0005-0000-0000-000030000000}"/>
    <cellStyle name="_(11-6)2001중장기계획(총괄)1_관망정비기본계획(1차)_산출내역서(대불)" xfId="4926" xr:uid="{00000000-0005-0000-0000-000031000000}"/>
    <cellStyle name="_(11-6)2001중장기계획(총괄)1_관망정비기본계획(1차)_설계예산서(2)" xfId="4927" xr:uid="{00000000-0005-0000-0000-000032000000}"/>
    <cellStyle name="_(11-6)2001중장기계획(총괄)1_관망정비기본계획(1차)_수정-0730발주설계내역서(나주블록용역)최종" xfId="4928" xr:uid="{00000000-0005-0000-0000-000033000000}"/>
    <cellStyle name="_(11-6)2001중장기계획(총괄)1_전기설비유지보수공사" xfId="4929" xr:uid="{00000000-0005-0000-0000-000034000000}"/>
    <cellStyle name="_(11-6)2001중장기계획(총괄)1_전기설비유지보수공사_관망정비기본계획(1차)" xfId="4930" xr:uid="{00000000-0005-0000-0000-000035000000}"/>
    <cellStyle name="_(11-6)2001중장기계획(총괄)1_전기설비유지보수공사_관망정비기본계획(1차)_1120-금산관망정비기본계획(최종-수정)" xfId="4931" xr:uid="{00000000-0005-0000-0000-000036000000}"/>
    <cellStyle name="_(11-6)2001중장기계획(총괄)1_전기설비유지보수공사_관망정비기본계획(1차)_거제블록시스템 발주설계서" xfId="4932" xr:uid="{00000000-0005-0000-0000-000037000000}"/>
    <cellStyle name="_(11-6)2001중장기계획(총괄)1_전기설비유지보수공사_관망정비기본계획(1차)_고양블록화실시설계 r2.1" xfId="4933" xr:uid="{00000000-0005-0000-0000-000038000000}"/>
    <cellStyle name="_(11-6)2001중장기계획(총괄)1_전기설비유지보수공사_관망정비기본계획(1차)_고양시블록화실시설계-내역서(2)" xfId="4934" xr:uid="{00000000-0005-0000-0000-000039000000}"/>
    <cellStyle name="_(11-6)2001중장기계획(총괄)1_전기설비유지보수공사_관망정비기본계획(1차)_내역서(제2롯데월드)(수정)" xfId="4935" xr:uid="{00000000-0005-0000-0000-00003A000000}"/>
    <cellStyle name="_(11-6)2001중장기계획(총괄)1_전기설비유지보수공사_관망정비기본계획(1차)_발주설계내역서(나주블록용역)" xfId="4936" xr:uid="{00000000-0005-0000-0000-00003B000000}"/>
    <cellStyle name="_(11-6)2001중장기계획(총괄)1_전기설비유지보수공사_관망정비기본계획(1차)_발주설계내역서(나주블록용역)배수지포함" xfId="4937" xr:uid="{00000000-0005-0000-0000-00003C000000}"/>
    <cellStyle name="_(11-6)2001중장기계획(총괄)1_전기설비유지보수공사_관망정비기본계획(1차)_블록시스템구축 용역설계서(1)" xfId="4938" xr:uid="{00000000-0005-0000-0000-00003D000000}"/>
    <cellStyle name="_(11-6)2001중장기계획(총괄)1_전기설비유지보수공사_관망정비기본계획(1차)_블록시스템구축 용역설계서(최종)" xfId="4939" xr:uid="{00000000-0005-0000-0000-00003E000000}"/>
    <cellStyle name="_(11-6)2001중장기계획(총괄)1_전기설비유지보수공사_관망정비기본계획(1차)_산출내역서(대불)" xfId="4940" xr:uid="{00000000-0005-0000-0000-00003F000000}"/>
    <cellStyle name="_(11-6)2001중장기계획(총괄)1_전기설비유지보수공사_관망정비기본계획(1차)_설계예산서(2)" xfId="4941" xr:uid="{00000000-0005-0000-0000-000040000000}"/>
    <cellStyle name="_(11-6)2001중장기계획(총괄)1_전기설비유지보수공사_관망정비기본계획(1차)_수정-0730발주설계내역서(나주블록용역)최종" xfId="4942" xr:uid="{00000000-0005-0000-0000-000041000000}"/>
    <cellStyle name="_(11-6)2001중장기계획(총괄)1_참조(정한상)" xfId="4943" xr:uid="{00000000-0005-0000-0000-000042000000}"/>
    <cellStyle name="_(11-6)2001중장기계획(총괄)1_참조(정한상)_관망정비기본계획(1차)" xfId="4944" xr:uid="{00000000-0005-0000-0000-000043000000}"/>
    <cellStyle name="_(11-6)2001중장기계획(총괄)1_참조(정한상)_관망정비기본계획(1차)_1120-금산관망정비기본계획(최종-수정)" xfId="4945" xr:uid="{00000000-0005-0000-0000-000044000000}"/>
    <cellStyle name="_(11-6)2001중장기계획(총괄)1_참조(정한상)_관망정비기본계획(1차)_거제블록시스템 발주설계서" xfId="4946" xr:uid="{00000000-0005-0000-0000-000045000000}"/>
    <cellStyle name="_(11-6)2001중장기계획(총괄)1_참조(정한상)_관망정비기본계획(1차)_고양블록화실시설계 r2.1" xfId="4947" xr:uid="{00000000-0005-0000-0000-000046000000}"/>
    <cellStyle name="_(11-6)2001중장기계획(총괄)1_참조(정한상)_관망정비기본계획(1차)_고양시블록화실시설계-내역서(2)" xfId="4948" xr:uid="{00000000-0005-0000-0000-000047000000}"/>
    <cellStyle name="_(11-6)2001중장기계획(총괄)1_참조(정한상)_관망정비기본계획(1차)_내역서(제2롯데월드)(수정)" xfId="4949" xr:uid="{00000000-0005-0000-0000-000048000000}"/>
    <cellStyle name="_(11-6)2001중장기계획(총괄)1_참조(정한상)_관망정비기본계획(1차)_발주설계내역서(나주블록용역)" xfId="4950" xr:uid="{00000000-0005-0000-0000-000049000000}"/>
    <cellStyle name="_(11-6)2001중장기계획(총괄)1_참조(정한상)_관망정비기본계획(1차)_발주설계내역서(나주블록용역)배수지포함" xfId="4951" xr:uid="{00000000-0005-0000-0000-00004A000000}"/>
    <cellStyle name="_(11-6)2001중장기계획(총괄)1_참조(정한상)_관망정비기본계획(1차)_블록시스템구축 용역설계서(1)" xfId="4952" xr:uid="{00000000-0005-0000-0000-00004B000000}"/>
    <cellStyle name="_(11-6)2001중장기계획(총괄)1_참조(정한상)_관망정비기본계획(1차)_블록시스템구축 용역설계서(최종)" xfId="4953" xr:uid="{00000000-0005-0000-0000-00004C000000}"/>
    <cellStyle name="_(11-6)2001중장기계획(총괄)1_참조(정한상)_관망정비기본계획(1차)_산출내역서(대불)" xfId="4954" xr:uid="{00000000-0005-0000-0000-00004D000000}"/>
    <cellStyle name="_(11-6)2001중장기계획(총괄)1_참조(정한상)_관망정비기본계획(1차)_설계예산서(2)" xfId="4955" xr:uid="{00000000-0005-0000-0000-00004E000000}"/>
    <cellStyle name="_(11-6)2001중장기계획(총괄)1_참조(정한상)_관망정비기본계획(1차)_수정-0730발주설계내역서(나주블록용역)최종" xfId="4956" xr:uid="{00000000-0005-0000-0000-00004F000000}"/>
    <cellStyle name="_(수정김태식0901)고덕국제화지구 내역서(학술연구용역기준)" xfId="3151" xr:uid="{00000000-0005-0000-0000-000050000000}"/>
    <cellStyle name="_~MF2110" xfId="4957" xr:uid="{00000000-0005-0000-0000-000051000000}"/>
    <cellStyle name="_~MF2110_관망정비기본계획(1차)" xfId="4958" xr:uid="{00000000-0005-0000-0000-000052000000}"/>
    <cellStyle name="_~MF2110_관망정비기본계획(1차)_1120-금산관망정비기본계획(최종-수정)" xfId="4959" xr:uid="{00000000-0005-0000-0000-000053000000}"/>
    <cellStyle name="_~MF2110_관망정비기본계획(1차)_거제블록시스템 발주설계서" xfId="4960" xr:uid="{00000000-0005-0000-0000-000054000000}"/>
    <cellStyle name="_~MF2110_관망정비기본계획(1차)_고양블록화실시설계 r2.1" xfId="4961" xr:uid="{00000000-0005-0000-0000-000055000000}"/>
    <cellStyle name="_~MF2110_관망정비기본계획(1차)_고양시블록화실시설계-내역서(2)" xfId="4962" xr:uid="{00000000-0005-0000-0000-000056000000}"/>
    <cellStyle name="_~MF2110_관망정비기본계획(1차)_내역서(제2롯데월드)(수정)" xfId="4963" xr:uid="{00000000-0005-0000-0000-000057000000}"/>
    <cellStyle name="_~MF2110_관망정비기본계획(1차)_발주설계내역서(나주블록용역)" xfId="4964" xr:uid="{00000000-0005-0000-0000-000058000000}"/>
    <cellStyle name="_~MF2110_관망정비기본계획(1차)_발주설계내역서(나주블록용역)배수지포함" xfId="4965" xr:uid="{00000000-0005-0000-0000-000059000000}"/>
    <cellStyle name="_~MF2110_관망정비기본계획(1차)_블록시스템구축 용역설계서(1)" xfId="4966" xr:uid="{00000000-0005-0000-0000-00005A000000}"/>
    <cellStyle name="_~MF2110_관망정비기본계획(1차)_블록시스템구축 용역설계서(최종)" xfId="4967" xr:uid="{00000000-0005-0000-0000-00005B000000}"/>
    <cellStyle name="_~MF2110_관망정비기본계획(1차)_산출내역서(대불)" xfId="4968" xr:uid="{00000000-0005-0000-0000-00005C000000}"/>
    <cellStyle name="_~MF2110_관망정비기본계획(1차)_설계예산서(2)" xfId="4969" xr:uid="{00000000-0005-0000-0000-00005D000000}"/>
    <cellStyle name="_~MF2110_관망정비기본계획(1차)_수정-0730발주설계내역서(나주블록용역)최종" xfId="4970" xr:uid="{00000000-0005-0000-0000-00005E000000}"/>
    <cellStyle name="_~MF2110_전기설비유지보수공사" xfId="4971" xr:uid="{00000000-0005-0000-0000-00005F000000}"/>
    <cellStyle name="_~MF2110_전기설비유지보수공사_관망정비기본계획(1차)" xfId="4972" xr:uid="{00000000-0005-0000-0000-000060000000}"/>
    <cellStyle name="_~MF2110_전기설비유지보수공사_관망정비기본계획(1차)_1120-금산관망정비기본계획(최종-수정)" xfId="4973" xr:uid="{00000000-0005-0000-0000-000061000000}"/>
    <cellStyle name="_~MF2110_전기설비유지보수공사_관망정비기본계획(1차)_거제블록시스템 발주설계서" xfId="4974" xr:uid="{00000000-0005-0000-0000-000062000000}"/>
    <cellStyle name="_~MF2110_전기설비유지보수공사_관망정비기본계획(1차)_고양블록화실시설계 r2.1" xfId="4975" xr:uid="{00000000-0005-0000-0000-000063000000}"/>
    <cellStyle name="_~MF2110_전기설비유지보수공사_관망정비기본계획(1차)_고양시블록화실시설계-내역서(2)" xfId="4976" xr:uid="{00000000-0005-0000-0000-000064000000}"/>
    <cellStyle name="_~MF2110_전기설비유지보수공사_관망정비기본계획(1차)_내역서(제2롯데월드)(수정)" xfId="4977" xr:uid="{00000000-0005-0000-0000-000065000000}"/>
    <cellStyle name="_~MF2110_전기설비유지보수공사_관망정비기본계획(1차)_발주설계내역서(나주블록용역)" xfId="4978" xr:uid="{00000000-0005-0000-0000-000066000000}"/>
    <cellStyle name="_~MF2110_전기설비유지보수공사_관망정비기본계획(1차)_발주설계내역서(나주블록용역)배수지포함" xfId="4979" xr:uid="{00000000-0005-0000-0000-000067000000}"/>
    <cellStyle name="_~MF2110_전기설비유지보수공사_관망정비기본계획(1차)_블록시스템구축 용역설계서(1)" xfId="4980" xr:uid="{00000000-0005-0000-0000-000068000000}"/>
    <cellStyle name="_~MF2110_전기설비유지보수공사_관망정비기본계획(1차)_블록시스템구축 용역설계서(최종)" xfId="4981" xr:uid="{00000000-0005-0000-0000-000069000000}"/>
    <cellStyle name="_~MF2110_전기설비유지보수공사_관망정비기본계획(1차)_산출내역서(대불)" xfId="4982" xr:uid="{00000000-0005-0000-0000-00006A000000}"/>
    <cellStyle name="_~MF2110_전기설비유지보수공사_관망정비기본계획(1차)_설계예산서(2)" xfId="4983" xr:uid="{00000000-0005-0000-0000-00006B000000}"/>
    <cellStyle name="_~MF2110_전기설비유지보수공사_관망정비기본계획(1차)_수정-0730발주설계내역서(나주블록용역)최종" xfId="4984" xr:uid="{00000000-0005-0000-0000-00006C000000}"/>
    <cellStyle name="_~MF2110_참조(정한상)" xfId="4985" xr:uid="{00000000-0005-0000-0000-00006D000000}"/>
    <cellStyle name="_~MF2110_참조(정한상)_관망정비기본계획(1차)" xfId="4986" xr:uid="{00000000-0005-0000-0000-00006E000000}"/>
    <cellStyle name="_~MF2110_참조(정한상)_관망정비기본계획(1차)_1120-금산관망정비기본계획(최종-수정)" xfId="4987" xr:uid="{00000000-0005-0000-0000-00006F000000}"/>
    <cellStyle name="_~MF2110_참조(정한상)_관망정비기본계획(1차)_거제블록시스템 발주설계서" xfId="4988" xr:uid="{00000000-0005-0000-0000-000070000000}"/>
    <cellStyle name="_~MF2110_참조(정한상)_관망정비기본계획(1차)_고양블록화실시설계 r2.1" xfId="4989" xr:uid="{00000000-0005-0000-0000-000071000000}"/>
    <cellStyle name="_~MF2110_참조(정한상)_관망정비기본계획(1차)_고양시블록화실시설계-내역서(2)" xfId="4990" xr:uid="{00000000-0005-0000-0000-000072000000}"/>
    <cellStyle name="_~MF2110_참조(정한상)_관망정비기본계획(1차)_내역서(제2롯데월드)(수정)" xfId="4991" xr:uid="{00000000-0005-0000-0000-000073000000}"/>
    <cellStyle name="_~MF2110_참조(정한상)_관망정비기본계획(1차)_발주설계내역서(나주블록용역)" xfId="4992" xr:uid="{00000000-0005-0000-0000-000074000000}"/>
    <cellStyle name="_~MF2110_참조(정한상)_관망정비기본계획(1차)_발주설계내역서(나주블록용역)배수지포함" xfId="4993" xr:uid="{00000000-0005-0000-0000-000075000000}"/>
    <cellStyle name="_~MF2110_참조(정한상)_관망정비기본계획(1차)_블록시스템구축 용역설계서(1)" xfId="4994" xr:uid="{00000000-0005-0000-0000-000076000000}"/>
    <cellStyle name="_~MF2110_참조(정한상)_관망정비기본계획(1차)_블록시스템구축 용역설계서(최종)" xfId="4995" xr:uid="{00000000-0005-0000-0000-000077000000}"/>
    <cellStyle name="_~MF2110_참조(정한상)_관망정비기본계획(1차)_산출내역서(대불)" xfId="4996" xr:uid="{00000000-0005-0000-0000-000078000000}"/>
    <cellStyle name="_~MF2110_참조(정한상)_관망정비기본계획(1차)_설계예산서(2)" xfId="4997" xr:uid="{00000000-0005-0000-0000-000079000000}"/>
    <cellStyle name="_~MF2110_참조(정한상)_관망정비기본계획(1차)_수정-0730발주설계내역서(나주블록용역)최종" xfId="4998" xr:uid="{00000000-0005-0000-0000-00007A000000}"/>
    <cellStyle name="_~MF373C" xfId="4999" xr:uid="{00000000-0005-0000-0000-00007B000000}"/>
    <cellStyle name="_~MF373C_관망정비기본계획(1차)" xfId="5000" xr:uid="{00000000-0005-0000-0000-00007C000000}"/>
    <cellStyle name="_~MF373C_관망정비기본계획(1차)_1120-금산관망정비기본계획(최종-수정)" xfId="5001" xr:uid="{00000000-0005-0000-0000-00007D000000}"/>
    <cellStyle name="_~MF373C_관망정비기본계획(1차)_거제블록시스템 발주설계서" xfId="5002" xr:uid="{00000000-0005-0000-0000-00007E000000}"/>
    <cellStyle name="_~MF373C_관망정비기본계획(1차)_고양블록화실시설계 r2.1" xfId="5003" xr:uid="{00000000-0005-0000-0000-00007F000000}"/>
    <cellStyle name="_~MF373C_관망정비기본계획(1차)_고양시블록화실시설계-내역서(2)" xfId="5004" xr:uid="{00000000-0005-0000-0000-000080000000}"/>
    <cellStyle name="_~MF373C_관망정비기본계획(1차)_내역서(제2롯데월드)(수정)" xfId="5005" xr:uid="{00000000-0005-0000-0000-000081000000}"/>
    <cellStyle name="_~MF373C_관망정비기본계획(1차)_발주설계내역서(나주블록용역)" xfId="5006" xr:uid="{00000000-0005-0000-0000-000082000000}"/>
    <cellStyle name="_~MF373C_관망정비기본계획(1차)_발주설계내역서(나주블록용역)배수지포함" xfId="5007" xr:uid="{00000000-0005-0000-0000-000083000000}"/>
    <cellStyle name="_~MF373C_관망정비기본계획(1차)_블록시스템구축 용역설계서(1)" xfId="5008" xr:uid="{00000000-0005-0000-0000-000084000000}"/>
    <cellStyle name="_~MF373C_관망정비기본계획(1차)_블록시스템구축 용역설계서(최종)" xfId="5009" xr:uid="{00000000-0005-0000-0000-000085000000}"/>
    <cellStyle name="_~MF373C_관망정비기본계획(1차)_산출내역서(대불)" xfId="5010" xr:uid="{00000000-0005-0000-0000-000086000000}"/>
    <cellStyle name="_~MF373C_관망정비기본계획(1차)_설계예산서(2)" xfId="5011" xr:uid="{00000000-0005-0000-0000-000087000000}"/>
    <cellStyle name="_~MF373C_관망정비기본계획(1차)_수정-0730발주설계내역서(나주블록용역)최종" xfId="5012" xr:uid="{00000000-0005-0000-0000-000088000000}"/>
    <cellStyle name="_~MF373C_전기설비유지보수공사" xfId="5013" xr:uid="{00000000-0005-0000-0000-000089000000}"/>
    <cellStyle name="_~MF373C_전기설비유지보수공사_관망정비기본계획(1차)" xfId="5014" xr:uid="{00000000-0005-0000-0000-00008A000000}"/>
    <cellStyle name="_~MF373C_전기설비유지보수공사_관망정비기본계획(1차)_1120-금산관망정비기본계획(최종-수정)" xfId="5015" xr:uid="{00000000-0005-0000-0000-00008B000000}"/>
    <cellStyle name="_~MF373C_전기설비유지보수공사_관망정비기본계획(1차)_거제블록시스템 발주설계서" xfId="5016" xr:uid="{00000000-0005-0000-0000-00008C000000}"/>
    <cellStyle name="_~MF373C_전기설비유지보수공사_관망정비기본계획(1차)_고양블록화실시설계 r2.1" xfId="5017" xr:uid="{00000000-0005-0000-0000-00008D000000}"/>
    <cellStyle name="_~MF373C_전기설비유지보수공사_관망정비기본계획(1차)_고양시블록화실시설계-내역서(2)" xfId="5018" xr:uid="{00000000-0005-0000-0000-00008E000000}"/>
    <cellStyle name="_~MF373C_전기설비유지보수공사_관망정비기본계획(1차)_내역서(제2롯데월드)(수정)" xfId="5019" xr:uid="{00000000-0005-0000-0000-00008F000000}"/>
    <cellStyle name="_~MF373C_전기설비유지보수공사_관망정비기본계획(1차)_발주설계내역서(나주블록용역)" xfId="5020" xr:uid="{00000000-0005-0000-0000-000090000000}"/>
    <cellStyle name="_~MF373C_전기설비유지보수공사_관망정비기본계획(1차)_발주설계내역서(나주블록용역)배수지포함" xfId="5021" xr:uid="{00000000-0005-0000-0000-000091000000}"/>
    <cellStyle name="_~MF373C_전기설비유지보수공사_관망정비기본계획(1차)_블록시스템구축 용역설계서(1)" xfId="5022" xr:uid="{00000000-0005-0000-0000-000092000000}"/>
    <cellStyle name="_~MF373C_전기설비유지보수공사_관망정비기본계획(1차)_블록시스템구축 용역설계서(최종)" xfId="5023" xr:uid="{00000000-0005-0000-0000-000093000000}"/>
    <cellStyle name="_~MF373C_전기설비유지보수공사_관망정비기본계획(1차)_산출내역서(대불)" xfId="5024" xr:uid="{00000000-0005-0000-0000-000094000000}"/>
    <cellStyle name="_~MF373C_전기설비유지보수공사_관망정비기본계획(1차)_설계예산서(2)" xfId="5025" xr:uid="{00000000-0005-0000-0000-000095000000}"/>
    <cellStyle name="_~MF373C_전기설비유지보수공사_관망정비기본계획(1차)_수정-0730발주설계내역서(나주블록용역)최종" xfId="5026" xr:uid="{00000000-0005-0000-0000-000096000000}"/>
    <cellStyle name="_~MF373C_참조(정한상)" xfId="5027" xr:uid="{00000000-0005-0000-0000-000097000000}"/>
    <cellStyle name="_~MF373C_참조(정한상)_관망정비기본계획(1차)" xfId="5028" xr:uid="{00000000-0005-0000-0000-000098000000}"/>
    <cellStyle name="_~MF373C_참조(정한상)_관망정비기본계획(1차)_1120-금산관망정비기본계획(최종-수정)" xfId="5029" xr:uid="{00000000-0005-0000-0000-000099000000}"/>
    <cellStyle name="_~MF373C_참조(정한상)_관망정비기본계획(1차)_거제블록시스템 발주설계서" xfId="5030" xr:uid="{00000000-0005-0000-0000-00009A000000}"/>
    <cellStyle name="_~MF373C_참조(정한상)_관망정비기본계획(1차)_고양블록화실시설계 r2.1" xfId="5031" xr:uid="{00000000-0005-0000-0000-00009B000000}"/>
    <cellStyle name="_~MF373C_참조(정한상)_관망정비기본계획(1차)_고양시블록화실시설계-내역서(2)" xfId="5032" xr:uid="{00000000-0005-0000-0000-00009C000000}"/>
    <cellStyle name="_~MF373C_참조(정한상)_관망정비기본계획(1차)_내역서(제2롯데월드)(수정)" xfId="5033" xr:uid="{00000000-0005-0000-0000-00009D000000}"/>
    <cellStyle name="_~MF373C_참조(정한상)_관망정비기본계획(1차)_발주설계내역서(나주블록용역)" xfId="5034" xr:uid="{00000000-0005-0000-0000-00009E000000}"/>
    <cellStyle name="_~MF373C_참조(정한상)_관망정비기본계획(1차)_발주설계내역서(나주블록용역)배수지포함" xfId="5035" xr:uid="{00000000-0005-0000-0000-00009F000000}"/>
    <cellStyle name="_~MF373C_참조(정한상)_관망정비기본계획(1차)_블록시스템구축 용역설계서(1)" xfId="5036" xr:uid="{00000000-0005-0000-0000-0000A0000000}"/>
    <cellStyle name="_~MF373C_참조(정한상)_관망정비기본계획(1차)_블록시스템구축 용역설계서(최종)" xfId="5037" xr:uid="{00000000-0005-0000-0000-0000A1000000}"/>
    <cellStyle name="_~MF373C_참조(정한상)_관망정비기본계획(1차)_산출내역서(대불)" xfId="5038" xr:uid="{00000000-0005-0000-0000-0000A2000000}"/>
    <cellStyle name="_~MF373C_참조(정한상)_관망정비기본계획(1차)_설계예산서(2)" xfId="5039" xr:uid="{00000000-0005-0000-0000-0000A3000000}"/>
    <cellStyle name="_~MF373C_참조(정한상)_관망정비기본계획(1차)_수정-0730발주설계내역서(나주블록용역)최종" xfId="5040" xr:uid="{00000000-0005-0000-0000-0000A4000000}"/>
    <cellStyle name="_00관광지내역서(계획,설계)" xfId="5041" xr:uid="{00000000-0005-0000-0000-0000A5000000}"/>
    <cellStyle name="_01 기본및실시설계" xfId="24" xr:uid="{00000000-0005-0000-0000-0000A6000000}"/>
    <cellStyle name="_01 내역서(미원천 개수공사 실시설계)" xfId="3152" xr:uid="{00000000-0005-0000-0000-0000A7000000}"/>
    <cellStyle name="_021126_목포시청(총괄)" xfId="25" xr:uid="{00000000-0005-0000-0000-0000A8000000}"/>
    <cellStyle name="_02인천광역시내역서060519" xfId="26" xr:uid="{00000000-0005-0000-0000-0000A9000000}"/>
    <cellStyle name="_02-충남도청이전내역서" xfId="5042" xr:uid="{00000000-0005-0000-0000-0000AA000000}"/>
    <cellStyle name="_03 항공측량(L=36.0)" xfId="5043" xr:uid="{00000000-0005-0000-0000-0000AB000000}"/>
    <cellStyle name="_'03-조함정보체계개발용역(최종안-인적수정-부가세제외)" xfId="27" xr:uid="{00000000-0005-0000-0000-0000AC000000}"/>
    <cellStyle name="_041209_원청리해안포락지변경" xfId="3153" xr:uid="{00000000-0005-0000-0000-0000AD000000}"/>
    <cellStyle name="_04-519-B통신공사(최종보고자료,10,7)" xfId="28" xr:uid="{00000000-0005-0000-0000-0000AE000000}"/>
    <cellStyle name="_04제수밸브교체(설치)" xfId="5044" xr:uid="{00000000-0005-0000-0000-0000AF000000}"/>
    <cellStyle name="_05_총괄3차분-태안설계변경내역서(정사영상,수치지도,지도제작)" xfId="3154" xr:uid="{00000000-0005-0000-0000-0000B0000000}"/>
    <cellStyle name="_050603_소근진 호안정비 변경 내역서" xfId="3155" xr:uid="{00000000-0005-0000-0000-0000B1000000}"/>
    <cellStyle name="_050603_소근진 호안정비 변경 내역서_03_총괄3차분변경-지구단위계획_검토용" xfId="3156" xr:uid="{00000000-0005-0000-0000-0000B2000000}"/>
    <cellStyle name="_050603_소근진 호안정비 변경 내역서_03_총괄3차분-태안설계변경내역서(관리,지형)정cj" xfId="3157" xr:uid="{00000000-0005-0000-0000-0000B3000000}"/>
    <cellStyle name="_05-507-02(최종)" xfId="29" xr:uid="{00000000-0005-0000-0000-0000B4000000}"/>
    <cellStyle name="_05-543-02 총괄" xfId="30" xr:uid="{00000000-0005-0000-0000-0000B5000000}"/>
    <cellStyle name="_05교육사전기제품설계용역(본청.내무반.12.16)" xfId="31" xr:uid="{00000000-0005-0000-0000-0000B6000000}"/>
    <cellStyle name="_05-동 내무대(1014)" xfId="32" xr:uid="{00000000-0005-0000-0000-0000B7000000}"/>
    <cellStyle name="_05해병대워게임모델개발사업" xfId="33" xr:uid="{00000000-0005-0000-0000-0000B8000000}"/>
    <cellStyle name="_06.섬강 기존제방 보강공사 실시설계용역 설계예산서-2차-1" xfId="3158" xr:uid="{00000000-0005-0000-0000-0000B9000000}"/>
    <cellStyle name="_06.섬강 기존제방 설계내역서-3차" xfId="3159" xr:uid="{00000000-0005-0000-0000-0000BA000000}"/>
    <cellStyle name="_060201-태안설계내역서(1차분)" xfId="34" xr:uid="{00000000-0005-0000-0000-0000BB000000}"/>
    <cellStyle name="_060517대신체육공원실시설계용역_낙찰가조정" xfId="3160" xr:uid="{00000000-0005-0000-0000-0000BC000000}"/>
    <cellStyle name="_060517도급내역서(연인산)" xfId="3161" xr:uid="{00000000-0005-0000-0000-0000BD000000}"/>
    <cellStyle name="_06-기 산불예방소화설비(ㅇㅇ전대)" xfId="35" xr:uid="{00000000-0005-0000-0000-0000BE000000}"/>
    <cellStyle name="_070122-수도정비(수정)" xfId="5045" xr:uid="{00000000-0005-0000-0000-0000BF000000}"/>
    <cellStyle name="_0706보령토목비용최종(명기)" xfId="5046" xr:uid="{00000000-0005-0000-0000-0000C0000000}"/>
    <cellStyle name="_0706보령토목비용최종(명기)_관망정비기본계획(1차)" xfId="5047" xr:uid="{00000000-0005-0000-0000-0000C1000000}"/>
    <cellStyle name="_0706보령토목비용최종(명기)_관망정비기본계획(1차)_1120-금산관망정비기본계획(최종-수정)" xfId="5048" xr:uid="{00000000-0005-0000-0000-0000C2000000}"/>
    <cellStyle name="_0706보령토목비용최종(명기)_관망정비기본계획(1차)_거제블록시스템 발주설계서" xfId="5049" xr:uid="{00000000-0005-0000-0000-0000C3000000}"/>
    <cellStyle name="_0706보령토목비용최종(명기)_관망정비기본계획(1차)_고양블록화실시설계 r2.1" xfId="5050" xr:uid="{00000000-0005-0000-0000-0000C4000000}"/>
    <cellStyle name="_0706보령토목비용최종(명기)_관망정비기본계획(1차)_고양시블록화실시설계-내역서(2)" xfId="5051" xr:uid="{00000000-0005-0000-0000-0000C5000000}"/>
    <cellStyle name="_0706보령토목비용최종(명기)_관망정비기본계획(1차)_내역서(제2롯데월드)(수정)" xfId="5052" xr:uid="{00000000-0005-0000-0000-0000C6000000}"/>
    <cellStyle name="_0706보령토목비용최종(명기)_관망정비기본계획(1차)_발주설계내역서(나주블록용역)" xfId="5053" xr:uid="{00000000-0005-0000-0000-0000C7000000}"/>
    <cellStyle name="_0706보령토목비용최종(명기)_관망정비기본계획(1차)_발주설계내역서(나주블록용역)배수지포함" xfId="5054" xr:uid="{00000000-0005-0000-0000-0000C8000000}"/>
    <cellStyle name="_0706보령토목비용최종(명기)_관망정비기본계획(1차)_블록시스템구축 용역설계서(1)" xfId="5055" xr:uid="{00000000-0005-0000-0000-0000C9000000}"/>
    <cellStyle name="_0706보령토목비용최종(명기)_관망정비기본계획(1차)_블록시스템구축 용역설계서(최종)" xfId="5056" xr:uid="{00000000-0005-0000-0000-0000CA000000}"/>
    <cellStyle name="_0706보령토목비용최종(명기)_관망정비기본계획(1차)_산출내역서(대불)" xfId="5057" xr:uid="{00000000-0005-0000-0000-0000CB000000}"/>
    <cellStyle name="_0706보령토목비용최종(명기)_관망정비기본계획(1차)_설계예산서(2)" xfId="5058" xr:uid="{00000000-0005-0000-0000-0000CC000000}"/>
    <cellStyle name="_0706보령토목비용최종(명기)_관망정비기본계획(1차)_수정-0730발주설계내역서(나주블록용역)최종" xfId="5059" xr:uid="{00000000-0005-0000-0000-0000CD000000}"/>
    <cellStyle name="_070821_태안군 도시계획도(최종_총괄_동영편집) " xfId="3162" xr:uid="{00000000-0005-0000-0000-0000CE000000}"/>
    <cellStyle name="_070822_태안군 도시계획도(최종_총괄_동영편집) " xfId="3163" xr:uid="{00000000-0005-0000-0000-0000CF000000}"/>
    <cellStyle name="_0재릉내역서(원내역서)" xfId="5060" xr:uid="{00000000-0005-0000-0000-0000D0000000}"/>
    <cellStyle name="_1.임업디비" xfId="36" xr:uid="{00000000-0005-0000-0000-0000D1000000}"/>
    <cellStyle name="_1_기본계획0510-수정" xfId="5061" xr:uid="{00000000-0005-0000-0000-0000D2000000}"/>
    <cellStyle name="_1_토지및권리조사" xfId="5062" xr:uid="{00000000-0005-0000-0000-0000D3000000}"/>
    <cellStyle name="_10.역T형옹벽(H=5.0),개거(0.5X0.5)" xfId="37" xr:uid="{00000000-0005-0000-0000-0000D4000000}"/>
    <cellStyle name="_11. 석축" xfId="38" xr:uid="{00000000-0005-0000-0000-0000D5000000}"/>
    <cellStyle name="_11. 석축_03_총괄3차분변경-지구단위계획_검토용" xfId="3164" xr:uid="{00000000-0005-0000-0000-0000D6000000}"/>
    <cellStyle name="_11. 석축_03_총괄3차분-태안설계변경내역서(관리,지형)정cj" xfId="3165" xr:uid="{00000000-0005-0000-0000-0000D7000000}"/>
    <cellStyle name="_11. 석축_2(변경)-토공" xfId="39" xr:uid="{00000000-0005-0000-0000-0000D8000000}"/>
    <cellStyle name="_11. 석축_2(변경)-토공_03_총괄3차분변경-지구단위계획_검토용" xfId="3166" xr:uid="{00000000-0005-0000-0000-0000D9000000}"/>
    <cellStyle name="_11. 석축_2(변경)-토공_03_총괄3차분-태안설계변경내역서(관리,지형)정cj" xfId="3167" xr:uid="{00000000-0005-0000-0000-0000DA000000}"/>
    <cellStyle name="_11. 석축_2(변경)-토공_20040423_동해2리 오지도로" xfId="3168" xr:uid="{00000000-0005-0000-0000-0000DB000000}"/>
    <cellStyle name="_11. 석축_2(변경)-토공_20040423_동해2리 오지도로_03_총괄3차분변경-지구단위계획_검토용" xfId="3169" xr:uid="{00000000-0005-0000-0000-0000DC000000}"/>
    <cellStyle name="_11. 석축_2(변경)-토공_20040423_동해2리 오지도로_03_총괄3차분-태안설계변경내역서(관리,지형)정cj" xfId="3170" xr:uid="{00000000-0005-0000-0000-0000DD000000}"/>
    <cellStyle name="_11. 석축_2(변경)-토공_20040523_반계3리 오지도로" xfId="3171" xr:uid="{00000000-0005-0000-0000-0000DE000000}"/>
    <cellStyle name="_11. 석축_2(변경)-토공_20040523_반계3리 오지도로_03_총괄3차분변경-지구단위계획_검토용" xfId="3172" xr:uid="{00000000-0005-0000-0000-0000DF000000}"/>
    <cellStyle name="_11. 석축_2(변경)-토공_20040523_반계3리 오지도로_03_총괄3차분-태안설계변경내역서(관리,지형)정cj" xfId="3173" xr:uid="{00000000-0005-0000-0000-0000E0000000}"/>
    <cellStyle name="_11. 석축_2(변경)-토공_20040530_양잠2리(사당골)" xfId="3174" xr:uid="{00000000-0005-0000-0000-0000E1000000}"/>
    <cellStyle name="_11. 석축_2(변경)-토공_20040530_양잠2리(사당골)_03_총괄3차분변경-지구단위계획_검토용" xfId="3175" xr:uid="{00000000-0005-0000-0000-0000E2000000}"/>
    <cellStyle name="_11. 석축_2(변경)-토공_20040530_양잠2리(사당골)_03_총괄3차분-태안설계변경내역서(관리,지형)정cj" xfId="3176" xr:uid="{00000000-0005-0000-0000-0000E3000000}"/>
    <cellStyle name="_11. 석축_2(변경)-토공_20040601_누동2리(장곰)" xfId="3177" xr:uid="{00000000-0005-0000-0000-0000E4000000}"/>
    <cellStyle name="_11. 석축_2(변경)-토공_20040601_누동2리(장곰)_03_총괄3차분변경-지구단위계획_검토용" xfId="3178" xr:uid="{00000000-0005-0000-0000-0000E5000000}"/>
    <cellStyle name="_11. 석축_2(변경)-토공_20040601_누동2리(장곰)_03_총괄3차분-태안설계변경내역서(관리,지형)정cj" xfId="3179" xr:uid="{00000000-0005-0000-0000-0000E6000000}"/>
    <cellStyle name="_11. 석축_2(변경)-토공_20040610_황촌1리 오지도로" xfId="3180" xr:uid="{00000000-0005-0000-0000-0000E7000000}"/>
    <cellStyle name="_11. 석축_2(변경)-토공_20040610_황촌1리 오지도로_03_총괄3차분변경-지구단위계획_검토용" xfId="3181" xr:uid="{00000000-0005-0000-0000-0000E8000000}"/>
    <cellStyle name="_11. 석축_2(변경)-토공_20040610_황촌1리 오지도로_03_총괄3차분-태안설계변경내역서(관리,지형)정cj" xfId="3182" xr:uid="{00000000-0005-0000-0000-0000E9000000}"/>
    <cellStyle name="_11. 석축_2(변경)-토공_20040614_고남4리(옷점)" xfId="3183" xr:uid="{00000000-0005-0000-0000-0000EA000000}"/>
    <cellStyle name="_11. 석축_2(변경)-토공_20040614_고남4리(옷점)_03_총괄3차분변경-지구단위계획_검토용" xfId="3184" xr:uid="{00000000-0005-0000-0000-0000EB000000}"/>
    <cellStyle name="_11. 석축_2(변경)-토공_20040614_고남4리(옷점)_03_총괄3차분-태안설계변경내역서(관리,지형)정cj" xfId="3185" xr:uid="{00000000-0005-0000-0000-0000EC000000}"/>
    <cellStyle name="_11. 석축_2(변경)-토공_20040618_고남5리 오지도로" xfId="3186" xr:uid="{00000000-0005-0000-0000-0000ED000000}"/>
    <cellStyle name="_11. 석축_2(변경)-토공_20040618_고남5리 오지도로_03_총괄3차분변경-지구단위계획_검토용" xfId="3187" xr:uid="{00000000-0005-0000-0000-0000EE000000}"/>
    <cellStyle name="_11. 석축_2(변경)-토공_20040618_고남5리 오지도로_03_총괄3차분-태안설계변경내역서(관리,지형)정cj" xfId="3188" xr:uid="{00000000-0005-0000-0000-0000EF000000}"/>
    <cellStyle name="_11. 석축_2(변경)-토공_20040710_장곡2리 오지도로" xfId="3189" xr:uid="{00000000-0005-0000-0000-0000F0000000}"/>
    <cellStyle name="_11. 석축_2(변경)-토공_20040710_장곡2리 오지도로_03_총괄3차분변경-지구단위계획_검토용" xfId="3190" xr:uid="{00000000-0005-0000-0000-0000F1000000}"/>
    <cellStyle name="_11. 석축_2(변경)-토공_20040710_장곡2리 오지도로_03_총괄3차분-태안설계변경내역서(관리,지형)정cj" xfId="3191" xr:uid="{00000000-0005-0000-0000-0000F2000000}"/>
    <cellStyle name="_11. 석축_2(변경)-토공_20040712_장곡1리 오지도로" xfId="3192" xr:uid="{00000000-0005-0000-0000-0000F3000000}"/>
    <cellStyle name="_11. 석축_2(변경)-토공_20040712_장곡1리 오지도로_03_총괄3차분변경-지구단위계획_검토용" xfId="3193" xr:uid="{00000000-0005-0000-0000-0000F4000000}"/>
    <cellStyle name="_11. 석축_2(변경)-토공_20040712_장곡1리 오지도로_03_총괄3차분-태안설계변경내역서(관리,지형)정cj" xfId="3194" xr:uid="{00000000-0005-0000-0000-0000F5000000}"/>
    <cellStyle name="_11. 석축_2(변경)-토공_20040920_가의도하천정비" xfId="3195" xr:uid="{00000000-0005-0000-0000-0000F6000000}"/>
    <cellStyle name="_11. 석축_2(변경)-토공_20040920_가의도하천정비_03_총괄3차분변경-지구단위계획_검토용" xfId="3196" xr:uid="{00000000-0005-0000-0000-0000F7000000}"/>
    <cellStyle name="_11. 석축_2(변경)-토공_20040920_가의도하천정비_03_총괄3차분-태안설계변경내역서(관리,지형)정cj" xfId="3197" xr:uid="{00000000-0005-0000-0000-0000F8000000}"/>
    <cellStyle name="_11. 석축_20040423_동해2리 오지도로" xfId="3198" xr:uid="{00000000-0005-0000-0000-0000F9000000}"/>
    <cellStyle name="_11. 석축_20040423_동해2리 오지도로_03_총괄3차분변경-지구단위계획_검토용" xfId="3199" xr:uid="{00000000-0005-0000-0000-0000FA000000}"/>
    <cellStyle name="_11. 석축_20040423_동해2리 오지도로_03_총괄3차분-태안설계변경내역서(관리,지형)정cj" xfId="3200" xr:uid="{00000000-0005-0000-0000-0000FB000000}"/>
    <cellStyle name="_11. 석축_20040523_반계3리 오지도로" xfId="3201" xr:uid="{00000000-0005-0000-0000-0000FC000000}"/>
    <cellStyle name="_11. 석축_20040523_반계3리 오지도로_03_총괄3차분변경-지구단위계획_검토용" xfId="3202" xr:uid="{00000000-0005-0000-0000-0000FD000000}"/>
    <cellStyle name="_11. 석축_20040523_반계3리 오지도로_03_총괄3차분-태안설계변경내역서(관리,지형)정cj" xfId="3203" xr:uid="{00000000-0005-0000-0000-0000FE000000}"/>
    <cellStyle name="_11. 석축_20040530_양잠2리(사당골)" xfId="3204" xr:uid="{00000000-0005-0000-0000-0000FF000000}"/>
    <cellStyle name="_11. 석축_20040530_양잠2리(사당골)_03_총괄3차분변경-지구단위계획_검토용" xfId="3205" xr:uid="{00000000-0005-0000-0000-000000010000}"/>
    <cellStyle name="_11. 석축_20040530_양잠2리(사당골)_03_총괄3차분-태안설계변경내역서(관리,지형)정cj" xfId="3206" xr:uid="{00000000-0005-0000-0000-000001010000}"/>
    <cellStyle name="_11. 석축_20040601_누동2리(장곰)" xfId="3207" xr:uid="{00000000-0005-0000-0000-000002010000}"/>
    <cellStyle name="_11. 석축_20040601_누동2리(장곰)_03_총괄3차분변경-지구단위계획_검토용" xfId="3208" xr:uid="{00000000-0005-0000-0000-000003010000}"/>
    <cellStyle name="_11. 석축_20040601_누동2리(장곰)_03_총괄3차분-태안설계변경내역서(관리,지형)정cj" xfId="3209" xr:uid="{00000000-0005-0000-0000-000004010000}"/>
    <cellStyle name="_11. 석축_20040610_황촌1리 오지도로" xfId="3210" xr:uid="{00000000-0005-0000-0000-000005010000}"/>
    <cellStyle name="_11. 석축_20040610_황촌1리 오지도로_03_총괄3차분변경-지구단위계획_검토용" xfId="3211" xr:uid="{00000000-0005-0000-0000-000006010000}"/>
    <cellStyle name="_11. 석축_20040610_황촌1리 오지도로_03_총괄3차분-태안설계변경내역서(관리,지형)정cj" xfId="3212" xr:uid="{00000000-0005-0000-0000-000007010000}"/>
    <cellStyle name="_11. 석축_20040614_고남4리(옷점)" xfId="3213" xr:uid="{00000000-0005-0000-0000-000008010000}"/>
    <cellStyle name="_11. 석축_20040614_고남4리(옷점)_03_총괄3차분변경-지구단위계획_검토용" xfId="3214" xr:uid="{00000000-0005-0000-0000-000009010000}"/>
    <cellStyle name="_11. 석축_20040614_고남4리(옷점)_03_총괄3차분-태안설계변경내역서(관리,지형)정cj" xfId="3215" xr:uid="{00000000-0005-0000-0000-00000A010000}"/>
    <cellStyle name="_11. 석축_20040618_고남5리 오지도로" xfId="3216" xr:uid="{00000000-0005-0000-0000-00000B010000}"/>
    <cellStyle name="_11. 석축_20040618_고남5리 오지도로_03_총괄3차분변경-지구단위계획_검토용" xfId="3217" xr:uid="{00000000-0005-0000-0000-00000C010000}"/>
    <cellStyle name="_11. 석축_20040618_고남5리 오지도로_03_총괄3차분-태안설계변경내역서(관리,지형)정cj" xfId="3218" xr:uid="{00000000-0005-0000-0000-00000D010000}"/>
    <cellStyle name="_11. 석축_20040710_장곡2리 오지도로" xfId="3219" xr:uid="{00000000-0005-0000-0000-00000E010000}"/>
    <cellStyle name="_11. 석축_20040710_장곡2리 오지도로_03_총괄3차분변경-지구단위계획_검토용" xfId="3220" xr:uid="{00000000-0005-0000-0000-00000F010000}"/>
    <cellStyle name="_11. 석축_20040710_장곡2리 오지도로_03_총괄3차분-태안설계변경내역서(관리,지형)정cj" xfId="3221" xr:uid="{00000000-0005-0000-0000-000010010000}"/>
    <cellStyle name="_11. 석축_20040712_장곡1리 오지도로" xfId="3222" xr:uid="{00000000-0005-0000-0000-000011010000}"/>
    <cellStyle name="_11. 석축_20040712_장곡1리 오지도로_03_총괄3차분변경-지구단위계획_검토용" xfId="3223" xr:uid="{00000000-0005-0000-0000-000012010000}"/>
    <cellStyle name="_11. 석축_20040712_장곡1리 오지도로_03_총괄3차분-태안설계변경내역서(관리,지형)정cj" xfId="3224" xr:uid="{00000000-0005-0000-0000-000013010000}"/>
    <cellStyle name="_11. 석축_20040920_가의도하천정비" xfId="3225" xr:uid="{00000000-0005-0000-0000-000014010000}"/>
    <cellStyle name="_11. 석축_20040920_가의도하천정비_03_총괄3차분변경-지구단위계획_검토용" xfId="3226" xr:uid="{00000000-0005-0000-0000-000015010000}"/>
    <cellStyle name="_11. 석축_20040920_가의도하천정비_03_총괄3차분-태안설계변경내역서(관리,지형)정cj" xfId="3227" xr:uid="{00000000-0005-0000-0000-000016010000}"/>
    <cellStyle name="_1-1013-위성파DMBSOC플랫폼개발용역(2005하)" xfId="40" xr:uid="{00000000-0005-0000-0000-000017010000}"/>
    <cellStyle name="_13(석축)" xfId="41" xr:uid="{00000000-0005-0000-0000-000018010000}"/>
    <cellStyle name="_13(석축)_03_총괄3차분변경-지구단위계획_검토용" xfId="3228" xr:uid="{00000000-0005-0000-0000-000019010000}"/>
    <cellStyle name="_13(석축)_03_총괄3차분-태안설계변경내역서(관리,지형)정cj" xfId="3229" xr:uid="{00000000-0005-0000-0000-00001A010000}"/>
    <cellStyle name="_13(석축)_2(변경)-토공" xfId="42" xr:uid="{00000000-0005-0000-0000-00001B010000}"/>
    <cellStyle name="_13(석축)_2(변경)-토공_03_총괄3차분변경-지구단위계획_검토용" xfId="3230" xr:uid="{00000000-0005-0000-0000-00001C010000}"/>
    <cellStyle name="_13(석축)_2(변경)-토공_03_총괄3차분-태안설계변경내역서(관리,지형)정cj" xfId="3231" xr:uid="{00000000-0005-0000-0000-00001D010000}"/>
    <cellStyle name="_13(석축)_2(변경)-토공_20040423_동해2리 오지도로" xfId="3232" xr:uid="{00000000-0005-0000-0000-00001E010000}"/>
    <cellStyle name="_13(석축)_2(변경)-토공_20040423_동해2리 오지도로_03_총괄3차분변경-지구단위계획_검토용" xfId="3233" xr:uid="{00000000-0005-0000-0000-00001F010000}"/>
    <cellStyle name="_13(석축)_2(변경)-토공_20040423_동해2리 오지도로_03_총괄3차분-태안설계변경내역서(관리,지형)정cj" xfId="3234" xr:uid="{00000000-0005-0000-0000-000020010000}"/>
    <cellStyle name="_13(석축)_2(변경)-토공_20040523_반계3리 오지도로" xfId="3235" xr:uid="{00000000-0005-0000-0000-000021010000}"/>
    <cellStyle name="_13(석축)_2(변경)-토공_20040523_반계3리 오지도로_03_총괄3차분변경-지구단위계획_검토용" xfId="3236" xr:uid="{00000000-0005-0000-0000-000022010000}"/>
    <cellStyle name="_13(석축)_2(변경)-토공_20040523_반계3리 오지도로_03_총괄3차분-태안설계변경내역서(관리,지형)정cj" xfId="3237" xr:uid="{00000000-0005-0000-0000-000023010000}"/>
    <cellStyle name="_13(석축)_2(변경)-토공_20040530_양잠2리(사당골)" xfId="3238" xr:uid="{00000000-0005-0000-0000-000024010000}"/>
    <cellStyle name="_13(석축)_2(변경)-토공_20040530_양잠2리(사당골)_03_총괄3차분변경-지구단위계획_검토용" xfId="3239" xr:uid="{00000000-0005-0000-0000-000025010000}"/>
    <cellStyle name="_13(석축)_2(변경)-토공_20040530_양잠2리(사당골)_03_총괄3차분-태안설계변경내역서(관리,지형)정cj" xfId="3240" xr:uid="{00000000-0005-0000-0000-000026010000}"/>
    <cellStyle name="_13(석축)_2(변경)-토공_20040601_누동2리(장곰)" xfId="3241" xr:uid="{00000000-0005-0000-0000-000027010000}"/>
    <cellStyle name="_13(석축)_2(변경)-토공_20040601_누동2리(장곰)_03_총괄3차분변경-지구단위계획_검토용" xfId="3242" xr:uid="{00000000-0005-0000-0000-000028010000}"/>
    <cellStyle name="_13(석축)_2(변경)-토공_20040601_누동2리(장곰)_03_총괄3차분-태안설계변경내역서(관리,지형)정cj" xfId="3243" xr:uid="{00000000-0005-0000-0000-000029010000}"/>
    <cellStyle name="_13(석축)_2(변경)-토공_20040610_황촌1리 오지도로" xfId="3244" xr:uid="{00000000-0005-0000-0000-00002A010000}"/>
    <cellStyle name="_13(석축)_2(변경)-토공_20040610_황촌1리 오지도로_03_총괄3차분변경-지구단위계획_검토용" xfId="3245" xr:uid="{00000000-0005-0000-0000-00002B010000}"/>
    <cellStyle name="_13(석축)_2(변경)-토공_20040610_황촌1리 오지도로_03_총괄3차분-태안설계변경내역서(관리,지형)정cj" xfId="3246" xr:uid="{00000000-0005-0000-0000-00002C010000}"/>
    <cellStyle name="_13(석축)_2(변경)-토공_20040614_고남4리(옷점)" xfId="3247" xr:uid="{00000000-0005-0000-0000-00002D010000}"/>
    <cellStyle name="_13(석축)_2(변경)-토공_20040614_고남4리(옷점)_03_총괄3차분변경-지구단위계획_검토용" xfId="3248" xr:uid="{00000000-0005-0000-0000-00002E010000}"/>
    <cellStyle name="_13(석축)_2(변경)-토공_20040614_고남4리(옷점)_03_총괄3차분-태안설계변경내역서(관리,지형)정cj" xfId="3249" xr:uid="{00000000-0005-0000-0000-00002F010000}"/>
    <cellStyle name="_13(석축)_2(변경)-토공_20040618_고남5리 오지도로" xfId="3250" xr:uid="{00000000-0005-0000-0000-000030010000}"/>
    <cellStyle name="_13(석축)_2(변경)-토공_20040618_고남5리 오지도로_03_총괄3차분변경-지구단위계획_검토용" xfId="3251" xr:uid="{00000000-0005-0000-0000-000031010000}"/>
    <cellStyle name="_13(석축)_2(변경)-토공_20040618_고남5리 오지도로_03_총괄3차분-태안설계변경내역서(관리,지형)정cj" xfId="3252" xr:uid="{00000000-0005-0000-0000-000032010000}"/>
    <cellStyle name="_13(석축)_2(변경)-토공_20040710_장곡2리 오지도로" xfId="3253" xr:uid="{00000000-0005-0000-0000-000033010000}"/>
    <cellStyle name="_13(석축)_2(변경)-토공_20040710_장곡2리 오지도로_03_총괄3차분변경-지구단위계획_검토용" xfId="3254" xr:uid="{00000000-0005-0000-0000-000034010000}"/>
    <cellStyle name="_13(석축)_2(변경)-토공_20040710_장곡2리 오지도로_03_총괄3차분-태안설계변경내역서(관리,지형)정cj" xfId="3255" xr:uid="{00000000-0005-0000-0000-000035010000}"/>
    <cellStyle name="_13(석축)_2(변경)-토공_20040712_장곡1리 오지도로" xfId="3256" xr:uid="{00000000-0005-0000-0000-000036010000}"/>
    <cellStyle name="_13(석축)_2(변경)-토공_20040712_장곡1리 오지도로_03_총괄3차분변경-지구단위계획_검토용" xfId="3257" xr:uid="{00000000-0005-0000-0000-000037010000}"/>
    <cellStyle name="_13(석축)_2(변경)-토공_20040712_장곡1리 오지도로_03_총괄3차분-태안설계변경내역서(관리,지형)정cj" xfId="3258" xr:uid="{00000000-0005-0000-0000-000038010000}"/>
    <cellStyle name="_13(석축)_2(변경)-토공_20040920_가의도하천정비" xfId="3259" xr:uid="{00000000-0005-0000-0000-000039010000}"/>
    <cellStyle name="_13(석축)_2(변경)-토공_20040920_가의도하천정비_03_총괄3차분변경-지구단위계획_검토용" xfId="3260" xr:uid="{00000000-0005-0000-0000-00003A010000}"/>
    <cellStyle name="_13(석축)_2(변경)-토공_20040920_가의도하천정비_03_총괄3차분-태안설계변경내역서(관리,지형)정cj" xfId="3261" xr:uid="{00000000-0005-0000-0000-00003B010000}"/>
    <cellStyle name="_13(석축)_20040423_동해2리 오지도로" xfId="3262" xr:uid="{00000000-0005-0000-0000-00003C010000}"/>
    <cellStyle name="_13(석축)_20040423_동해2리 오지도로_03_총괄3차분변경-지구단위계획_검토용" xfId="3263" xr:uid="{00000000-0005-0000-0000-00003D010000}"/>
    <cellStyle name="_13(석축)_20040423_동해2리 오지도로_03_총괄3차분-태안설계변경내역서(관리,지형)정cj" xfId="3264" xr:uid="{00000000-0005-0000-0000-00003E010000}"/>
    <cellStyle name="_13(석축)_20040523_반계3리 오지도로" xfId="3265" xr:uid="{00000000-0005-0000-0000-00003F010000}"/>
    <cellStyle name="_13(석축)_20040523_반계3리 오지도로_03_총괄3차분변경-지구단위계획_검토용" xfId="3266" xr:uid="{00000000-0005-0000-0000-000040010000}"/>
    <cellStyle name="_13(석축)_20040523_반계3리 오지도로_03_총괄3차분-태안설계변경내역서(관리,지형)정cj" xfId="3267" xr:uid="{00000000-0005-0000-0000-000041010000}"/>
    <cellStyle name="_13(석축)_20040530_양잠2리(사당골)" xfId="3268" xr:uid="{00000000-0005-0000-0000-000042010000}"/>
    <cellStyle name="_13(석축)_20040530_양잠2리(사당골)_03_총괄3차분변경-지구단위계획_검토용" xfId="3269" xr:uid="{00000000-0005-0000-0000-000043010000}"/>
    <cellStyle name="_13(석축)_20040530_양잠2리(사당골)_03_총괄3차분-태안설계변경내역서(관리,지형)정cj" xfId="3270" xr:uid="{00000000-0005-0000-0000-000044010000}"/>
    <cellStyle name="_13(석축)_20040601_누동2리(장곰)" xfId="3271" xr:uid="{00000000-0005-0000-0000-000045010000}"/>
    <cellStyle name="_13(석축)_20040601_누동2리(장곰)_03_총괄3차분변경-지구단위계획_검토용" xfId="3272" xr:uid="{00000000-0005-0000-0000-000046010000}"/>
    <cellStyle name="_13(석축)_20040601_누동2리(장곰)_03_총괄3차분-태안설계변경내역서(관리,지형)정cj" xfId="3273" xr:uid="{00000000-0005-0000-0000-000047010000}"/>
    <cellStyle name="_13(석축)_20040610_황촌1리 오지도로" xfId="3274" xr:uid="{00000000-0005-0000-0000-000048010000}"/>
    <cellStyle name="_13(석축)_20040610_황촌1리 오지도로_03_총괄3차분변경-지구단위계획_검토용" xfId="3275" xr:uid="{00000000-0005-0000-0000-000049010000}"/>
    <cellStyle name="_13(석축)_20040610_황촌1리 오지도로_03_총괄3차분-태안설계변경내역서(관리,지형)정cj" xfId="3276" xr:uid="{00000000-0005-0000-0000-00004A010000}"/>
    <cellStyle name="_13(석축)_20040614_고남4리(옷점)" xfId="3277" xr:uid="{00000000-0005-0000-0000-00004B010000}"/>
    <cellStyle name="_13(석축)_20040614_고남4리(옷점)_03_총괄3차분변경-지구단위계획_검토용" xfId="3278" xr:uid="{00000000-0005-0000-0000-00004C010000}"/>
    <cellStyle name="_13(석축)_20040614_고남4리(옷점)_03_총괄3차분-태안설계변경내역서(관리,지형)정cj" xfId="3279" xr:uid="{00000000-0005-0000-0000-00004D010000}"/>
    <cellStyle name="_13(석축)_20040618_고남5리 오지도로" xfId="3280" xr:uid="{00000000-0005-0000-0000-00004E010000}"/>
    <cellStyle name="_13(석축)_20040618_고남5리 오지도로_03_총괄3차분변경-지구단위계획_검토용" xfId="3281" xr:uid="{00000000-0005-0000-0000-00004F010000}"/>
    <cellStyle name="_13(석축)_20040618_고남5리 오지도로_03_총괄3차분-태안설계변경내역서(관리,지형)정cj" xfId="3282" xr:uid="{00000000-0005-0000-0000-000050010000}"/>
    <cellStyle name="_13(석축)_20040710_장곡2리 오지도로" xfId="3283" xr:uid="{00000000-0005-0000-0000-000051010000}"/>
    <cellStyle name="_13(석축)_20040710_장곡2리 오지도로_03_총괄3차분변경-지구단위계획_검토용" xfId="3284" xr:uid="{00000000-0005-0000-0000-000052010000}"/>
    <cellStyle name="_13(석축)_20040710_장곡2리 오지도로_03_총괄3차분-태안설계변경내역서(관리,지형)정cj" xfId="3285" xr:uid="{00000000-0005-0000-0000-000053010000}"/>
    <cellStyle name="_13(석축)_20040712_장곡1리 오지도로" xfId="3286" xr:uid="{00000000-0005-0000-0000-000054010000}"/>
    <cellStyle name="_13(석축)_20040712_장곡1리 오지도로_03_총괄3차분변경-지구단위계획_검토용" xfId="3287" xr:uid="{00000000-0005-0000-0000-000055010000}"/>
    <cellStyle name="_13(석축)_20040712_장곡1리 오지도로_03_총괄3차분-태안설계변경내역서(관리,지형)정cj" xfId="3288" xr:uid="{00000000-0005-0000-0000-000056010000}"/>
    <cellStyle name="_13(석축)_20040920_가의도하천정비" xfId="3289" xr:uid="{00000000-0005-0000-0000-000057010000}"/>
    <cellStyle name="_13(석축)_20040920_가의도하천정비_03_총괄3차분변경-지구단위계획_검토용" xfId="3290" xr:uid="{00000000-0005-0000-0000-000058010000}"/>
    <cellStyle name="_13(석축)_20040920_가의도하천정비_03_총괄3차분-태안설계변경내역서(관리,지형)정cj" xfId="3291" xr:uid="{00000000-0005-0000-0000-000059010000}"/>
    <cellStyle name="_19.수중보(옹벽포함)" xfId="43" xr:uid="{00000000-0005-0000-0000-00005A010000}"/>
    <cellStyle name="_19.수중보(옹벽포함)_03_총괄3차분변경-지구단위계획_검토용" xfId="3292" xr:uid="{00000000-0005-0000-0000-00005B010000}"/>
    <cellStyle name="_19.수중보(옹벽포함)_03_총괄3차분-태안설계변경내역서(관리,지형)정cj" xfId="3293" xr:uid="{00000000-0005-0000-0000-00005C010000}"/>
    <cellStyle name="_19.수중보(옹벽포함)_2(변경)-토공" xfId="44" xr:uid="{00000000-0005-0000-0000-00005D010000}"/>
    <cellStyle name="_19.수중보(옹벽포함)_2(변경)-토공_03_총괄3차분변경-지구단위계획_검토용" xfId="3294" xr:uid="{00000000-0005-0000-0000-00005E010000}"/>
    <cellStyle name="_19.수중보(옹벽포함)_2(변경)-토공_03_총괄3차분-태안설계변경내역서(관리,지형)정cj" xfId="3295" xr:uid="{00000000-0005-0000-0000-00005F010000}"/>
    <cellStyle name="_19.수중보(옹벽포함)_2(변경)-토공_20040423_동해2리 오지도로" xfId="3296" xr:uid="{00000000-0005-0000-0000-000060010000}"/>
    <cellStyle name="_19.수중보(옹벽포함)_2(변경)-토공_20040423_동해2리 오지도로_03_총괄3차분변경-지구단위계획_검토용" xfId="3297" xr:uid="{00000000-0005-0000-0000-000061010000}"/>
    <cellStyle name="_19.수중보(옹벽포함)_2(변경)-토공_20040423_동해2리 오지도로_03_총괄3차분-태안설계변경내역서(관리,지형)정cj" xfId="3298" xr:uid="{00000000-0005-0000-0000-000062010000}"/>
    <cellStyle name="_19.수중보(옹벽포함)_2(변경)-토공_20040523_반계3리 오지도로" xfId="3299" xr:uid="{00000000-0005-0000-0000-000063010000}"/>
    <cellStyle name="_19.수중보(옹벽포함)_2(변경)-토공_20040523_반계3리 오지도로_03_총괄3차분변경-지구단위계획_검토용" xfId="3300" xr:uid="{00000000-0005-0000-0000-000064010000}"/>
    <cellStyle name="_19.수중보(옹벽포함)_2(변경)-토공_20040523_반계3리 오지도로_03_총괄3차분-태안설계변경내역서(관리,지형)정cj" xfId="3301" xr:uid="{00000000-0005-0000-0000-000065010000}"/>
    <cellStyle name="_19.수중보(옹벽포함)_2(변경)-토공_20040530_양잠2리(사당골)" xfId="3302" xr:uid="{00000000-0005-0000-0000-000066010000}"/>
    <cellStyle name="_19.수중보(옹벽포함)_2(변경)-토공_20040530_양잠2리(사당골)_03_총괄3차분변경-지구단위계획_검토용" xfId="3303" xr:uid="{00000000-0005-0000-0000-000067010000}"/>
    <cellStyle name="_19.수중보(옹벽포함)_2(변경)-토공_20040530_양잠2리(사당골)_03_총괄3차분-태안설계변경내역서(관리,지형)정cj" xfId="3304" xr:uid="{00000000-0005-0000-0000-000068010000}"/>
    <cellStyle name="_19.수중보(옹벽포함)_2(변경)-토공_20040601_누동2리(장곰)" xfId="3305" xr:uid="{00000000-0005-0000-0000-000069010000}"/>
    <cellStyle name="_19.수중보(옹벽포함)_2(변경)-토공_20040601_누동2리(장곰)_03_총괄3차분변경-지구단위계획_검토용" xfId="3306" xr:uid="{00000000-0005-0000-0000-00006A010000}"/>
    <cellStyle name="_19.수중보(옹벽포함)_2(변경)-토공_20040601_누동2리(장곰)_03_총괄3차분-태안설계변경내역서(관리,지형)정cj" xfId="3307" xr:uid="{00000000-0005-0000-0000-00006B010000}"/>
    <cellStyle name="_19.수중보(옹벽포함)_2(변경)-토공_20040610_황촌1리 오지도로" xfId="3308" xr:uid="{00000000-0005-0000-0000-00006C010000}"/>
    <cellStyle name="_19.수중보(옹벽포함)_2(변경)-토공_20040610_황촌1리 오지도로_03_총괄3차분변경-지구단위계획_검토용" xfId="3309" xr:uid="{00000000-0005-0000-0000-00006D010000}"/>
    <cellStyle name="_19.수중보(옹벽포함)_2(변경)-토공_20040610_황촌1리 오지도로_03_총괄3차분-태안설계변경내역서(관리,지형)정cj" xfId="3310" xr:uid="{00000000-0005-0000-0000-00006E010000}"/>
    <cellStyle name="_19.수중보(옹벽포함)_2(변경)-토공_20040614_고남4리(옷점)" xfId="3311" xr:uid="{00000000-0005-0000-0000-00006F010000}"/>
    <cellStyle name="_19.수중보(옹벽포함)_2(변경)-토공_20040614_고남4리(옷점)_03_총괄3차분변경-지구단위계획_검토용" xfId="3312" xr:uid="{00000000-0005-0000-0000-000070010000}"/>
    <cellStyle name="_19.수중보(옹벽포함)_2(변경)-토공_20040614_고남4리(옷점)_03_총괄3차분-태안설계변경내역서(관리,지형)정cj" xfId="3313" xr:uid="{00000000-0005-0000-0000-000071010000}"/>
    <cellStyle name="_19.수중보(옹벽포함)_2(변경)-토공_20040618_고남5리 오지도로" xfId="3314" xr:uid="{00000000-0005-0000-0000-000072010000}"/>
    <cellStyle name="_19.수중보(옹벽포함)_2(변경)-토공_20040618_고남5리 오지도로_03_총괄3차분변경-지구단위계획_검토용" xfId="3315" xr:uid="{00000000-0005-0000-0000-000073010000}"/>
    <cellStyle name="_19.수중보(옹벽포함)_2(변경)-토공_20040618_고남5리 오지도로_03_총괄3차분-태안설계변경내역서(관리,지형)정cj" xfId="3316" xr:uid="{00000000-0005-0000-0000-000074010000}"/>
    <cellStyle name="_19.수중보(옹벽포함)_2(변경)-토공_20040710_장곡2리 오지도로" xfId="3317" xr:uid="{00000000-0005-0000-0000-000075010000}"/>
    <cellStyle name="_19.수중보(옹벽포함)_2(변경)-토공_20040710_장곡2리 오지도로_03_총괄3차분변경-지구단위계획_검토용" xfId="3318" xr:uid="{00000000-0005-0000-0000-000076010000}"/>
    <cellStyle name="_19.수중보(옹벽포함)_2(변경)-토공_20040710_장곡2리 오지도로_03_총괄3차분-태안설계변경내역서(관리,지형)정cj" xfId="3319" xr:uid="{00000000-0005-0000-0000-000077010000}"/>
    <cellStyle name="_19.수중보(옹벽포함)_2(변경)-토공_20040712_장곡1리 오지도로" xfId="3320" xr:uid="{00000000-0005-0000-0000-000078010000}"/>
    <cellStyle name="_19.수중보(옹벽포함)_2(변경)-토공_20040712_장곡1리 오지도로_03_총괄3차분변경-지구단위계획_검토용" xfId="3321" xr:uid="{00000000-0005-0000-0000-000079010000}"/>
    <cellStyle name="_19.수중보(옹벽포함)_2(변경)-토공_20040712_장곡1리 오지도로_03_총괄3차분-태안설계변경내역서(관리,지형)정cj" xfId="3322" xr:uid="{00000000-0005-0000-0000-00007A010000}"/>
    <cellStyle name="_19.수중보(옹벽포함)_2(변경)-토공_20040920_가의도하천정비" xfId="3323" xr:uid="{00000000-0005-0000-0000-00007B010000}"/>
    <cellStyle name="_19.수중보(옹벽포함)_2(변경)-토공_20040920_가의도하천정비_03_총괄3차분변경-지구단위계획_검토용" xfId="3324" xr:uid="{00000000-0005-0000-0000-00007C010000}"/>
    <cellStyle name="_19.수중보(옹벽포함)_2(변경)-토공_20040920_가의도하천정비_03_총괄3차분-태안설계변경내역서(관리,지형)정cj" xfId="3325" xr:uid="{00000000-0005-0000-0000-00007D010000}"/>
    <cellStyle name="_19.수중보(옹벽포함)_20040423_동해2리 오지도로" xfId="3326" xr:uid="{00000000-0005-0000-0000-00007E010000}"/>
    <cellStyle name="_19.수중보(옹벽포함)_20040423_동해2리 오지도로_03_총괄3차분변경-지구단위계획_검토용" xfId="3327" xr:uid="{00000000-0005-0000-0000-00007F010000}"/>
    <cellStyle name="_19.수중보(옹벽포함)_20040423_동해2리 오지도로_03_총괄3차분-태안설계변경내역서(관리,지형)정cj" xfId="3328" xr:uid="{00000000-0005-0000-0000-000080010000}"/>
    <cellStyle name="_19.수중보(옹벽포함)_20040523_반계3리 오지도로" xfId="3329" xr:uid="{00000000-0005-0000-0000-000081010000}"/>
    <cellStyle name="_19.수중보(옹벽포함)_20040523_반계3리 오지도로_03_총괄3차분변경-지구단위계획_검토용" xfId="3330" xr:uid="{00000000-0005-0000-0000-000082010000}"/>
    <cellStyle name="_19.수중보(옹벽포함)_20040523_반계3리 오지도로_03_총괄3차분-태안설계변경내역서(관리,지형)정cj" xfId="3331" xr:uid="{00000000-0005-0000-0000-000083010000}"/>
    <cellStyle name="_19.수중보(옹벽포함)_20040530_양잠2리(사당골)" xfId="3332" xr:uid="{00000000-0005-0000-0000-000084010000}"/>
    <cellStyle name="_19.수중보(옹벽포함)_20040530_양잠2리(사당골)_03_총괄3차분변경-지구단위계획_검토용" xfId="3333" xr:uid="{00000000-0005-0000-0000-000085010000}"/>
    <cellStyle name="_19.수중보(옹벽포함)_20040530_양잠2리(사당골)_03_총괄3차분-태안설계변경내역서(관리,지형)정cj" xfId="3334" xr:uid="{00000000-0005-0000-0000-000086010000}"/>
    <cellStyle name="_19.수중보(옹벽포함)_20040601_누동2리(장곰)" xfId="3335" xr:uid="{00000000-0005-0000-0000-000087010000}"/>
    <cellStyle name="_19.수중보(옹벽포함)_20040601_누동2리(장곰)_03_총괄3차분변경-지구단위계획_검토용" xfId="3336" xr:uid="{00000000-0005-0000-0000-000088010000}"/>
    <cellStyle name="_19.수중보(옹벽포함)_20040601_누동2리(장곰)_03_총괄3차분-태안설계변경내역서(관리,지형)정cj" xfId="3337" xr:uid="{00000000-0005-0000-0000-000089010000}"/>
    <cellStyle name="_19.수중보(옹벽포함)_20040610_황촌1리 오지도로" xfId="3338" xr:uid="{00000000-0005-0000-0000-00008A010000}"/>
    <cellStyle name="_19.수중보(옹벽포함)_20040610_황촌1리 오지도로_03_총괄3차분변경-지구단위계획_검토용" xfId="3339" xr:uid="{00000000-0005-0000-0000-00008B010000}"/>
    <cellStyle name="_19.수중보(옹벽포함)_20040610_황촌1리 오지도로_03_총괄3차분-태안설계변경내역서(관리,지형)정cj" xfId="3340" xr:uid="{00000000-0005-0000-0000-00008C010000}"/>
    <cellStyle name="_19.수중보(옹벽포함)_20040614_고남4리(옷점)" xfId="3341" xr:uid="{00000000-0005-0000-0000-00008D010000}"/>
    <cellStyle name="_19.수중보(옹벽포함)_20040614_고남4리(옷점)_03_총괄3차분변경-지구단위계획_검토용" xfId="3342" xr:uid="{00000000-0005-0000-0000-00008E010000}"/>
    <cellStyle name="_19.수중보(옹벽포함)_20040614_고남4리(옷점)_03_총괄3차분-태안설계변경내역서(관리,지형)정cj" xfId="3343" xr:uid="{00000000-0005-0000-0000-00008F010000}"/>
    <cellStyle name="_19.수중보(옹벽포함)_20040618_고남5리 오지도로" xfId="3344" xr:uid="{00000000-0005-0000-0000-000090010000}"/>
    <cellStyle name="_19.수중보(옹벽포함)_20040618_고남5리 오지도로_03_총괄3차분변경-지구단위계획_검토용" xfId="3345" xr:uid="{00000000-0005-0000-0000-000091010000}"/>
    <cellStyle name="_19.수중보(옹벽포함)_20040618_고남5리 오지도로_03_총괄3차분-태안설계변경내역서(관리,지형)정cj" xfId="3346" xr:uid="{00000000-0005-0000-0000-000092010000}"/>
    <cellStyle name="_19.수중보(옹벽포함)_20040710_장곡2리 오지도로" xfId="3347" xr:uid="{00000000-0005-0000-0000-000093010000}"/>
    <cellStyle name="_19.수중보(옹벽포함)_20040710_장곡2리 오지도로_03_총괄3차분변경-지구단위계획_검토용" xfId="3348" xr:uid="{00000000-0005-0000-0000-000094010000}"/>
    <cellStyle name="_19.수중보(옹벽포함)_20040710_장곡2리 오지도로_03_총괄3차분-태안설계변경내역서(관리,지형)정cj" xfId="3349" xr:uid="{00000000-0005-0000-0000-000095010000}"/>
    <cellStyle name="_19.수중보(옹벽포함)_20040712_장곡1리 오지도로" xfId="3350" xr:uid="{00000000-0005-0000-0000-000096010000}"/>
    <cellStyle name="_19.수중보(옹벽포함)_20040712_장곡1리 오지도로_03_총괄3차분변경-지구단위계획_검토용" xfId="3351" xr:uid="{00000000-0005-0000-0000-000097010000}"/>
    <cellStyle name="_19.수중보(옹벽포함)_20040712_장곡1리 오지도로_03_총괄3차분-태안설계변경내역서(관리,지형)정cj" xfId="3352" xr:uid="{00000000-0005-0000-0000-000098010000}"/>
    <cellStyle name="_19.수중보(옹벽포함)_20040920_가의도하천정비" xfId="3353" xr:uid="{00000000-0005-0000-0000-000099010000}"/>
    <cellStyle name="_19.수중보(옹벽포함)_20040920_가의도하천정비_03_총괄3차분변경-지구단위계획_검토용" xfId="3354" xr:uid="{00000000-0005-0000-0000-00009A010000}"/>
    <cellStyle name="_19.수중보(옹벽포함)_20040920_가의도하천정비_03_총괄3차분-태안설계변경내역서(관리,지형)정cj" xfId="3355" xr:uid="{00000000-0005-0000-0000-00009B010000}"/>
    <cellStyle name="_1-토공" xfId="45" xr:uid="{00000000-0005-0000-0000-00009C010000}"/>
    <cellStyle name="_1함대특고이설내역서" xfId="46" xr:uid="{00000000-0005-0000-0000-00009D010000}"/>
    <cellStyle name="_2(1).0용인흥덕지구감리내역서(착수)" xfId="5063" xr:uid="{00000000-0005-0000-0000-00009E010000}"/>
    <cellStyle name="_2.0감리내역서(총괄.계획안)" xfId="5064" xr:uid="{00000000-0005-0000-0000-00009F010000}"/>
    <cellStyle name="_2_BP및PM" xfId="5065" xr:uid="{00000000-0005-0000-0000-0000A0010000}"/>
    <cellStyle name="_2_BusinessPlan수립" xfId="5066" xr:uid="{00000000-0005-0000-0000-0000A1010000}"/>
    <cellStyle name="_2001년만" xfId="5067" xr:uid="{00000000-0005-0000-0000-0000A2010000}"/>
    <cellStyle name="_2001년만_(11-6)2001중장기계획(총괄)1" xfId="5068" xr:uid="{00000000-0005-0000-0000-0000A3010000}"/>
    <cellStyle name="_2001년만_(11-6)2001중장기계획(총괄)1_관망정비기본계획(1차)" xfId="5069" xr:uid="{00000000-0005-0000-0000-0000A4010000}"/>
    <cellStyle name="_2001년만_(11-6)2001중장기계획(총괄)1_관망정비기본계획(1차)_1120-금산관망정비기본계획(최종-수정)" xfId="5070" xr:uid="{00000000-0005-0000-0000-0000A5010000}"/>
    <cellStyle name="_2001년만_(11-6)2001중장기계획(총괄)1_관망정비기본계획(1차)_거제블록시스템 발주설계서" xfId="5071" xr:uid="{00000000-0005-0000-0000-0000A6010000}"/>
    <cellStyle name="_2001년만_(11-6)2001중장기계획(총괄)1_관망정비기본계획(1차)_고양블록화실시설계 r2.1" xfId="5072" xr:uid="{00000000-0005-0000-0000-0000A7010000}"/>
    <cellStyle name="_2001년만_(11-6)2001중장기계획(총괄)1_관망정비기본계획(1차)_고양시블록화실시설계-내역서(2)" xfId="5073" xr:uid="{00000000-0005-0000-0000-0000A8010000}"/>
    <cellStyle name="_2001년만_(11-6)2001중장기계획(총괄)1_관망정비기본계획(1차)_내역서(제2롯데월드)(수정)" xfId="5074" xr:uid="{00000000-0005-0000-0000-0000A9010000}"/>
    <cellStyle name="_2001년만_(11-6)2001중장기계획(총괄)1_관망정비기본계획(1차)_발주설계내역서(나주블록용역)" xfId="5075" xr:uid="{00000000-0005-0000-0000-0000AA010000}"/>
    <cellStyle name="_2001년만_(11-6)2001중장기계획(총괄)1_관망정비기본계획(1차)_발주설계내역서(나주블록용역)배수지포함" xfId="5076" xr:uid="{00000000-0005-0000-0000-0000AB010000}"/>
    <cellStyle name="_2001년만_(11-6)2001중장기계획(총괄)1_관망정비기본계획(1차)_블록시스템구축 용역설계서(1)" xfId="5077" xr:uid="{00000000-0005-0000-0000-0000AC010000}"/>
    <cellStyle name="_2001년만_(11-6)2001중장기계획(총괄)1_관망정비기본계획(1차)_블록시스템구축 용역설계서(최종)" xfId="5078" xr:uid="{00000000-0005-0000-0000-0000AD010000}"/>
    <cellStyle name="_2001년만_(11-6)2001중장기계획(총괄)1_관망정비기본계획(1차)_산출내역서(대불)" xfId="5079" xr:uid="{00000000-0005-0000-0000-0000AE010000}"/>
    <cellStyle name="_2001년만_(11-6)2001중장기계획(총괄)1_관망정비기본계획(1차)_설계예산서(2)" xfId="5080" xr:uid="{00000000-0005-0000-0000-0000AF010000}"/>
    <cellStyle name="_2001년만_(11-6)2001중장기계획(총괄)1_관망정비기본계획(1차)_수정-0730발주설계내역서(나주블록용역)최종" xfId="5081" xr:uid="{00000000-0005-0000-0000-0000B0010000}"/>
    <cellStyle name="_2001년만_(11-6)2001중장기계획(총괄)1_전기설비유지보수공사" xfId="5082" xr:uid="{00000000-0005-0000-0000-0000B1010000}"/>
    <cellStyle name="_2001년만_(11-6)2001중장기계획(총괄)1_전기설비유지보수공사_관망정비기본계획(1차)" xfId="5083" xr:uid="{00000000-0005-0000-0000-0000B2010000}"/>
    <cellStyle name="_2001년만_(11-6)2001중장기계획(총괄)1_전기설비유지보수공사_관망정비기본계획(1차)_1120-금산관망정비기본계획(최종-수정)" xfId="5084" xr:uid="{00000000-0005-0000-0000-0000B3010000}"/>
    <cellStyle name="_2001년만_(11-6)2001중장기계획(총괄)1_전기설비유지보수공사_관망정비기본계획(1차)_거제블록시스템 발주설계서" xfId="5085" xr:uid="{00000000-0005-0000-0000-0000B4010000}"/>
    <cellStyle name="_2001년만_(11-6)2001중장기계획(총괄)1_전기설비유지보수공사_관망정비기본계획(1차)_고양블록화실시설계 r2.1" xfId="5086" xr:uid="{00000000-0005-0000-0000-0000B5010000}"/>
    <cellStyle name="_2001년만_(11-6)2001중장기계획(총괄)1_전기설비유지보수공사_관망정비기본계획(1차)_고양시블록화실시설계-내역서(2)" xfId="5087" xr:uid="{00000000-0005-0000-0000-0000B6010000}"/>
    <cellStyle name="_2001년만_(11-6)2001중장기계획(총괄)1_전기설비유지보수공사_관망정비기본계획(1차)_내역서(제2롯데월드)(수정)" xfId="5088" xr:uid="{00000000-0005-0000-0000-0000B7010000}"/>
    <cellStyle name="_2001년만_(11-6)2001중장기계획(총괄)1_전기설비유지보수공사_관망정비기본계획(1차)_발주설계내역서(나주블록용역)" xfId="5089" xr:uid="{00000000-0005-0000-0000-0000B8010000}"/>
    <cellStyle name="_2001년만_(11-6)2001중장기계획(총괄)1_전기설비유지보수공사_관망정비기본계획(1차)_발주설계내역서(나주블록용역)배수지포함" xfId="5090" xr:uid="{00000000-0005-0000-0000-0000B9010000}"/>
    <cellStyle name="_2001년만_(11-6)2001중장기계획(총괄)1_전기설비유지보수공사_관망정비기본계획(1차)_블록시스템구축 용역설계서(1)" xfId="5091" xr:uid="{00000000-0005-0000-0000-0000BA010000}"/>
    <cellStyle name="_2001년만_(11-6)2001중장기계획(총괄)1_전기설비유지보수공사_관망정비기본계획(1차)_블록시스템구축 용역설계서(최종)" xfId="5092" xr:uid="{00000000-0005-0000-0000-0000BB010000}"/>
    <cellStyle name="_2001년만_(11-6)2001중장기계획(총괄)1_전기설비유지보수공사_관망정비기본계획(1차)_산출내역서(대불)" xfId="5093" xr:uid="{00000000-0005-0000-0000-0000BC010000}"/>
    <cellStyle name="_2001년만_(11-6)2001중장기계획(총괄)1_전기설비유지보수공사_관망정비기본계획(1차)_설계예산서(2)" xfId="5094" xr:uid="{00000000-0005-0000-0000-0000BD010000}"/>
    <cellStyle name="_2001년만_(11-6)2001중장기계획(총괄)1_전기설비유지보수공사_관망정비기본계획(1차)_수정-0730발주설계내역서(나주블록용역)최종" xfId="5095" xr:uid="{00000000-0005-0000-0000-0000BE010000}"/>
    <cellStyle name="_2001년만_(11-6)2001중장기계획(총괄)1_참조(정한상)" xfId="5096" xr:uid="{00000000-0005-0000-0000-0000BF010000}"/>
    <cellStyle name="_2001년만_(11-6)2001중장기계획(총괄)1_참조(정한상)_관망정비기본계획(1차)" xfId="5097" xr:uid="{00000000-0005-0000-0000-0000C0010000}"/>
    <cellStyle name="_2001년만_(11-6)2001중장기계획(총괄)1_참조(정한상)_관망정비기본계획(1차)_1120-금산관망정비기본계획(최종-수정)" xfId="5098" xr:uid="{00000000-0005-0000-0000-0000C1010000}"/>
    <cellStyle name="_2001년만_(11-6)2001중장기계획(총괄)1_참조(정한상)_관망정비기본계획(1차)_거제블록시스템 발주설계서" xfId="5099" xr:uid="{00000000-0005-0000-0000-0000C2010000}"/>
    <cellStyle name="_2001년만_(11-6)2001중장기계획(총괄)1_참조(정한상)_관망정비기본계획(1차)_고양블록화실시설계 r2.1" xfId="5100" xr:uid="{00000000-0005-0000-0000-0000C3010000}"/>
    <cellStyle name="_2001년만_(11-6)2001중장기계획(총괄)1_참조(정한상)_관망정비기본계획(1차)_고양시블록화실시설계-내역서(2)" xfId="5101" xr:uid="{00000000-0005-0000-0000-0000C4010000}"/>
    <cellStyle name="_2001년만_(11-6)2001중장기계획(총괄)1_참조(정한상)_관망정비기본계획(1차)_내역서(제2롯데월드)(수정)" xfId="5102" xr:uid="{00000000-0005-0000-0000-0000C5010000}"/>
    <cellStyle name="_2001년만_(11-6)2001중장기계획(총괄)1_참조(정한상)_관망정비기본계획(1차)_발주설계내역서(나주블록용역)" xfId="5103" xr:uid="{00000000-0005-0000-0000-0000C6010000}"/>
    <cellStyle name="_2001년만_(11-6)2001중장기계획(총괄)1_참조(정한상)_관망정비기본계획(1차)_발주설계내역서(나주블록용역)배수지포함" xfId="5104" xr:uid="{00000000-0005-0000-0000-0000C7010000}"/>
    <cellStyle name="_2001년만_(11-6)2001중장기계획(총괄)1_참조(정한상)_관망정비기본계획(1차)_블록시스템구축 용역설계서(1)" xfId="5105" xr:uid="{00000000-0005-0000-0000-0000C8010000}"/>
    <cellStyle name="_2001년만_(11-6)2001중장기계획(총괄)1_참조(정한상)_관망정비기본계획(1차)_블록시스템구축 용역설계서(최종)" xfId="5106" xr:uid="{00000000-0005-0000-0000-0000C9010000}"/>
    <cellStyle name="_2001년만_(11-6)2001중장기계획(총괄)1_참조(정한상)_관망정비기본계획(1차)_산출내역서(대불)" xfId="5107" xr:uid="{00000000-0005-0000-0000-0000CA010000}"/>
    <cellStyle name="_2001년만_(11-6)2001중장기계획(총괄)1_참조(정한상)_관망정비기본계획(1차)_설계예산서(2)" xfId="5108" xr:uid="{00000000-0005-0000-0000-0000CB010000}"/>
    <cellStyle name="_2001년만_(11-6)2001중장기계획(총괄)1_참조(정한상)_관망정비기본계획(1차)_수정-0730발주설계내역서(나주블록용역)최종" xfId="5109" xr:uid="{00000000-0005-0000-0000-0000CC010000}"/>
    <cellStyle name="_2001년만_~MF1128" xfId="5110" xr:uid="{00000000-0005-0000-0000-0000CD010000}"/>
    <cellStyle name="_2001년만_~MF1128_(11-6)2001중장기계획(총괄)1" xfId="5111" xr:uid="{00000000-0005-0000-0000-0000CE010000}"/>
    <cellStyle name="_2001년만_~MF1128_(11-6)2001중장기계획(총괄)1_관망정비기본계획(1차)" xfId="5112" xr:uid="{00000000-0005-0000-0000-0000CF010000}"/>
    <cellStyle name="_2001년만_~MF1128_(11-6)2001중장기계획(총괄)1_관망정비기본계획(1차)_1120-금산관망정비기본계획(최종-수정)" xfId="5113" xr:uid="{00000000-0005-0000-0000-0000D0010000}"/>
    <cellStyle name="_2001년만_~MF1128_(11-6)2001중장기계획(총괄)1_관망정비기본계획(1차)_거제블록시스템 발주설계서" xfId="5114" xr:uid="{00000000-0005-0000-0000-0000D1010000}"/>
    <cellStyle name="_2001년만_~MF1128_(11-6)2001중장기계획(총괄)1_관망정비기본계획(1차)_고양블록화실시설계 r2.1" xfId="5115" xr:uid="{00000000-0005-0000-0000-0000D2010000}"/>
    <cellStyle name="_2001년만_~MF1128_(11-6)2001중장기계획(총괄)1_관망정비기본계획(1차)_고양시블록화실시설계-내역서(2)" xfId="5116" xr:uid="{00000000-0005-0000-0000-0000D3010000}"/>
    <cellStyle name="_2001년만_~MF1128_(11-6)2001중장기계획(총괄)1_관망정비기본계획(1차)_내역서(제2롯데월드)(수정)" xfId="5117" xr:uid="{00000000-0005-0000-0000-0000D4010000}"/>
    <cellStyle name="_2001년만_~MF1128_(11-6)2001중장기계획(총괄)1_관망정비기본계획(1차)_발주설계내역서(나주블록용역)" xfId="5118" xr:uid="{00000000-0005-0000-0000-0000D5010000}"/>
    <cellStyle name="_2001년만_~MF1128_(11-6)2001중장기계획(총괄)1_관망정비기본계획(1차)_발주설계내역서(나주블록용역)배수지포함" xfId="5119" xr:uid="{00000000-0005-0000-0000-0000D6010000}"/>
    <cellStyle name="_2001년만_~MF1128_(11-6)2001중장기계획(총괄)1_관망정비기본계획(1차)_블록시스템구축 용역설계서(1)" xfId="5120" xr:uid="{00000000-0005-0000-0000-0000D7010000}"/>
    <cellStyle name="_2001년만_~MF1128_(11-6)2001중장기계획(총괄)1_관망정비기본계획(1차)_블록시스템구축 용역설계서(최종)" xfId="5121" xr:uid="{00000000-0005-0000-0000-0000D8010000}"/>
    <cellStyle name="_2001년만_~MF1128_(11-6)2001중장기계획(총괄)1_관망정비기본계획(1차)_산출내역서(대불)" xfId="5122" xr:uid="{00000000-0005-0000-0000-0000D9010000}"/>
    <cellStyle name="_2001년만_~MF1128_(11-6)2001중장기계획(총괄)1_관망정비기본계획(1차)_설계예산서(2)" xfId="5123" xr:uid="{00000000-0005-0000-0000-0000DA010000}"/>
    <cellStyle name="_2001년만_~MF1128_(11-6)2001중장기계획(총괄)1_관망정비기본계획(1차)_수정-0730발주설계내역서(나주블록용역)최종" xfId="5124" xr:uid="{00000000-0005-0000-0000-0000DB010000}"/>
    <cellStyle name="_2001년만_~MF1128_(11-6)2001중장기계획(총괄)1_전기설비유지보수공사" xfId="5125" xr:uid="{00000000-0005-0000-0000-0000DC010000}"/>
    <cellStyle name="_2001년만_~MF1128_(11-6)2001중장기계획(총괄)1_전기설비유지보수공사_관망정비기본계획(1차)" xfId="5126" xr:uid="{00000000-0005-0000-0000-0000DD010000}"/>
    <cellStyle name="_2001년만_~MF1128_(11-6)2001중장기계획(총괄)1_전기설비유지보수공사_관망정비기본계획(1차)_1120-금산관망정비기본계획(최종-수정)" xfId="5127" xr:uid="{00000000-0005-0000-0000-0000DE010000}"/>
    <cellStyle name="_2001년만_~MF1128_(11-6)2001중장기계획(총괄)1_전기설비유지보수공사_관망정비기본계획(1차)_거제블록시스템 발주설계서" xfId="5128" xr:uid="{00000000-0005-0000-0000-0000DF010000}"/>
    <cellStyle name="_2001년만_~MF1128_(11-6)2001중장기계획(총괄)1_전기설비유지보수공사_관망정비기본계획(1차)_고양블록화실시설계 r2.1" xfId="5129" xr:uid="{00000000-0005-0000-0000-0000E0010000}"/>
    <cellStyle name="_2001년만_~MF1128_(11-6)2001중장기계획(총괄)1_전기설비유지보수공사_관망정비기본계획(1차)_고양시블록화실시설계-내역서(2)" xfId="5130" xr:uid="{00000000-0005-0000-0000-0000E1010000}"/>
    <cellStyle name="_2001년만_~MF1128_(11-6)2001중장기계획(총괄)1_전기설비유지보수공사_관망정비기본계획(1차)_내역서(제2롯데월드)(수정)" xfId="5131" xr:uid="{00000000-0005-0000-0000-0000E2010000}"/>
    <cellStyle name="_2001년만_~MF1128_(11-6)2001중장기계획(총괄)1_전기설비유지보수공사_관망정비기본계획(1차)_발주설계내역서(나주블록용역)" xfId="5132" xr:uid="{00000000-0005-0000-0000-0000E3010000}"/>
    <cellStyle name="_2001년만_~MF1128_(11-6)2001중장기계획(총괄)1_전기설비유지보수공사_관망정비기본계획(1차)_발주설계내역서(나주블록용역)배수지포함" xfId="5133" xr:uid="{00000000-0005-0000-0000-0000E4010000}"/>
    <cellStyle name="_2001년만_~MF1128_(11-6)2001중장기계획(총괄)1_전기설비유지보수공사_관망정비기본계획(1차)_블록시스템구축 용역설계서(1)" xfId="5134" xr:uid="{00000000-0005-0000-0000-0000E5010000}"/>
    <cellStyle name="_2001년만_~MF1128_(11-6)2001중장기계획(총괄)1_전기설비유지보수공사_관망정비기본계획(1차)_블록시스템구축 용역설계서(최종)" xfId="5135" xr:uid="{00000000-0005-0000-0000-0000E6010000}"/>
    <cellStyle name="_2001년만_~MF1128_(11-6)2001중장기계획(총괄)1_전기설비유지보수공사_관망정비기본계획(1차)_산출내역서(대불)" xfId="5136" xr:uid="{00000000-0005-0000-0000-0000E7010000}"/>
    <cellStyle name="_2001년만_~MF1128_(11-6)2001중장기계획(총괄)1_전기설비유지보수공사_관망정비기본계획(1차)_설계예산서(2)" xfId="5137" xr:uid="{00000000-0005-0000-0000-0000E8010000}"/>
    <cellStyle name="_2001년만_~MF1128_(11-6)2001중장기계획(총괄)1_전기설비유지보수공사_관망정비기본계획(1차)_수정-0730발주설계내역서(나주블록용역)최종" xfId="5138" xr:uid="{00000000-0005-0000-0000-0000E9010000}"/>
    <cellStyle name="_2001년만_~MF1128_(11-6)2001중장기계획(총괄)1_참조(정한상)" xfId="5139" xr:uid="{00000000-0005-0000-0000-0000EA010000}"/>
    <cellStyle name="_2001년만_~MF1128_(11-6)2001중장기계획(총괄)1_참조(정한상)_관망정비기본계획(1차)" xfId="5140" xr:uid="{00000000-0005-0000-0000-0000EB010000}"/>
    <cellStyle name="_2001년만_~MF1128_(11-6)2001중장기계획(총괄)1_참조(정한상)_관망정비기본계획(1차)_1120-금산관망정비기본계획(최종-수정)" xfId="5141" xr:uid="{00000000-0005-0000-0000-0000EC010000}"/>
    <cellStyle name="_2001년만_~MF1128_(11-6)2001중장기계획(총괄)1_참조(정한상)_관망정비기본계획(1차)_거제블록시스템 발주설계서" xfId="5142" xr:uid="{00000000-0005-0000-0000-0000ED010000}"/>
    <cellStyle name="_2001년만_~MF1128_(11-6)2001중장기계획(총괄)1_참조(정한상)_관망정비기본계획(1차)_고양블록화실시설계 r2.1" xfId="5143" xr:uid="{00000000-0005-0000-0000-0000EE010000}"/>
    <cellStyle name="_2001년만_~MF1128_(11-6)2001중장기계획(총괄)1_참조(정한상)_관망정비기본계획(1차)_고양시블록화실시설계-내역서(2)" xfId="5144" xr:uid="{00000000-0005-0000-0000-0000EF010000}"/>
    <cellStyle name="_2001년만_~MF1128_(11-6)2001중장기계획(총괄)1_참조(정한상)_관망정비기본계획(1차)_내역서(제2롯데월드)(수정)" xfId="5145" xr:uid="{00000000-0005-0000-0000-0000F0010000}"/>
    <cellStyle name="_2001년만_~MF1128_(11-6)2001중장기계획(총괄)1_참조(정한상)_관망정비기본계획(1차)_발주설계내역서(나주블록용역)" xfId="5146" xr:uid="{00000000-0005-0000-0000-0000F1010000}"/>
    <cellStyle name="_2001년만_~MF1128_(11-6)2001중장기계획(총괄)1_참조(정한상)_관망정비기본계획(1차)_발주설계내역서(나주블록용역)배수지포함" xfId="5147" xr:uid="{00000000-0005-0000-0000-0000F2010000}"/>
    <cellStyle name="_2001년만_~MF1128_(11-6)2001중장기계획(총괄)1_참조(정한상)_관망정비기본계획(1차)_블록시스템구축 용역설계서(1)" xfId="5148" xr:uid="{00000000-0005-0000-0000-0000F3010000}"/>
    <cellStyle name="_2001년만_~MF1128_(11-6)2001중장기계획(총괄)1_참조(정한상)_관망정비기본계획(1차)_블록시스템구축 용역설계서(최종)" xfId="5149" xr:uid="{00000000-0005-0000-0000-0000F4010000}"/>
    <cellStyle name="_2001년만_~MF1128_(11-6)2001중장기계획(총괄)1_참조(정한상)_관망정비기본계획(1차)_산출내역서(대불)" xfId="5150" xr:uid="{00000000-0005-0000-0000-0000F5010000}"/>
    <cellStyle name="_2001년만_~MF1128_(11-6)2001중장기계획(총괄)1_참조(정한상)_관망정비기본계획(1차)_설계예산서(2)" xfId="5151" xr:uid="{00000000-0005-0000-0000-0000F6010000}"/>
    <cellStyle name="_2001년만_~MF1128_(11-6)2001중장기계획(총괄)1_참조(정한상)_관망정비기본계획(1차)_수정-0730발주설계내역서(나주블록용역)최종" xfId="5152" xr:uid="{00000000-0005-0000-0000-0000F7010000}"/>
    <cellStyle name="_2001년만_~MF1128_~MF2110" xfId="5153" xr:uid="{00000000-0005-0000-0000-0000F8010000}"/>
    <cellStyle name="_2001년만_~MF1128_~MF2110_관망정비기본계획(1차)" xfId="5154" xr:uid="{00000000-0005-0000-0000-0000F9010000}"/>
    <cellStyle name="_2001년만_~MF1128_~MF2110_관망정비기본계획(1차)_1120-금산관망정비기본계획(최종-수정)" xfId="5155" xr:uid="{00000000-0005-0000-0000-0000FA010000}"/>
    <cellStyle name="_2001년만_~MF1128_~MF2110_관망정비기본계획(1차)_거제블록시스템 발주설계서" xfId="5156" xr:uid="{00000000-0005-0000-0000-0000FB010000}"/>
    <cellStyle name="_2001년만_~MF1128_~MF2110_관망정비기본계획(1차)_고양블록화실시설계 r2.1" xfId="5157" xr:uid="{00000000-0005-0000-0000-0000FC010000}"/>
    <cellStyle name="_2001년만_~MF1128_~MF2110_관망정비기본계획(1차)_고양시블록화실시설계-내역서(2)" xfId="5158" xr:uid="{00000000-0005-0000-0000-0000FD010000}"/>
    <cellStyle name="_2001년만_~MF1128_~MF2110_관망정비기본계획(1차)_내역서(제2롯데월드)(수정)" xfId="5159" xr:uid="{00000000-0005-0000-0000-0000FE010000}"/>
    <cellStyle name="_2001년만_~MF1128_~MF2110_관망정비기본계획(1차)_발주설계내역서(나주블록용역)" xfId="5160" xr:uid="{00000000-0005-0000-0000-0000FF010000}"/>
    <cellStyle name="_2001년만_~MF1128_~MF2110_관망정비기본계획(1차)_발주설계내역서(나주블록용역)배수지포함" xfId="5161" xr:uid="{00000000-0005-0000-0000-000000020000}"/>
    <cellStyle name="_2001년만_~MF1128_~MF2110_관망정비기본계획(1차)_블록시스템구축 용역설계서(1)" xfId="5162" xr:uid="{00000000-0005-0000-0000-000001020000}"/>
    <cellStyle name="_2001년만_~MF1128_~MF2110_관망정비기본계획(1차)_블록시스템구축 용역설계서(최종)" xfId="5163" xr:uid="{00000000-0005-0000-0000-000002020000}"/>
    <cellStyle name="_2001년만_~MF1128_~MF2110_관망정비기본계획(1차)_산출내역서(대불)" xfId="5164" xr:uid="{00000000-0005-0000-0000-000003020000}"/>
    <cellStyle name="_2001년만_~MF1128_~MF2110_관망정비기본계획(1차)_설계예산서(2)" xfId="5165" xr:uid="{00000000-0005-0000-0000-000004020000}"/>
    <cellStyle name="_2001년만_~MF1128_~MF2110_관망정비기본계획(1차)_수정-0730발주설계내역서(나주블록용역)최종" xfId="5166" xr:uid="{00000000-0005-0000-0000-000005020000}"/>
    <cellStyle name="_2001년만_~MF1128_~MF2110_전기설비유지보수공사" xfId="5167" xr:uid="{00000000-0005-0000-0000-000006020000}"/>
    <cellStyle name="_2001년만_~MF1128_~MF2110_전기설비유지보수공사_관망정비기본계획(1차)" xfId="5168" xr:uid="{00000000-0005-0000-0000-000007020000}"/>
    <cellStyle name="_2001년만_~MF1128_~MF2110_전기설비유지보수공사_관망정비기본계획(1차)_1120-금산관망정비기본계획(최종-수정)" xfId="5169" xr:uid="{00000000-0005-0000-0000-000008020000}"/>
    <cellStyle name="_2001년만_~MF1128_~MF2110_전기설비유지보수공사_관망정비기본계획(1차)_거제블록시스템 발주설계서" xfId="5170" xr:uid="{00000000-0005-0000-0000-000009020000}"/>
    <cellStyle name="_2001년만_~MF1128_~MF2110_전기설비유지보수공사_관망정비기본계획(1차)_고양블록화실시설계 r2.1" xfId="5171" xr:uid="{00000000-0005-0000-0000-00000A020000}"/>
    <cellStyle name="_2001년만_~MF1128_~MF2110_전기설비유지보수공사_관망정비기본계획(1차)_고양시블록화실시설계-내역서(2)" xfId="5172" xr:uid="{00000000-0005-0000-0000-00000B020000}"/>
    <cellStyle name="_2001년만_~MF1128_~MF2110_전기설비유지보수공사_관망정비기본계획(1차)_내역서(제2롯데월드)(수정)" xfId="5173" xr:uid="{00000000-0005-0000-0000-00000C020000}"/>
    <cellStyle name="_2001년만_~MF1128_~MF2110_전기설비유지보수공사_관망정비기본계획(1차)_발주설계내역서(나주블록용역)" xfId="5174" xr:uid="{00000000-0005-0000-0000-00000D020000}"/>
    <cellStyle name="_2001년만_~MF1128_~MF2110_전기설비유지보수공사_관망정비기본계획(1차)_발주설계내역서(나주블록용역)배수지포함" xfId="5175" xr:uid="{00000000-0005-0000-0000-00000E020000}"/>
    <cellStyle name="_2001년만_~MF1128_~MF2110_전기설비유지보수공사_관망정비기본계획(1차)_블록시스템구축 용역설계서(1)" xfId="5176" xr:uid="{00000000-0005-0000-0000-00000F020000}"/>
    <cellStyle name="_2001년만_~MF1128_~MF2110_전기설비유지보수공사_관망정비기본계획(1차)_블록시스템구축 용역설계서(최종)" xfId="5177" xr:uid="{00000000-0005-0000-0000-000010020000}"/>
    <cellStyle name="_2001년만_~MF1128_~MF2110_전기설비유지보수공사_관망정비기본계획(1차)_산출내역서(대불)" xfId="5178" xr:uid="{00000000-0005-0000-0000-000011020000}"/>
    <cellStyle name="_2001년만_~MF1128_~MF2110_전기설비유지보수공사_관망정비기본계획(1차)_설계예산서(2)" xfId="5179" xr:uid="{00000000-0005-0000-0000-000012020000}"/>
    <cellStyle name="_2001년만_~MF1128_~MF2110_전기설비유지보수공사_관망정비기본계획(1차)_수정-0730발주설계내역서(나주블록용역)최종" xfId="5180" xr:uid="{00000000-0005-0000-0000-000013020000}"/>
    <cellStyle name="_2001년만_~MF1128_~MF2110_참조(정한상)" xfId="5181" xr:uid="{00000000-0005-0000-0000-000014020000}"/>
    <cellStyle name="_2001년만_~MF1128_~MF2110_참조(정한상)_관망정비기본계획(1차)" xfId="5182" xr:uid="{00000000-0005-0000-0000-000015020000}"/>
    <cellStyle name="_2001년만_~MF1128_~MF2110_참조(정한상)_관망정비기본계획(1차)_1120-금산관망정비기본계획(최종-수정)" xfId="5183" xr:uid="{00000000-0005-0000-0000-000016020000}"/>
    <cellStyle name="_2001년만_~MF1128_~MF2110_참조(정한상)_관망정비기본계획(1차)_거제블록시스템 발주설계서" xfId="5184" xr:uid="{00000000-0005-0000-0000-000017020000}"/>
    <cellStyle name="_2001년만_~MF1128_~MF2110_참조(정한상)_관망정비기본계획(1차)_고양블록화실시설계 r2.1" xfId="5185" xr:uid="{00000000-0005-0000-0000-000018020000}"/>
    <cellStyle name="_2001년만_~MF1128_~MF2110_참조(정한상)_관망정비기본계획(1차)_고양시블록화실시설계-내역서(2)" xfId="5186" xr:uid="{00000000-0005-0000-0000-000019020000}"/>
    <cellStyle name="_2001년만_~MF1128_~MF2110_참조(정한상)_관망정비기본계획(1차)_내역서(제2롯데월드)(수정)" xfId="5187" xr:uid="{00000000-0005-0000-0000-00001A020000}"/>
    <cellStyle name="_2001년만_~MF1128_~MF2110_참조(정한상)_관망정비기본계획(1차)_발주설계내역서(나주블록용역)" xfId="5188" xr:uid="{00000000-0005-0000-0000-00001B020000}"/>
    <cellStyle name="_2001년만_~MF1128_~MF2110_참조(정한상)_관망정비기본계획(1차)_발주설계내역서(나주블록용역)배수지포함" xfId="5189" xr:uid="{00000000-0005-0000-0000-00001C020000}"/>
    <cellStyle name="_2001년만_~MF1128_~MF2110_참조(정한상)_관망정비기본계획(1차)_블록시스템구축 용역설계서(1)" xfId="5190" xr:uid="{00000000-0005-0000-0000-00001D020000}"/>
    <cellStyle name="_2001년만_~MF1128_~MF2110_참조(정한상)_관망정비기본계획(1차)_블록시스템구축 용역설계서(최종)" xfId="5191" xr:uid="{00000000-0005-0000-0000-00001E020000}"/>
    <cellStyle name="_2001년만_~MF1128_~MF2110_참조(정한상)_관망정비기본계획(1차)_산출내역서(대불)" xfId="5192" xr:uid="{00000000-0005-0000-0000-00001F020000}"/>
    <cellStyle name="_2001년만_~MF1128_~MF2110_참조(정한상)_관망정비기본계획(1차)_설계예산서(2)" xfId="5193" xr:uid="{00000000-0005-0000-0000-000020020000}"/>
    <cellStyle name="_2001년만_~MF1128_~MF2110_참조(정한상)_관망정비기본계획(1차)_수정-0730발주설계내역서(나주블록용역)최종" xfId="5194" xr:uid="{00000000-0005-0000-0000-000021020000}"/>
    <cellStyle name="_2001년만_~MF1128_~MF373C" xfId="5195" xr:uid="{00000000-0005-0000-0000-000022020000}"/>
    <cellStyle name="_2001년만_~MF1128_~MF373C_관망정비기본계획(1차)" xfId="5196" xr:uid="{00000000-0005-0000-0000-000023020000}"/>
    <cellStyle name="_2001년만_~MF1128_~MF373C_관망정비기본계획(1차)_1120-금산관망정비기본계획(최종-수정)" xfId="5197" xr:uid="{00000000-0005-0000-0000-000024020000}"/>
    <cellStyle name="_2001년만_~MF1128_~MF373C_관망정비기본계획(1차)_거제블록시스템 발주설계서" xfId="5198" xr:uid="{00000000-0005-0000-0000-000025020000}"/>
    <cellStyle name="_2001년만_~MF1128_~MF373C_관망정비기본계획(1차)_고양블록화실시설계 r2.1" xfId="5199" xr:uid="{00000000-0005-0000-0000-000026020000}"/>
    <cellStyle name="_2001년만_~MF1128_~MF373C_관망정비기본계획(1차)_고양시블록화실시설계-내역서(2)" xfId="5200" xr:uid="{00000000-0005-0000-0000-000027020000}"/>
    <cellStyle name="_2001년만_~MF1128_~MF373C_관망정비기본계획(1차)_내역서(제2롯데월드)(수정)" xfId="5201" xr:uid="{00000000-0005-0000-0000-000028020000}"/>
    <cellStyle name="_2001년만_~MF1128_~MF373C_관망정비기본계획(1차)_발주설계내역서(나주블록용역)" xfId="5202" xr:uid="{00000000-0005-0000-0000-000029020000}"/>
    <cellStyle name="_2001년만_~MF1128_~MF373C_관망정비기본계획(1차)_발주설계내역서(나주블록용역)배수지포함" xfId="5203" xr:uid="{00000000-0005-0000-0000-00002A020000}"/>
    <cellStyle name="_2001년만_~MF1128_~MF373C_관망정비기본계획(1차)_블록시스템구축 용역설계서(1)" xfId="5204" xr:uid="{00000000-0005-0000-0000-00002B020000}"/>
    <cellStyle name="_2001년만_~MF1128_~MF373C_관망정비기본계획(1차)_블록시스템구축 용역설계서(최종)" xfId="5205" xr:uid="{00000000-0005-0000-0000-00002C020000}"/>
    <cellStyle name="_2001년만_~MF1128_~MF373C_관망정비기본계획(1차)_산출내역서(대불)" xfId="5206" xr:uid="{00000000-0005-0000-0000-00002D020000}"/>
    <cellStyle name="_2001년만_~MF1128_~MF373C_관망정비기본계획(1차)_설계예산서(2)" xfId="5207" xr:uid="{00000000-0005-0000-0000-00002E020000}"/>
    <cellStyle name="_2001년만_~MF1128_~MF373C_관망정비기본계획(1차)_수정-0730발주설계내역서(나주블록용역)최종" xfId="5208" xr:uid="{00000000-0005-0000-0000-00002F020000}"/>
    <cellStyle name="_2001년만_~MF1128_~MF373C_전기설비유지보수공사" xfId="5209" xr:uid="{00000000-0005-0000-0000-000030020000}"/>
    <cellStyle name="_2001년만_~MF1128_~MF373C_전기설비유지보수공사_관망정비기본계획(1차)" xfId="5210" xr:uid="{00000000-0005-0000-0000-000031020000}"/>
    <cellStyle name="_2001년만_~MF1128_~MF373C_전기설비유지보수공사_관망정비기본계획(1차)_1120-금산관망정비기본계획(최종-수정)" xfId="5211" xr:uid="{00000000-0005-0000-0000-000032020000}"/>
    <cellStyle name="_2001년만_~MF1128_~MF373C_전기설비유지보수공사_관망정비기본계획(1차)_거제블록시스템 발주설계서" xfId="5212" xr:uid="{00000000-0005-0000-0000-000033020000}"/>
    <cellStyle name="_2001년만_~MF1128_~MF373C_전기설비유지보수공사_관망정비기본계획(1차)_고양블록화실시설계 r2.1" xfId="5213" xr:uid="{00000000-0005-0000-0000-000034020000}"/>
    <cellStyle name="_2001년만_~MF1128_~MF373C_전기설비유지보수공사_관망정비기본계획(1차)_고양시블록화실시설계-내역서(2)" xfId="5214" xr:uid="{00000000-0005-0000-0000-000035020000}"/>
    <cellStyle name="_2001년만_~MF1128_~MF373C_전기설비유지보수공사_관망정비기본계획(1차)_내역서(제2롯데월드)(수정)" xfId="5215" xr:uid="{00000000-0005-0000-0000-000036020000}"/>
    <cellStyle name="_2001년만_~MF1128_~MF373C_전기설비유지보수공사_관망정비기본계획(1차)_발주설계내역서(나주블록용역)" xfId="5216" xr:uid="{00000000-0005-0000-0000-000037020000}"/>
    <cellStyle name="_2001년만_~MF1128_~MF373C_전기설비유지보수공사_관망정비기본계획(1차)_발주설계내역서(나주블록용역)배수지포함" xfId="5217" xr:uid="{00000000-0005-0000-0000-000038020000}"/>
    <cellStyle name="_2001년만_~MF1128_~MF373C_전기설비유지보수공사_관망정비기본계획(1차)_블록시스템구축 용역설계서(1)" xfId="5218" xr:uid="{00000000-0005-0000-0000-000039020000}"/>
    <cellStyle name="_2001년만_~MF1128_~MF373C_전기설비유지보수공사_관망정비기본계획(1차)_블록시스템구축 용역설계서(최종)" xfId="5219" xr:uid="{00000000-0005-0000-0000-00003A020000}"/>
    <cellStyle name="_2001년만_~MF1128_~MF373C_전기설비유지보수공사_관망정비기본계획(1차)_산출내역서(대불)" xfId="5220" xr:uid="{00000000-0005-0000-0000-00003B020000}"/>
    <cellStyle name="_2001년만_~MF1128_~MF373C_전기설비유지보수공사_관망정비기본계획(1차)_설계예산서(2)" xfId="5221" xr:uid="{00000000-0005-0000-0000-00003C020000}"/>
    <cellStyle name="_2001년만_~MF1128_~MF373C_전기설비유지보수공사_관망정비기본계획(1차)_수정-0730발주설계내역서(나주블록용역)최종" xfId="5222" xr:uid="{00000000-0005-0000-0000-00003D020000}"/>
    <cellStyle name="_2001년만_~MF1128_~MF373C_참조(정한상)" xfId="5223" xr:uid="{00000000-0005-0000-0000-00003E020000}"/>
    <cellStyle name="_2001년만_~MF1128_~MF373C_참조(정한상)_관망정비기본계획(1차)" xfId="5224" xr:uid="{00000000-0005-0000-0000-00003F020000}"/>
    <cellStyle name="_2001년만_~MF1128_~MF373C_참조(정한상)_관망정비기본계획(1차)_1120-금산관망정비기본계획(최종-수정)" xfId="5225" xr:uid="{00000000-0005-0000-0000-000040020000}"/>
    <cellStyle name="_2001년만_~MF1128_~MF373C_참조(정한상)_관망정비기본계획(1차)_거제블록시스템 발주설계서" xfId="5226" xr:uid="{00000000-0005-0000-0000-000041020000}"/>
    <cellStyle name="_2001년만_~MF1128_~MF373C_참조(정한상)_관망정비기본계획(1차)_고양블록화실시설계 r2.1" xfId="5227" xr:uid="{00000000-0005-0000-0000-000042020000}"/>
    <cellStyle name="_2001년만_~MF1128_~MF373C_참조(정한상)_관망정비기본계획(1차)_고양시블록화실시설계-내역서(2)" xfId="5228" xr:uid="{00000000-0005-0000-0000-000043020000}"/>
    <cellStyle name="_2001년만_~MF1128_~MF373C_참조(정한상)_관망정비기본계획(1차)_내역서(제2롯데월드)(수정)" xfId="5229" xr:uid="{00000000-0005-0000-0000-000044020000}"/>
    <cellStyle name="_2001년만_~MF1128_~MF373C_참조(정한상)_관망정비기본계획(1차)_발주설계내역서(나주블록용역)" xfId="5230" xr:uid="{00000000-0005-0000-0000-000045020000}"/>
    <cellStyle name="_2001년만_~MF1128_~MF373C_참조(정한상)_관망정비기본계획(1차)_발주설계내역서(나주블록용역)배수지포함" xfId="5231" xr:uid="{00000000-0005-0000-0000-000046020000}"/>
    <cellStyle name="_2001년만_~MF1128_~MF373C_참조(정한상)_관망정비기본계획(1차)_블록시스템구축 용역설계서(1)" xfId="5232" xr:uid="{00000000-0005-0000-0000-000047020000}"/>
    <cellStyle name="_2001년만_~MF1128_~MF373C_참조(정한상)_관망정비기본계획(1차)_블록시스템구축 용역설계서(최종)" xfId="5233" xr:uid="{00000000-0005-0000-0000-000048020000}"/>
    <cellStyle name="_2001년만_~MF1128_~MF373C_참조(정한상)_관망정비기본계획(1차)_산출내역서(대불)" xfId="5234" xr:uid="{00000000-0005-0000-0000-000049020000}"/>
    <cellStyle name="_2001년만_~MF1128_~MF373C_참조(정한상)_관망정비기본계획(1차)_설계예산서(2)" xfId="5235" xr:uid="{00000000-0005-0000-0000-00004A020000}"/>
    <cellStyle name="_2001년만_~MF1128_~MF373C_참조(정한상)_관망정비기본계획(1차)_수정-0730발주설계내역서(나주블록용역)최종" xfId="5236" xr:uid="{00000000-0005-0000-0000-00004B020000}"/>
    <cellStyle name="_2001년만_~MF1128_2001예산배정액 및 내역2" xfId="5237" xr:uid="{00000000-0005-0000-0000-00004C020000}"/>
    <cellStyle name="_2001년만_~MF1128_2001예산배정액 및 내역2_관망정비기본계획(1차)" xfId="5238" xr:uid="{00000000-0005-0000-0000-00004D020000}"/>
    <cellStyle name="_2001년만_~MF1128_2001예산배정액 및 내역2_관망정비기본계획(1차)_1120-금산관망정비기본계획(최종-수정)" xfId="5239" xr:uid="{00000000-0005-0000-0000-00004E020000}"/>
    <cellStyle name="_2001년만_~MF1128_2001예산배정액 및 내역2_관망정비기본계획(1차)_거제블록시스템 발주설계서" xfId="5240" xr:uid="{00000000-0005-0000-0000-00004F020000}"/>
    <cellStyle name="_2001년만_~MF1128_2001예산배정액 및 내역2_관망정비기본계획(1차)_고양블록화실시설계 r2.1" xfId="5241" xr:uid="{00000000-0005-0000-0000-000050020000}"/>
    <cellStyle name="_2001년만_~MF1128_2001예산배정액 및 내역2_관망정비기본계획(1차)_고양시블록화실시설계-내역서(2)" xfId="5242" xr:uid="{00000000-0005-0000-0000-000051020000}"/>
    <cellStyle name="_2001년만_~MF1128_2001예산배정액 및 내역2_관망정비기본계획(1차)_내역서(제2롯데월드)(수정)" xfId="5243" xr:uid="{00000000-0005-0000-0000-000052020000}"/>
    <cellStyle name="_2001년만_~MF1128_2001예산배정액 및 내역2_관망정비기본계획(1차)_발주설계내역서(나주블록용역)" xfId="5244" xr:uid="{00000000-0005-0000-0000-000053020000}"/>
    <cellStyle name="_2001년만_~MF1128_2001예산배정액 및 내역2_관망정비기본계획(1차)_발주설계내역서(나주블록용역)배수지포함" xfId="5245" xr:uid="{00000000-0005-0000-0000-000054020000}"/>
    <cellStyle name="_2001년만_~MF1128_2001예산배정액 및 내역2_관망정비기본계획(1차)_블록시스템구축 용역설계서(1)" xfId="5246" xr:uid="{00000000-0005-0000-0000-000055020000}"/>
    <cellStyle name="_2001년만_~MF1128_2001예산배정액 및 내역2_관망정비기본계획(1차)_블록시스템구축 용역설계서(최종)" xfId="5247" xr:uid="{00000000-0005-0000-0000-000056020000}"/>
    <cellStyle name="_2001년만_~MF1128_2001예산배정액 및 내역2_관망정비기본계획(1차)_산출내역서(대불)" xfId="5248" xr:uid="{00000000-0005-0000-0000-000057020000}"/>
    <cellStyle name="_2001년만_~MF1128_2001예산배정액 및 내역2_관망정비기본계획(1차)_설계예산서(2)" xfId="5249" xr:uid="{00000000-0005-0000-0000-000058020000}"/>
    <cellStyle name="_2001년만_~MF1128_2001예산배정액 및 내역2_관망정비기본계획(1차)_수정-0730발주설계내역서(나주블록용역)최종" xfId="5250" xr:uid="{00000000-0005-0000-0000-000059020000}"/>
    <cellStyle name="_2001년만_~MF1128_2001예산배정액 및 내역2_전기설비유지보수공사" xfId="5251" xr:uid="{00000000-0005-0000-0000-00005A020000}"/>
    <cellStyle name="_2001년만_~MF1128_2001예산배정액 및 내역2_전기설비유지보수공사_관망정비기본계획(1차)" xfId="5252" xr:uid="{00000000-0005-0000-0000-00005B020000}"/>
    <cellStyle name="_2001년만_~MF1128_2001예산배정액 및 내역2_전기설비유지보수공사_관망정비기본계획(1차)_1120-금산관망정비기본계획(최종-수정)" xfId="5253" xr:uid="{00000000-0005-0000-0000-00005C020000}"/>
    <cellStyle name="_2001년만_~MF1128_2001예산배정액 및 내역2_전기설비유지보수공사_관망정비기본계획(1차)_거제블록시스템 발주설계서" xfId="5254" xr:uid="{00000000-0005-0000-0000-00005D020000}"/>
    <cellStyle name="_2001년만_~MF1128_2001예산배정액 및 내역2_전기설비유지보수공사_관망정비기본계획(1차)_고양블록화실시설계 r2.1" xfId="5255" xr:uid="{00000000-0005-0000-0000-00005E020000}"/>
    <cellStyle name="_2001년만_~MF1128_2001예산배정액 및 내역2_전기설비유지보수공사_관망정비기본계획(1차)_고양시블록화실시설계-내역서(2)" xfId="5256" xr:uid="{00000000-0005-0000-0000-00005F020000}"/>
    <cellStyle name="_2001년만_~MF1128_2001예산배정액 및 내역2_전기설비유지보수공사_관망정비기본계획(1차)_내역서(제2롯데월드)(수정)" xfId="5257" xr:uid="{00000000-0005-0000-0000-000060020000}"/>
    <cellStyle name="_2001년만_~MF1128_2001예산배정액 및 내역2_전기설비유지보수공사_관망정비기본계획(1차)_발주설계내역서(나주블록용역)" xfId="5258" xr:uid="{00000000-0005-0000-0000-000061020000}"/>
    <cellStyle name="_2001년만_~MF1128_2001예산배정액 및 내역2_전기설비유지보수공사_관망정비기본계획(1차)_발주설계내역서(나주블록용역)배수지포함" xfId="5259" xr:uid="{00000000-0005-0000-0000-000062020000}"/>
    <cellStyle name="_2001년만_~MF1128_2001예산배정액 및 내역2_전기설비유지보수공사_관망정비기본계획(1차)_블록시스템구축 용역설계서(1)" xfId="5260" xr:uid="{00000000-0005-0000-0000-000063020000}"/>
    <cellStyle name="_2001년만_~MF1128_2001예산배정액 및 내역2_전기설비유지보수공사_관망정비기본계획(1차)_블록시스템구축 용역설계서(최종)" xfId="5261" xr:uid="{00000000-0005-0000-0000-000064020000}"/>
    <cellStyle name="_2001년만_~MF1128_2001예산배정액 및 내역2_전기설비유지보수공사_관망정비기본계획(1차)_산출내역서(대불)" xfId="5262" xr:uid="{00000000-0005-0000-0000-000065020000}"/>
    <cellStyle name="_2001년만_~MF1128_2001예산배정액 및 내역2_전기설비유지보수공사_관망정비기본계획(1차)_설계예산서(2)" xfId="5263" xr:uid="{00000000-0005-0000-0000-000066020000}"/>
    <cellStyle name="_2001년만_~MF1128_2001예산배정액 및 내역2_전기설비유지보수공사_관망정비기본계획(1차)_수정-0730발주설계내역서(나주블록용역)최종" xfId="5264" xr:uid="{00000000-0005-0000-0000-000067020000}"/>
    <cellStyle name="_2001년만_~MF1128_2001예산배정액 및 내역2_참조(정한상)" xfId="5265" xr:uid="{00000000-0005-0000-0000-000068020000}"/>
    <cellStyle name="_2001년만_~MF1128_2001예산배정액 및 내역2_참조(정한상)_관망정비기본계획(1차)" xfId="5266" xr:uid="{00000000-0005-0000-0000-000069020000}"/>
    <cellStyle name="_2001년만_~MF1128_2001예산배정액 및 내역2_참조(정한상)_관망정비기본계획(1차)_1120-금산관망정비기본계획(최종-수정)" xfId="5267" xr:uid="{00000000-0005-0000-0000-00006A020000}"/>
    <cellStyle name="_2001년만_~MF1128_2001예산배정액 및 내역2_참조(정한상)_관망정비기본계획(1차)_거제블록시스템 발주설계서" xfId="5268" xr:uid="{00000000-0005-0000-0000-00006B020000}"/>
    <cellStyle name="_2001년만_~MF1128_2001예산배정액 및 내역2_참조(정한상)_관망정비기본계획(1차)_고양블록화실시설계 r2.1" xfId="5269" xr:uid="{00000000-0005-0000-0000-00006C020000}"/>
    <cellStyle name="_2001년만_~MF1128_2001예산배정액 및 내역2_참조(정한상)_관망정비기본계획(1차)_고양시블록화실시설계-내역서(2)" xfId="5270" xr:uid="{00000000-0005-0000-0000-00006D020000}"/>
    <cellStyle name="_2001년만_~MF1128_2001예산배정액 및 내역2_참조(정한상)_관망정비기본계획(1차)_내역서(제2롯데월드)(수정)" xfId="5271" xr:uid="{00000000-0005-0000-0000-00006E020000}"/>
    <cellStyle name="_2001년만_~MF1128_2001예산배정액 및 내역2_참조(정한상)_관망정비기본계획(1차)_발주설계내역서(나주블록용역)" xfId="5272" xr:uid="{00000000-0005-0000-0000-00006F020000}"/>
    <cellStyle name="_2001년만_~MF1128_2001예산배정액 및 내역2_참조(정한상)_관망정비기본계획(1차)_발주설계내역서(나주블록용역)배수지포함" xfId="5273" xr:uid="{00000000-0005-0000-0000-000070020000}"/>
    <cellStyle name="_2001년만_~MF1128_2001예산배정액 및 내역2_참조(정한상)_관망정비기본계획(1차)_블록시스템구축 용역설계서(1)" xfId="5274" xr:uid="{00000000-0005-0000-0000-000071020000}"/>
    <cellStyle name="_2001년만_~MF1128_2001예산배정액 및 내역2_참조(정한상)_관망정비기본계획(1차)_블록시스템구축 용역설계서(최종)" xfId="5275" xr:uid="{00000000-0005-0000-0000-000072020000}"/>
    <cellStyle name="_2001년만_~MF1128_2001예산배정액 및 내역2_참조(정한상)_관망정비기본계획(1차)_산출내역서(대불)" xfId="5276" xr:uid="{00000000-0005-0000-0000-000073020000}"/>
    <cellStyle name="_2001년만_~MF1128_2001예산배정액 및 내역2_참조(정한상)_관망정비기본계획(1차)_설계예산서(2)" xfId="5277" xr:uid="{00000000-0005-0000-0000-000074020000}"/>
    <cellStyle name="_2001년만_~MF1128_2001예산배정액 및 내역2_참조(정한상)_관망정비기본계획(1차)_수정-0730발주설계내역서(나주블록용역)최종" xfId="5278" xr:uid="{00000000-0005-0000-0000-000075020000}"/>
    <cellStyle name="_2001년만_~MF1128_관망정비기본계획(1차)" xfId="5279" xr:uid="{00000000-0005-0000-0000-000076020000}"/>
    <cellStyle name="_2001년만_~MF1128_관망정비기본계획(1차)_1120-금산관망정비기본계획(최종-수정)" xfId="5280" xr:uid="{00000000-0005-0000-0000-000077020000}"/>
    <cellStyle name="_2001년만_~MF1128_관망정비기본계획(1차)_거제블록시스템 발주설계서" xfId="5281" xr:uid="{00000000-0005-0000-0000-000078020000}"/>
    <cellStyle name="_2001년만_~MF1128_관망정비기본계획(1차)_고양블록화실시설계 r2.1" xfId="5282" xr:uid="{00000000-0005-0000-0000-000079020000}"/>
    <cellStyle name="_2001년만_~MF1128_관망정비기본계획(1차)_고양시블록화실시설계-내역서(2)" xfId="5283" xr:uid="{00000000-0005-0000-0000-00007A020000}"/>
    <cellStyle name="_2001년만_~MF1128_관망정비기본계획(1차)_내역서(제2롯데월드)(수정)" xfId="5284" xr:uid="{00000000-0005-0000-0000-00007B020000}"/>
    <cellStyle name="_2001년만_~MF1128_관망정비기본계획(1차)_발주설계내역서(나주블록용역)" xfId="5285" xr:uid="{00000000-0005-0000-0000-00007C020000}"/>
    <cellStyle name="_2001년만_~MF1128_관망정비기본계획(1차)_발주설계내역서(나주블록용역)배수지포함" xfId="5286" xr:uid="{00000000-0005-0000-0000-00007D020000}"/>
    <cellStyle name="_2001년만_~MF1128_관망정비기본계획(1차)_블록시스템구축 용역설계서(1)" xfId="5287" xr:uid="{00000000-0005-0000-0000-00007E020000}"/>
    <cellStyle name="_2001년만_~MF1128_관망정비기본계획(1차)_블록시스템구축 용역설계서(최종)" xfId="5288" xr:uid="{00000000-0005-0000-0000-00007F020000}"/>
    <cellStyle name="_2001년만_~MF1128_관망정비기본계획(1차)_산출내역서(대불)" xfId="5289" xr:uid="{00000000-0005-0000-0000-000080020000}"/>
    <cellStyle name="_2001년만_~MF1128_관망정비기본계획(1차)_설계예산서(2)" xfId="5290" xr:uid="{00000000-0005-0000-0000-000081020000}"/>
    <cellStyle name="_2001년만_~MF1128_관망정비기본계획(1차)_수정-0730발주설계내역서(나주블록용역)최종" xfId="5291" xr:uid="{00000000-0005-0000-0000-000082020000}"/>
    <cellStyle name="_2001년만_~MF1128_전기설비유지보수공사" xfId="5292" xr:uid="{00000000-0005-0000-0000-000083020000}"/>
    <cellStyle name="_2001년만_~MF1128_전기설비유지보수공사_관망정비기본계획(1차)" xfId="5293" xr:uid="{00000000-0005-0000-0000-000084020000}"/>
    <cellStyle name="_2001년만_~MF1128_전기설비유지보수공사_관망정비기본계획(1차)_1120-금산관망정비기본계획(최종-수정)" xfId="5294" xr:uid="{00000000-0005-0000-0000-000085020000}"/>
    <cellStyle name="_2001년만_~MF1128_전기설비유지보수공사_관망정비기본계획(1차)_거제블록시스템 발주설계서" xfId="5295" xr:uid="{00000000-0005-0000-0000-000086020000}"/>
    <cellStyle name="_2001년만_~MF1128_전기설비유지보수공사_관망정비기본계획(1차)_고양블록화실시설계 r2.1" xfId="5296" xr:uid="{00000000-0005-0000-0000-000087020000}"/>
    <cellStyle name="_2001년만_~MF1128_전기설비유지보수공사_관망정비기본계획(1차)_고양시블록화실시설계-내역서(2)" xfId="5297" xr:uid="{00000000-0005-0000-0000-000088020000}"/>
    <cellStyle name="_2001년만_~MF1128_전기설비유지보수공사_관망정비기본계획(1차)_내역서(제2롯데월드)(수정)" xfId="5298" xr:uid="{00000000-0005-0000-0000-000089020000}"/>
    <cellStyle name="_2001년만_~MF1128_전기설비유지보수공사_관망정비기본계획(1차)_발주설계내역서(나주블록용역)" xfId="5299" xr:uid="{00000000-0005-0000-0000-00008A020000}"/>
    <cellStyle name="_2001년만_~MF1128_전기설비유지보수공사_관망정비기본계획(1차)_발주설계내역서(나주블록용역)배수지포함" xfId="5300" xr:uid="{00000000-0005-0000-0000-00008B020000}"/>
    <cellStyle name="_2001년만_~MF1128_전기설비유지보수공사_관망정비기본계획(1차)_블록시스템구축 용역설계서(1)" xfId="5301" xr:uid="{00000000-0005-0000-0000-00008C020000}"/>
    <cellStyle name="_2001년만_~MF1128_전기설비유지보수공사_관망정비기본계획(1차)_블록시스템구축 용역설계서(최종)" xfId="5302" xr:uid="{00000000-0005-0000-0000-00008D020000}"/>
    <cellStyle name="_2001년만_~MF1128_전기설비유지보수공사_관망정비기본계획(1차)_산출내역서(대불)" xfId="5303" xr:uid="{00000000-0005-0000-0000-00008E020000}"/>
    <cellStyle name="_2001년만_~MF1128_전기설비유지보수공사_관망정비기본계획(1차)_설계예산서(2)" xfId="5304" xr:uid="{00000000-0005-0000-0000-00008F020000}"/>
    <cellStyle name="_2001년만_~MF1128_전기설비유지보수공사_관망정비기본계획(1차)_수정-0730발주설계내역서(나주블록용역)최종" xfId="5305" xr:uid="{00000000-0005-0000-0000-000090020000}"/>
    <cellStyle name="_2001년만_~MF1128_참조(정한상)" xfId="5306" xr:uid="{00000000-0005-0000-0000-000091020000}"/>
    <cellStyle name="_2001년만_~MF1128_참조(정한상)_관망정비기본계획(1차)" xfId="5307" xr:uid="{00000000-0005-0000-0000-000092020000}"/>
    <cellStyle name="_2001년만_~MF1128_참조(정한상)_관망정비기본계획(1차)_1120-금산관망정비기본계획(최종-수정)" xfId="5308" xr:uid="{00000000-0005-0000-0000-000093020000}"/>
    <cellStyle name="_2001년만_~MF1128_참조(정한상)_관망정비기본계획(1차)_거제블록시스템 발주설계서" xfId="5309" xr:uid="{00000000-0005-0000-0000-000094020000}"/>
    <cellStyle name="_2001년만_~MF1128_참조(정한상)_관망정비기본계획(1차)_고양블록화실시설계 r2.1" xfId="5310" xr:uid="{00000000-0005-0000-0000-000095020000}"/>
    <cellStyle name="_2001년만_~MF1128_참조(정한상)_관망정비기본계획(1차)_고양시블록화실시설계-내역서(2)" xfId="5311" xr:uid="{00000000-0005-0000-0000-000096020000}"/>
    <cellStyle name="_2001년만_~MF1128_참조(정한상)_관망정비기본계획(1차)_내역서(제2롯데월드)(수정)" xfId="5312" xr:uid="{00000000-0005-0000-0000-000097020000}"/>
    <cellStyle name="_2001년만_~MF1128_참조(정한상)_관망정비기본계획(1차)_발주설계내역서(나주블록용역)" xfId="5313" xr:uid="{00000000-0005-0000-0000-000098020000}"/>
    <cellStyle name="_2001년만_~MF1128_참조(정한상)_관망정비기본계획(1차)_발주설계내역서(나주블록용역)배수지포함" xfId="5314" xr:uid="{00000000-0005-0000-0000-000099020000}"/>
    <cellStyle name="_2001년만_~MF1128_참조(정한상)_관망정비기본계획(1차)_블록시스템구축 용역설계서(1)" xfId="5315" xr:uid="{00000000-0005-0000-0000-00009A020000}"/>
    <cellStyle name="_2001년만_~MF1128_참조(정한상)_관망정비기본계획(1차)_블록시스템구축 용역설계서(최종)" xfId="5316" xr:uid="{00000000-0005-0000-0000-00009B020000}"/>
    <cellStyle name="_2001년만_~MF1128_참조(정한상)_관망정비기본계획(1차)_산출내역서(대불)" xfId="5317" xr:uid="{00000000-0005-0000-0000-00009C020000}"/>
    <cellStyle name="_2001년만_~MF1128_참조(정한상)_관망정비기본계획(1차)_설계예산서(2)" xfId="5318" xr:uid="{00000000-0005-0000-0000-00009D020000}"/>
    <cellStyle name="_2001년만_~MF1128_참조(정한상)_관망정비기본계획(1차)_수정-0730발주설계내역서(나주블록용역)최종" xfId="5319" xr:uid="{00000000-0005-0000-0000-00009E020000}"/>
    <cellStyle name="_2001년만_~MF2110" xfId="5320" xr:uid="{00000000-0005-0000-0000-00009F020000}"/>
    <cellStyle name="_2001년만_~MF2110_관망정비기본계획(1차)" xfId="5321" xr:uid="{00000000-0005-0000-0000-0000A0020000}"/>
    <cellStyle name="_2001년만_~MF2110_관망정비기본계획(1차)_1120-금산관망정비기본계획(최종-수정)" xfId="5322" xr:uid="{00000000-0005-0000-0000-0000A1020000}"/>
    <cellStyle name="_2001년만_~MF2110_관망정비기본계획(1차)_거제블록시스템 발주설계서" xfId="5323" xr:uid="{00000000-0005-0000-0000-0000A2020000}"/>
    <cellStyle name="_2001년만_~MF2110_관망정비기본계획(1차)_고양블록화실시설계 r2.1" xfId="5324" xr:uid="{00000000-0005-0000-0000-0000A3020000}"/>
    <cellStyle name="_2001년만_~MF2110_관망정비기본계획(1차)_고양시블록화실시설계-내역서(2)" xfId="5325" xr:uid="{00000000-0005-0000-0000-0000A4020000}"/>
    <cellStyle name="_2001년만_~MF2110_관망정비기본계획(1차)_내역서(제2롯데월드)(수정)" xfId="5326" xr:uid="{00000000-0005-0000-0000-0000A5020000}"/>
    <cellStyle name="_2001년만_~MF2110_관망정비기본계획(1차)_발주설계내역서(나주블록용역)" xfId="5327" xr:uid="{00000000-0005-0000-0000-0000A6020000}"/>
    <cellStyle name="_2001년만_~MF2110_관망정비기본계획(1차)_발주설계내역서(나주블록용역)배수지포함" xfId="5328" xr:uid="{00000000-0005-0000-0000-0000A7020000}"/>
    <cellStyle name="_2001년만_~MF2110_관망정비기본계획(1차)_블록시스템구축 용역설계서(1)" xfId="5329" xr:uid="{00000000-0005-0000-0000-0000A8020000}"/>
    <cellStyle name="_2001년만_~MF2110_관망정비기본계획(1차)_블록시스템구축 용역설계서(최종)" xfId="5330" xr:uid="{00000000-0005-0000-0000-0000A9020000}"/>
    <cellStyle name="_2001년만_~MF2110_관망정비기본계획(1차)_산출내역서(대불)" xfId="5331" xr:uid="{00000000-0005-0000-0000-0000AA020000}"/>
    <cellStyle name="_2001년만_~MF2110_관망정비기본계획(1차)_설계예산서(2)" xfId="5332" xr:uid="{00000000-0005-0000-0000-0000AB020000}"/>
    <cellStyle name="_2001년만_~MF2110_관망정비기본계획(1차)_수정-0730발주설계내역서(나주블록용역)최종" xfId="5333" xr:uid="{00000000-0005-0000-0000-0000AC020000}"/>
    <cellStyle name="_2001년만_~MF2110_전기설비유지보수공사" xfId="5334" xr:uid="{00000000-0005-0000-0000-0000AD020000}"/>
    <cellStyle name="_2001년만_~MF2110_전기설비유지보수공사_관망정비기본계획(1차)" xfId="5335" xr:uid="{00000000-0005-0000-0000-0000AE020000}"/>
    <cellStyle name="_2001년만_~MF2110_전기설비유지보수공사_관망정비기본계획(1차)_1120-금산관망정비기본계획(최종-수정)" xfId="5336" xr:uid="{00000000-0005-0000-0000-0000AF020000}"/>
    <cellStyle name="_2001년만_~MF2110_전기설비유지보수공사_관망정비기본계획(1차)_거제블록시스템 발주설계서" xfId="5337" xr:uid="{00000000-0005-0000-0000-0000B0020000}"/>
    <cellStyle name="_2001년만_~MF2110_전기설비유지보수공사_관망정비기본계획(1차)_고양블록화실시설계 r2.1" xfId="5338" xr:uid="{00000000-0005-0000-0000-0000B1020000}"/>
    <cellStyle name="_2001년만_~MF2110_전기설비유지보수공사_관망정비기본계획(1차)_고양시블록화실시설계-내역서(2)" xfId="5339" xr:uid="{00000000-0005-0000-0000-0000B2020000}"/>
    <cellStyle name="_2001년만_~MF2110_전기설비유지보수공사_관망정비기본계획(1차)_내역서(제2롯데월드)(수정)" xfId="5340" xr:uid="{00000000-0005-0000-0000-0000B3020000}"/>
    <cellStyle name="_2001년만_~MF2110_전기설비유지보수공사_관망정비기본계획(1차)_발주설계내역서(나주블록용역)" xfId="5341" xr:uid="{00000000-0005-0000-0000-0000B4020000}"/>
    <cellStyle name="_2001년만_~MF2110_전기설비유지보수공사_관망정비기본계획(1차)_발주설계내역서(나주블록용역)배수지포함" xfId="5342" xr:uid="{00000000-0005-0000-0000-0000B5020000}"/>
    <cellStyle name="_2001년만_~MF2110_전기설비유지보수공사_관망정비기본계획(1차)_블록시스템구축 용역설계서(1)" xfId="5343" xr:uid="{00000000-0005-0000-0000-0000B6020000}"/>
    <cellStyle name="_2001년만_~MF2110_전기설비유지보수공사_관망정비기본계획(1차)_블록시스템구축 용역설계서(최종)" xfId="5344" xr:uid="{00000000-0005-0000-0000-0000B7020000}"/>
    <cellStyle name="_2001년만_~MF2110_전기설비유지보수공사_관망정비기본계획(1차)_산출내역서(대불)" xfId="5345" xr:uid="{00000000-0005-0000-0000-0000B8020000}"/>
    <cellStyle name="_2001년만_~MF2110_전기설비유지보수공사_관망정비기본계획(1차)_설계예산서(2)" xfId="5346" xr:uid="{00000000-0005-0000-0000-0000B9020000}"/>
    <cellStyle name="_2001년만_~MF2110_전기설비유지보수공사_관망정비기본계획(1차)_수정-0730발주설계내역서(나주블록용역)최종" xfId="5347" xr:uid="{00000000-0005-0000-0000-0000BA020000}"/>
    <cellStyle name="_2001년만_~MF2110_참조(정한상)" xfId="5348" xr:uid="{00000000-0005-0000-0000-0000BB020000}"/>
    <cellStyle name="_2001년만_~MF2110_참조(정한상)_관망정비기본계획(1차)" xfId="5349" xr:uid="{00000000-0005-0000-0000-0000BC020000}"/>
    <cellStyle name="_2001년만_~MF2110_참조(정한상)_관망정비기본계획(1차)_1120-금산관망정비기본계획(최종-수정)" xfId="5350" xr:uid="{00000000-0005-0000-0000-0000BD020000}"/>
    <cellStyle name="_2001년만_~MF2110_참조(정한상)_관망정비기본계획(1차)_거제블록시스템 발주설계서" xfId="5351" xr:uid="{00000000-0005-0000-0000-0000BE020000}"/>
    <cellStyle name="_2001년만_~MF2110_참조(정한상)_관망정비기본계획(1차)_고양블록화실시설계 r2.1" xfId="5352" xr:uid="{00000000-0005-0000-0000-0000BF020000}"/>
    <cellStyle name="_2001년만_~MF2110_참조(정한상)_관망정비기본계획(1차)_고양시블록화실시설계-내역서(2)" xfId="5353" xr:uid="{00000000-0005-0000-0000-0000C0020000}"/>
    <cellStyle name="_2001년만_~MF2110_참조(정한상)_관망정비기본계획(1차)_내역서(제2롯데월드)(수정)" xfId="5354" xr:uid="{00000000-0005-0000-0000-0000C1020000}"/>
    <cellStyle name="_2001년만_~MF2110_참조(정한상)_관망정비기본계획(1차)_발주설계내역서(나주블록용역)" xfId="5355" xr:uid="{00000000-0005-0000-0000-0000C2020000}"/>
    <cellStyle name="_2001년만_~MF2110_참조(정한상)_관망정비기본계획(1차)_발주설계내역서(나주블록용역)배수지포함" xfId="5356" xr:uid="{00000000-0005-0000-0000-0000C3020000}"/>
    <cellStyle name="_2001년만_~MF2110_참조(정한상)_관망정비기본계획(1차)_블록시스템구축 용역설계서(1)" xfId="5357" xr:uid="{00000000-0005-0000-0000-0000C4020000}"/>
    <cellStyle name="_2001년만_~MF2110_참조(정한상)_관망정비기본계획(1차)_블록시스템구축 용역설계서(최종)" xfId="5358" xr:uid="{00000000-0005-0000-0000-0000C5020000}"/>
    <cellStyle name="_2001년만_~MF2110_참조(정한상)_관망정비기본계획(1차)_산출내역서(대불)" xfId="5359" xr:uid="{00000000-0005-0000-0000-0000C6020000}"/>
    <cellStyle name="_2001년만_~MF2110_참조(정한상)_관망정비기본계획(1차)_설계예산서(2)" xfId="5360" xr:uid="{00000000-0005-0000-0000-0000C7020000}"/>
    <cellStyle name="_2001년만_~MF2110_참조(정한상)_관망정비기본계획(1차)_수정-0730발주설계내역서(나주블록용역)최종" xfId="5361" xr:uid="{00000000-0005-0000-0000-0000C8020000}"/>
    <cellStyle name="_2001년만_~MF373C" xfId="5362" xr:uid="{00000000-0005-0000-0000-0000C9020000}"/>
    <cellStyle name="_2001년만_~MF373C_관망정비기본계획(1차)" xfId="5363" xr:uid="{00000000-0005-0000-0000-0000CA020000}"/>
    <cellStyle name="_2001년만_~MF373C_관망정비기본계획(1차)_1120-금산관망정비기본계획(최종-수정)" xfId="5364" xr:uid="{00000000-0005-0000-0000-0000CB020000}"/>
    <cellStyle name="_2001년만_~MF373C_관망정비기본계획(1차)_거제블록시스템 발주설계서" xfId="5365" xr:uid="{00000000-0005-0000-0000-0000CC020000}"/>
    <cellStyle name="_2001년만_~MF373C_관망정비기본계획(1차)_고양블록화실시설계 r2.1" xfId="5366" xr:uid="{00000000-0005-0000-0000-0000CD020000}"/>
    <cellStyle name="_2001년만_~MF373C_관망정비기본계획(1차)_고양시블록화실시설계-내역서(2)" xfId="5367" xr:uid="{00000000-0005-0000-0000-0000CE020000}"/>
    <cellStyle name="_2001년만_~MF373C_관망정비기본계획(1차)_내역서(제2롯데월드)(수정)" xfId="5368" xr:uid="{00000000-0005-0000-0000-0000CF020000}"/>
    <cellStyle name="_2001년만_~MF373C_관망정비기본계획(1차)_발주설계내역서(나주블록용역)" xfId="5369" xr:uid="{00000000-0005-0000-0000-0000D0020000}"/>
    <cellStyle name="_2001년만_~MF373C_관망정비기본계획(1차)_발주설계내역서(나주블록용역)배수지포함" xfId="5370" xr:uid="{00000000-0005-0000-0000-0000D1020000}"/>
    <cellStyle name="_2001년만_~MF373C_관망정비기본계획(1차)_블록시스템구축 용역설계서(1)" xfId="5371" xr:uid="{00000000-0005-0000-0000-0000D2020000}"/>
    <cellStyle name="_2001년만_~MF373C_관망정비기본계획(1차)_블록시스템구축 용역설계서(최종)" xfId="5372" xr:uid="{00000000-0005-0000-0000-0000D3020000}"/>
    <cellStyle name="_2001년만_~MF373C_관망정비기본계획(1차)_산출내역서(대불)" xfId="5373" xr:uid="{00000000-0005-0000-0000-0000D4020000}"/>
    <cellStyle name="_2001년만_~MF373C_관망정비기본계획(1차)_설계예산서(2)" xfId="5374" xr:uid="{00000000-0005-0000-0000-0000D5020000}"/>
    <cellStyle name="_2001년만_~MF373C_관망정비기본계획(1차)_수정-0730발주설계내역서(나주블록용역)최종" xfId="5375" xr:uid="{00000000-0005-0000-0000-0000D6020000}"/>
    <cellStyle name="_2001년만_~MF373C_전기설비유지보수공사" xfId="5376" xr:uid="{00000000-0005-0000-0000-0000D7020000}"/>
    <cellStyle name="_2001년만_~MF373C_전기설비유지보수공사_관망정비기본계획(1차)" xfId="5377" xr:uid="{00000000-0005-0000-0000-0000D8020000}"/>
    <cellStyle name="_2001년만_~MF373C_전기설비유지보수공사_관망정비기본계획(1차)_1120-금산관망정비기본계획(최종-수정)" xfId="5378" xr:uid="{00000000-0005-0000-0000-0000D9020000}"/>
    <cellStyle name="_2001년만_~MF373C_전기설비유지보수공사_관망정비기본계획(1차)_거제블록시스템 발주설계서" xfId="5379" xr:uid="{00000000-0005-0000-0000-0000DA020000}"/>
    <cellStyle name="_2001년만_~MF373C_전기설비유지보수공사_관망정비기본계획(1차)_고양블록화실시설계 r2.1" xfId="5380" xr:uid="{00000000-0005-0000-0000-0000DB020000}"/>
    <cellStyle name="_2001년만_~MF373C_전기설비유지보수공사_관망정비기본계획(1차)_고양시블록화실시설계-내역서(2)" xfId="5381" xr:uid="{00000000-0005-0000-0000-0000DC020000}"/>
    <cellStyle name="_2001년만_~MF373C_전기설비유지보수공사_관망정비기본계획(1차)_내역서(제2롯데월드)(수정)" xfId="5382" xr:uid="{00000000-0005-0000-0000-0000DD020000}"/>
    <cellStyle name="_2001년만_~MF373C_전기설비유지보수공사_관망정비기본계획(1차)_발주설계내역서(나주블록용역)" xfId="5383" xr:uid="{00000000-0005-0000-0000-0000DE020000}"/>
    <cellStyle name="_2001년만_~MF373C_전기설비유지보수공사_관망정비기본계획(1차)_발주설계내역서(나주블록용역)배수지포함" xfId="5384" xr:uid="{00000000-0005-0000-0000-0000DF020000}"/>
    <cellStyle name="_2001년만_~MF373C_전기설비유지보수공사_관망정비기본계획(1차)_블록시스템구축 용역설계서(1)" xfId="5385" xr:uid="{00000000-0005-0000-0000-0000E0020000}"/>
    <cellStyle name="_2001년만_~MF373C_전기설비유지보수공사_관망정비기본계획(1차)_블록시스템구축 용역설계서(최종)" xfId="5386" xr:uid="{00000000-0005-0000-0000-0000E1020000}"/>
    <cellStyle name="_2001년만_~MF373C_전기설비유지보수공사_관망정비기본계획(1차)_산출내역서(대불)" xfId="5387" xr:uid="{00000000-0005-0000-0000-0000E2020000}"/>
    <cellStyle name="_2001년만_~MF373C_전기설비유지보수공사_관망정비기본계획(1차)_설계예산서(2)" xfId="5388" xr:uid="{00000000-0005-0000-0000-0000E3020000}"/>
    <cellStyle name="_2001년만_~MF373C_전기설비유지보수공사_관망정비기본계획(1차)_수정-0730발주설계내역서(나주블록용역)최종" xfId="5389" xr:uid="{00000000-0005-0000-0000-0000E4020000}"/>
    <cellStyle name="_2001년만_~MF373C_참조(정한상)" xfId="5390" xr:uid="{00000000-0005-0000-0000-0000E5020000}"/>
    <cellStyle name="_2001년만_~MF373C_참조(정한상)_관망정비기본계획(1차)" xfId="5391" xr:uid="{00000000-0005-0000-0000-0000E6020000}"/>
    <cellStyle name="_2001년만_~MF373C_참조(정한상)_관망정비기본계획(1차)_1120-금산관망정비기본계획(최종-수정)" xfId="5392" xr:uid="{00000000-0005-0000-0000-0000E7020000}"/>
    <cellStyle name="_2001년만_~MF373C_참조(정한상)_관망정비기본계획(1차)_거제블록시스템 발주설계서" xfId="5393" xr:uid="{00000000-0005-0000-0000-0000E8020000}"/>
    <cellStyle name="_2001년만_~MF373C_참조(정한상)_관망정비기본계획(1차)_고양블록화실시설계 r2.1" xfId="5394" xr:uid="{00000000-0005-0000-0000-0000E9020000}"/>
    <cellStyle name="_2001년만_~MF373C_참조(정한상)_관망정비기본계획(1차)_고양시블록화실시설계-내역서(2)" xfId="5395" xr:uid="{00000000-0005-0000-0000-0000EA020000}"/>
    <cellStyle name="_2001년만_~MF373C_참조(정한상)_관망정비기본계획(1차)_내역서(제2롯데월드)(수정)" xfId="5396" xr:uid="{00000000-0005-0000-0000-0000EB020000}"/>
    <cellStyle name="_2001년만_~MF373C_참조(정한상)_관망정비기본계획(1차)_발주설계내역서(나주블록용역)" xfId="5397" xr:uid="{00000000-0005-0000-0000-0000EC020000}"/>
    <cellStyle name="_2001년만_~MF373C_참조(정한상)_관망정비기본계획(1차)_발주설계내역서(나주블록용역)배수지포함" xfId="5398" xr:uid="{00000000-0005-0000-0000-0000ED020000}"/>
    <cellStyle name="_2001년만_~MF373C_참조(정한상)_관망정비기본계획(1차)_블록시스템구축 용역설계서(1)" xfId="5399" xr:uid="{00000000-0005-0000-0000-0000EE020000}"/>
    <cellStyle name="_2001년만_~MF373C_참조(정한상)_관망정비기본계획(1차)_블록시스템구축 용역설계서(최종)" xfId="5400" xr:uid="{00000000-0005-0000-0000-0000EF020000}"/>
    <cellStyle name="_2001년만_~MF373C_참조(정한상)_관망정비기본계획(1차)_산출내역서(대불)" xfId="5401" xr:uid="{00000000-0005-0000-0000-0000F0020000}"/>
    <cellStyle name="_2001년만_~MF373C_참조(정한상)_관망정비기본계획(1차)_설계예산서(2)" xfId="5402" xr:uid="{00000000-0005-0000-0000-0000F1020000}"/>
    <cellStyle name="_2001년만_~MF373C_참조(정한상)_관망정비기본계획(1차)_수정-0730발주설계내역서(나주블록용역)최종" xfId="5403" xr:uid="{00000000-0005-0000-0000-0000F2020000}"/>
    <cellStyle name="_2001년만_2001예산배정액 및 내역2" xfId="5404" xr:uid="{00000000-0005-0000-0000-0000F3020000}"/>
    <cellStyle name="_2001년만_2001예산배정액 및 내역2_관망정비기본계획(1차)" xfId="5405" xr:uid="{00000000-0005-0000-0000-0000F4020000}"/>
    <cellStyle name="_2001년만_2001예산배정액 및 내역2_관망정비기본계획(1차)_1120-금산관망정비기본계획(최종-수정)" xfId="5406" xr:uid="{00000000-0005-0000-0000-0000F5020000}"/>
    <cellStyle name="_2001년만_2001예산배정액 및 내역2_관망정비기본계획(1차)_거제블록시스템 발주설계서" xfId="5407" xr:uid="{00000000-0005-0000-0000-0000F6020000}"/>
    <cellStyle name="_2001년만_2001예산배정액 및 내역2_관망정비기본계획(1차)_고양블록화실시설계 r2.1" xfId="5408" xr:uid="{00000000-0005-0000-0000-0000F7020000}"/>
    <cellStyle name="_2001년만_2001예산배정액 및 내역2_관망정비기본계획(1차)_고양시블록화실시설계-내역서(2)" xfId="5409" xr:uid="{00000000-0005-0000-0000-0000F8020000}"/>
    <cellStyle name="_2001년만_2001예산배정액 및 내역2_관망정비기본계획(1차)_내역서(제2롯데월드)(수정)" xfId="5410" xr:uid="{00000000-0005-0000-0000-0000F9020000}"/>
    <cellStyle name="_2001년만_2001예산배정액 및 내역2_관망정비기본계획(1차)_발주설계내역서(나주블록용역)" xfId="5411" xr:uid="{00000000-0005-0000-0000-0000FA020000}"/>
    <cellStyle name="_2001년만_2001예산배정액 및 내역2_관망정비기본계획(1차)_발주설계내역서(나주블록용역)배수지포함" xfId="5412" xr:uid="{00000000-0005-0000-0000-0000FB020000}"/>
    <cellStyle name="_2001년만_2001예산배정액 및 내역2_관망정비기본계획(1차)_블록시스템구축 용역설계서(1)" xfId="5413" xr:uid="{00000000-0005-0000-0000-0000FC020000}"/>
    <cellStyle name="_2001년만_2001예산배정액 및 내역2_관망정비기본계획(1차)_블록시스템구축 용역설계서(최종)" xfId="5414" xr:uid="{00000000-0005-0000-0000-0000FD020000}"/>
    <cellStyle name="_2001년만_2001예산배정액 및 내역2_관망정비기본계획(1차)_산출내역서(대불)" xfId="5415" xr:uid="{00000000-0005-0000-0000-0000FE020000}"/>
    <cellStyle name="_2001년만_2001예산배정액 및 내역2_관망정비기본계획(1차)_설계예산서(2)" xfId="5416" xr:uid="{00000000-0005-0000-0000-0000FF020000}"/>
    <cellStyle name="_2001년만_2001예산배정액 및 내역2_관망정비기본계획(1차)_수정-0730발주설계내역서(나주블록용역)최종" xfId="5417" xr:uid="{00000000-0005-0000-0000-000000030000}"/>
    <cellStyle name="_2001년만_2001예산배정액 및 내역2_전기설비유지보수공사" xfId="5418" xr:uid="{00000000-0005-0000-0000-000001030000}"/>
    <cellStyle name="_2001년만_2001예산배정액 및 내역2_전기설비유지보수공사_관망정비기본계획(1차)" xfId="5419" xr:uid="{00000000-0005-0000-0000-000002030000}"/>
    <cellStyle name="_2001년만_2001예산배정액 및 내역2_전기설비유지보수공사_관망정비기본계획(1차)_1120-금산관망정비기본계획(최종-수정)" xfId="5420" xr:uid="{00000000-0005-0000-0000-000003030000}"/>
    <cellStyle name="_2001년만_2001예산배정액 및 내역2_전기설비유지보수공사_관망정비기본계획(1차)_거제블록시스템 발주설계서" xfId="5421" xr:uid="{00000000-0005-0000-0000-000004030000}"/>
    <cellStyle name="_2001년만_2001예산배정액 및 내역2_전기설비유지보수공사_관망정비기본계획(1차)_고양블록화실시설계 r2.1" xfId="5422" xr:uid="{00000000-0005-0000-0000-000005030000}"/>
    <cellStyle name="_2001년만_2001예산배정액 및 내역2_전기설비유지보수공사_관망정비기본계획(1차)_고양시블록화실시설계-내역서(2)" xfId="5423" xr:uid="{00000000-0005-0000-0000-000006030000}"/>
    <cellStyle name="_2001년만_2001예산배정액 및 내역2_전기설비유지보수공사_관망정비기본계획(1차)_내역서(제2롯데월드)(수정)" xfId="5424" xr:uid="{00000000-0005-0000-0000-000007030000}"/>
    <cellStyle name="_2001년만_2001예산배정액 및 내역2_전기설비유지보수공사_관망정비기본계획(1차)_발주설계내역서(나주블록용역)" xfId="5425" xr:uid="{00000000-0005-0000-0000-000008030000}"/>
    <cellStyle name="_2001년만_2001예산배정액 및 내역2_전기설비유지보수공사_관망정비기본계획(1차)_발주설계내역서(나주블록용역)배수지포함" xfId="5426" xr:uid="{00000000-0005-0000-0000-000009030000}"/>
    <cellStyle name="_2001년만_2001예산배정액 및 내역2_전기설비유지보수공사_관망정비기본계획(1차)_블록시스템구축 용역설계서(1)" xfId="5427" xr:uid="{00000000-0005-0000-0000-00000A030000}"/>
    <cellStyle name="_2001년만_2001예산배정액 및 내역2_전기설비유지보수공사_관망정비기본계획(1차)_블록시스템구축 용역설계서(최종)" xfId="5428" xr:uid="{00000000-0005-0000-0000-00000B030000}"/>
    <cellStyle name="_2001년만_2001예산배정액 및 내역2_전기설비유지보수공사_관망정비기본계획(1차)_산출내역서(대불)" xfId="5429" xr:uid="{00000000-0005-0000-0000-00000C030000}"/>
    <cellStyle name="_2001년만_2001예산배정액 및 내역2_전기설비유지보수공사_관망정비기본계획(1차)_설계예산서(2)" xfId="5430" xr:uid="{00000000-0005-0000-0000-00000D030000}"/>
    <cellStyle name="_2001년만_2001예산배정액 및 내역2_전기설비유지보수공사_관망정비기본계획(1차)_수정-0730발주설계내역서(나주블록용역)최종" xfId="5431" xr:uid="{00000000-0005-0000-0000-00000E030000}"/>
    <cellStyle name="_2001년만_2001예산배정액 및 내역2_참조(정한상)" xfId="5432" xr:uid="{00000000-0005-0000-0000-00000F030000}"/>
    <cellStyle name="_2001년만_2001예산배정액 및 내역2_참조(정한상)_관망정비기본계획(1차)" xfId="5433" xr:uid="{00000000-0005-0000-0000-000010030000}"/>
    <cellStyle name="_2001년만_2001예산배정액 및 내역2_참조(정한상)_관망정비기본계획(1차)_1120-금산관망정비기본계획(최종-수정)" xfId="5434" xr:uid="{00000000-0005-0000-0000-000011030000}"/>
    <cellStyle name="_2001년만_2001예산배정액 및 내역2_참조(정한상)_관망정비기본계획(1차)_거제블록시스템 발주설계서" xfId="5435" xr:uid="{00000000-0005-0000-0000-000012030000}"/>
    <cellStyle name="_2001년만_2001예산배정액 및 내역2_참조(정한상)_관망정비기본계획(1차)_고양블록화실시설계 r2.1" xfId="5436" xr:uid="{00000000-0005-0000-0000-000013030000}"/>
    <cellStyle name="_2001년만_2001예산배정액 및 내역2_참조(정한상)_관망정비기본계획(1차)_고양시블록화실시설계-내역서(2)" xfId="5437" xr:uid="{00000000-0005-0000-0000-000014030000}"/>
    <cellStyle name="_2001년만_2001예산배정액 및 내역2_참조(정한상)_관망정비기본계획(1차)_내역서(제2롯데월드)(수정)" xfId="5438" xr:uid="{00000000-0005-0000-0000-000015030000}"/>
    <cellStyle name="_2001년만_2001예산배정액 및 내역2_참조(정한상)_관망정비기본계획(1차)_발주설계내역서(나주블록용역)" xfId="5439" xr:uid="{00000000-0005-0000-0000-000016030000}"/>
    <cellStyle name="_2001년만_2001예산배정액 및 내역2_참조(정한상)_관망정비기본계획(1차)_발주설계내역서(나주블록용역)배수지포함" xfId="5440" xr:uid="{00000000-0005-0000-0000-000017030000}"/>
    <cellStyle name="_2001년만_2001예산배정액 및 내역2_참조(정한상)_관망정비기본계획(1차)_블록시스템구축 용역설계서(1)" xfId="5441" xr:uid="{00000000-0005-0000-0000-000018030000}"/>
    <cellStyle name="_2001년만_2001예산배정액 및 내역2_참조(정한상)_관망정비기본계획(1차)_블록시스템구축 용역설계서(최종)" xfId="5442" xr:uid="{00000000-0005-0000-0000-000019030000}"/>
    <cellStyle name="_2001년만_2001예산배정액 및 내역2_참조(정한상)_관망정비기본계획(1차)_산출내역서(대불)" xfId="5443" xr:uid="{00000000-0005-0000-0000-00001A030000}"/>
    <cellStyle name="_2001년만_2001예산배정액 및 내역2_참조(정한상)_관망정비기본계획(1차)_설계예산서(2)" xfId="5444" xr:uid="{00000000-0005-0000-0000-00001B030000}"/>
    <cellStyle name="_2001년만_2001예산배정액 및 내역2_참조(정한상)_관망정비기본계획(1차)_수정-0730발주설계내역서(나주블록용역)최종" xfId="5445" xr:uid="{00000000-0005-0000-0000-00001C030000}"/>
    <cellStyle name="_2001년만_관망정비기본계획(1차)" xfId="5446" xr:uid="{00000000-0005-0000-0000-00001D030000}"/>
    <cellStyle name="_2001년만_관망정비기본계획(1차)_1120-금산관망정비기본계획(최종-수정)" xfId="5447" xr:uid="{00000000-0005-0000-0000-00001E030000}"/>
    <cellStyle name="_2001년만_관망정비기본계획(1차)_거제블록시스템 발주설계서" xfId="5448" xr:uid="{00000000-0005-0000-0000-00001F030000}"/>
    <cellStyle name="_2001년만_관망정비기본계획(1차)_고양블록화실시설계 r2.1" xfId="5449" xr:uid="{00000000-0005-0000-0000-000020030000}"/>
    <cellStyle name="_2001년만_관망정비기본계획(1차)_고양시블록화실시설계-내역서(2)" xfId="5450" xr:uid="{00000000-0005-0000-0000-000021030000}"/>
    <cellStyle name="_2001년만_관망정비기본계획(1차)_내역서(제2롯데월드)(수정)" xfId="5451" xr:uid="{00000000-0005-0000-0000-000022030000}"/>
    <cellStyle name="_2001년만_관망정비기본계획(1차)_발주설계내역서(나주블록용역)" xfId="5452" xr:uid="{00000000-0005-0000-0000-000023030000}"/>
    <cellStyle name="_2001년만_관망정비기본계획(1차)_발주설계내역서(나주블록용역)배수지포함" xfId="5453" xr:uid="{00000000-0005-0000-0000-000024030000}"/>
    <cellStyle name="_2001년만_관망정비기본계획(1차)_블록시스템구축 용역설계서(1)" xfId="5454" xr:uid="{00000000-0005-0000-0000-000025030000}"/>
    <cellStyle name="_2001년만_관망정비기본계획(1차)_블록시스템구축 용역설계서(최종)" xfId="5455" xr:uid="{00000000-0005-0000-0000-000026030000}"/>
    <cellStyle name="_2001년만_관망정비기본계획(1차)_산출내역서(대불)" xfId="5456" xr:uid="{00000000-0005-0000-0000-000027030000}"/>
    <cellStyle name="_2001년만_관망정비기본계획(1차)_설계예산서(2)" xfId="5457" xr:uid="{00000000-0005-0000-0000-000028030000}"/>
    <cellStyle name="_2001년만_관망정비기본계획(1차)_수정-0730발주설계내역서(나주블록용역)최종" xfId="5458" xr:uid="{00000000-0005-0000-0000-000029030000}"/>
    <cellStyle name="_2001년만_전기설비유지보수공사" xfId="5459" xr:uid="{00000000-0005-0000-0000-00002A030000}"/>
    <cellStyle name="_2001년만_전기설비유지보수공사_관망정비기본계획(1차)" xfId="5460" xr:uid="{00000000-0005-0000-0000-00002B030000}"/>
    <cellStyle name="_2001년만_전기설비유지보수공사_관망정비기본계획(1차)_1120-금산관망정비기본계획(최종-수정)" xfId="5461" xr:uid="{00000000-0005-0000-0000-00002C030000}"/>
    <cellStyle name="_2001년만_전기설비유지보수공사_관망정비기본계획(1차)_거제블록시스템 발주설계서" xfId="5462" xr:uid="{00000000-0005-0000-0000-00002D030000}"/>
    <cellStyle name="_2001년만_전기설비유지보수공사_관망정비기본계획(1차)_고양블록화실시설계 r2.1" xfId="5463" xr:uid="{00000000-0005-0000-0000-00002E030000}"/>
    <cellStyle name="_2001년만_전기설비유지보수공사_관망정비기본계획(1차)_고양시블록화실시설계-내역서(2)" xfId="5464" xr:uid="{00000000-0005-0000-0000-00002F030000}"/>
    <cellStyle name="_2001년만_전기설비유지보수공사_관망정비기본계획(1차)_내역서(제2롯데월드)(수정)" xfId="5465" xr:uid="{00000000-0005-0000-0000-000030030000}"/>
    <cellStyle name="_2001년만_전기설비유지보수공사_관망정비기본계획(1차)_발주설계내역서(나주블록용역)" xfId="5466" xr:uid="{00000000-0005-0000-0000-000031030000}"/>
    <cellStyle name="_2001년만_전기설비유지보수공사_관망정비기본계획(1차)_발주설계내역서(나주블록용역)배수지포함" xfId="5467" xr:uid="{00000000-0005-0000-0000-000032030000}"/>
    <cellStyle name="_2001년만_전기설비유지보수공사_관망정비기본계획(1차)_블록시스템구축 용역설계서(1)" xfId="5468" xr:uid="{00000000-0005-0000-0000-000033030000}"/>
    <cellStyle name="_2001년만_전기설비유지보수공사_관망정비기본계획(1차)_블록시스템구축 용역설계서(최종)" xfId="5469" xr:uid="{00000000-0005-0000-0000-000034030000}"/>
    <cellStyle name="_2001년만_전기설비유지보수공사_관망정비기본계획(1차)_산출내역서(대불)" xfId="5470" xr:uid="{00000000-0005-0000-0000-000035030000}"/>
    <cellStyle name="_2001년만_전기설비유지보수공사_관망정비기본계획(1차)_설계예산서(2)" xfId="5471" xr:uid="{00000000-0005-0000-0000-000036030000}"/>
    <cellStyle name="_2001년만_전기설비유지보수공사_관망정비기본계획(1차)_수정-0730발주설계내역서(나주블록용역)최종" xfId="5472" xr:uid="{00000000-0005-0000-0000-000037030000}"/>
    <cellStyle name="_2001년만_참조(정한상)" xfId="5473" xr:uid="{00000000-0005-0000-0000-000038030000}"/>
    <cellStyle name="_2001년만_참조(정한상)_관망정비기본계획(1차)" xfId="5474" xr:uid="{00000000-0005-0000-0000-000039030000}"/>
    <cellStyle name="_2001년만_참조(정한상)_관망정비기본계획(1차)_1120-금산관망정비기본계획(최종-수정)" xfId="5475" xr:uid="{00000000-0005-0000-0000-00003A030000}"/>
    <cellStyle name="_2001년만_참조(정한상)_관망정비기본계획(1차)_거제블록시스템 발주설계서" xfId="5476" xr:uid="{00000000-0005-0000-0000-00003B030000}"/>
    <cellStyle name="_2001년만_참조(정한상)_관망정비기본계획(1차)_고양블록화실시설계 r2.1" xfId="5477" xr:uid="{00000000-0005-0000-0000-00003C030000}"/>
    <cellStyle name="_2001년만_참조(정한상)_관망정비기본계획(1차)_고양시블록화실시설계-내역서(2)" xfId="5478" xr:uid="{00000000-0005-0000-0000-00003D030000}"/>
    <cellStyle name="_2001년만_참조(정한상)_관망정비기본계획(1차)_내역서(제2롯데월드)(수정)" xfId="5479" xr:uid="{00000000-0005-0000-0000-00003E030000}"/>
    <cellStyle name="_2001년만_참조(정한상)_관망정비기본계획(1차)_발주설계내역서(나주블록용역)" xfId="5480" xr:uid="{00000000-0005-0000-0000-00003F030000}"/>
    <cellStyle name="_2001년만_참조(정한상)_관망정비기본계획(1차)_발주설계내역서(나주블록용역)배수지포함" xfId="5481" xr:uid="{00000000-0005-0000-0000-000040030000}"/>
    <cellStyle name="_2001년만_참조(정한상)_관망정비기본계획(1차)_블록시스템구축 용역설계서(1)" xfId="5482" xr:uid="{00000000-0005-0000-0000-000041030000}"/>
    <cellStyle name="_2001년만_참조(정한상)_관망정비기본계획(1차)_블록시스템구축 용역설계서(최종)" xfId="5483" xr:uid="{00000000-0005-0000-0000-000042030000}"/>
    <cellStyle name="_2001년만_참조(정한상)_관망정비기본계획(1차)_산출내역서(대불)" xfId="5484" xr:uid="{00000000-0005-0000-0000-000043030000}"/>
    <cellStyle name="_2001년만_참조(정한상)_관망정비기본계획(1차)_설계예산서(2)" xfId="5485" xr:uid="{00000000-0005-0000-0000-000044030000}"/>
    <cellStyle name="_2001년만_참조(정한상)_관망정비기본계획(1차)_수정-0730발주설계내역서(나주블록용역)최종" xfId="5486" xr:uid="{00000000-0005-0000-0000-000045030000}"/>
    <cellStyle name="_2001예산배정액 및 내역" xfId="5487" xr:uid="{00000000-0005-0000-0000-000046030000}"/>
    <cellStyle name="_2001예산배정액 및 내역_관망정비기본계획(1차)" xfId="5488" xr:uid="{00000000-0005-0000-0000-000047030000}"/>
    <cellStyle name="_2001예산배정액 및 내역_관망정비기본계획(1차)_1120-금산관망정비기본계획(최종-수정)" xfId="5489" xr:uid="{00000000-0005-0000-0000-000048030000}"/>
    <cellStyle name="_2001예산배정액 및 내역_관망정비기본계획(1차)_거제블록시스템 발주설계서" xfId="5490" xr:uid="{00000000-0005-0000-0000-000049030000}"/>
    <cellStyle name="_2001예산배정액 및 내역_관망정비기본계획(1차)_고양블록화실시설계 r2.1" xfId="5491" xr:uid="{00000000-0005-0000-0000-00004A030000}"/>
    <cellStyle name="_2001예산배정액 및 내역_관망정비기본계획(1차)_고양시블록화실시설계-내역서(2)" xfId="5492" xr:uid="{00000000-0005-0000-0000-00004B030000}"/>
    <cellStyle name="_2001예산배정액 및 내역_관망정비기본계획(1차)_내역서(제2롯데월드)(수정)" xfId="5493" xr:uid="{00000000-0005-0000-0000-00004C030000}"/>
    <cellStyle name="_2001예산배정액 및 내역_관망정비기본계획(1차)_발주설계내역서(나주블록용역)" xfId="5494" xr:uid="{00000000-0005-0000-0000-00004D030000}"/>
    <cellStyle name="_2001예산배정액 및 내역_관망정비기본계획(1차)_발주설계내역서(나주블록용역)배수지포함" xfId="5495" xr:uid="{00000000-0005-0000-0000-00004E030000}"/>
    <cellStyle name="_2001예산배정액 및 내역_관망정비기본계획(1차)_블록시스템구축 용역설계서(1)" xfId="5496" xr:uid="{00000000-0005-0000-0000-00004F030000}"/>
    <cellStyle name="_2001예산배정액 및 내역_관망정비기본계획(1차)_블록시스템구축 용역설계서(최종)" xfId="5497" xr:uid="{00000000-0005-0000-0000-000050030000}"/>
    <cellStyle name="_2001예산배정액 및 내역_관망정비기본계획(1차)_산출내역서(대불)" xfId="5498" xr:uid="{00000000-0005-0000-0000-000051030000}"/>
    <cellStyle name="_2001예산배정액 및 내역_관망정비기본계획(1차)_설계예산서(2)" xfId="5499" xr:uid="{00000000-0005-0000-0000-000052030000}"/>
    <cellStyle name="_2001예산배정액 및 내역_관망정비기본계획(1차)_수정-0730발주설계내역서(나주블록용역)최종" xfId="5500" xr:uid="{00000000-0005-0000-0000-000053030000}"/>
    <cellStyle name="_2001예산배정액 및 내역_전기설비유지보수공사" xfId="5501" xr:uid="{00000000-0005-0000-0000-000054030000}"/>
    <cellStyle name="_2001예산배정액 및 내역_전기설비유지보수공사_관망정비기본계획(1차)" xfId="5502" xr:uid="{00000000-0005-0000-0000-000055030000}"/>
    <cellStyle name="_2001예산배정액 및 내역_전기설비유지보수공사_관망정비기본계획(1차)_1120-금산관망정비기본계획(최종-수정)" xfId="5503" xr:uid="{00000000-0005-0000-0000-000056030000}"/>
    <cellStyle name="_2001예산배정액 및 내역_전기설비유지보수공사_관망정비기본계획(1차)_거제블록시스템 발주설계서" xfId="5504" xr:uid="{00000000-0005-0000-0000-000057030000}"/>
    <cellStyle name="_2001예산배정액 및 내역_전기설비유지보수공사_관망정비기본계획(1차)_고양블록화실시설계 r2.1" xfId="5505" xr:uid="{00000000-0005-0000-0000-000058030000}"/>
    <cellStyle name="_2001예산배정액 및 내역_전기설비유지보수공사_관망정비기본계획(1차)_고양시블록화실시설계-내역서(2)" xfId="5506" xr:uid="{00000000-0005-0000-0000-000059030000}"/>
    <cellStyle name="_2001예산배정액 및 내역_전기설비유지보수공사_관망정비기본계획(1차)_내역서(제2롯데월드)(수정)" xfId="5507" xr:uid="{00000000-0005-0000-0000-00005A030000}"/>
    <cellStyle name="_2001예산배정액 및 내역_전기설비유지보수공사_관망정비기본계획(1차)_발주설계내역서(나주블록용역)" xfId="5508" xr:uid="{00000000-0005-0000-0000-00005B030000}"/>
    <cellStyle name="_2001예산배정액 및 내역_전기설비유지보수공사_관망정비기본계획(1차)_발주설계내역서(나주블록용역)배수지포함" xfId="5509" xr:uid="{00000000-0005-0000-0000-00005C030000}"/>
    <cellStyle name="_2001예산배정액 및 내역_전기설비유지보수공사_관망정비기본계획(1차)_블록시스템구축 용역설계서(1)" xfId="5510" xr:uid="{00000000-0005-0000-0000-00005D030000}"/>
    <cellStyle name="_2001예산배정액 및 내역_전기설비유지보수공사_관망정비기본계획(1차)_블록시스템구축 용역설계서(최종)" xfId="5511" xr:uid="{00000000-0005-0000-0000-00005E030000}"/>
    <cellStyle name="_2001예산배정액 및 내역_전기설비유지보수공사_관망정비기본계획(1차)_산출내역서(대불)" xfId="5512" xr:uid="{00000000-0005-0000-0000-00005F030000}"/>
    <cellStyle name="_2001예산배정액 및 내역_전기설비유지보수공사_관망정비기본계획(1차)_설계예산서(2)" xfId="5513" xr:uid="{00000000-0005-0000-0000-000060030000}"/>
    <cellStyle name="_2001예산배정액 및 내역_전기설비유지보수공사_관망정비기본계획(1차)_수정-0730발주설계내역서(나주블록용역)최종" xfId="5514" xr:uid="{00000000-0005-0000-0000-000061030000}"/>
    <cellStyle name="_2001예산배정액 및 내역_참조(정한상)" xfId="5515" xr:uid="{00000000-0005-0000-0000-000062030000}"/>
    <cellStyle name="_2001예산배정액 및 내역_참조(정한상)_관망정비기본계획(1차)" xfId="5516" xr:uid="{00000000-0005-0000-0000-000063030000}"/>
    <cellStyle name="_2001예산배정액 및 내역_참조(정한상)_관망정비기본계획(1차)_1120-금산관망정비기본계획(최종-수정)" xfId="5517" xr:uid="{00000000-0005-0000-0000-000064030000}"/>
    <cellStyle name="_2001예산배정액 및 내역_참조(정한상)_관망정비기본계획(1차)_거제블록시스템 발주설계서" xfId="5518" xr:uid="{00000000-0005-0000-0000-000065030000}"/>
    <cellStyle name="_2001예산배정액 및 내역_참조(정한상)_관망정비기본계획(1차)_고양블록화실시설계 r2.1" xfId="5519" xr:uid="{00000000-0005-0000-0000-000066030000}"/>
    <cellStyle name="_2001예산배정액 및 내역_참조(정한상)_관망정비기본계획(1차)_고양시블록화실시설계-내역서(2)" xfId="5520" xr:uid="{00000000-0005-0000-0000-000067030000}"/>
    <cellStyle name="_2001예산배정액 및 내역_참조(정한상)_관망정비기본계획(1차)_내역서(제2롯데월드)(수정)" xfId="5521" xr:uid="{00000000-0005-0000-0000-000068030000}"/>
    <cellStyle name="_2001예산배정액 및 내역_참조(정한상)_관망정비기본계획(1차)_발주설계내역서(나주블록용역)" xfId="5522" xr:uid="{00000000-0005-0000-0000-000069030000}"/>
    <cellStyle name="_2001예산배정액 및 내역_참조(정한상)_관망정비기본계획(1차)_발주설계내역서(나주블록용역)배수지포함" xfId="5523" xr:uid="{00000000-0005-0000-0000-00006A030000}"/>
    <cellStyle name="_2001예산배정액 및 내역_참조(정한상)_관망정비기본계획(1차)_블록시스템구축 용역설계서(1)" xfId="5524" xr:uid="{00000000-0005-0000-0000-00006B030000}"/>
    <cellStyle name="_2001예산배정액 및 내역_참조(정한상)_관망정비기본계획(1차)_블록시스템구축 용역설계서(최종)" xfId="5525" xr:uid="{00000000-0005-0000-0000-00006C030000}"/>
    <cellStyle name="_2001예산배정액 및 내역_참조(정한상)_관망정비기본계획(1차)_산출내역서(대불)" xfId="5526" xr:uid="{00000000-0005-0000-0000-00006D030000}"/>
    <cellStyle name="_2001예산배정액 및 내역_참조(정한상)_관망정비기본계획(1차)_설계예산서(2)" xfId="5527" xr:uid="{00000000-0005-0000-0000-00006E030000}"/>
    <cellStyle name="_2001예산배정액 및 내역_참조(정한상)_관망정비기본계획(1차)_수정-0730발주설계내역서(나주블록용역)최종" xfId="5528" xr:uid="{00000000-0005-0000-0000-00006F030000}"/>
    <cellStyle name="_2001예산배정액 및 내역2" xfId="5529" xr:uid="{00000000-0005-0000-0000-000070030000}"/>
    <cellStyle name="_2001예산배정액 및 내역2_관망정비기본계획(1차)" xfId="5530" xr:uid="{00000000-0005-0000-0000-000071030000}"/>
    <cellStyle name="_2001예산배정액 및 내역2_관망정비기본계획(1차)_1120-금산관망정비기본계획(최종-수정)" xfId="5531" xr:uid="{00000000-0005-0000-0000-000072030000}"/>
    <cellStyle name="_2001예산배정액 및 내역2_관망정비기본계획(1차)_거제블록시스템 발주설계서" xfId="5532" xr:uid="{00000000-0005-0000-0000-000073030000}"/>
    <cellStyle name="_2001예산배정액 및 내역2_관망정비기본계획(1차)_고양블록화실시설계 r2.1" xfId="5533" xr:uid="{00000000-0005-0000-0000-000074030000}"/>
    <cellStyle name="_2001예산배정액 및 내역2_관망정비기본계획(1차)_고양시블록화실시설계-내역서(2)" xfId="5534" xr:uid="{00000000-0005-0000-0000-000075030000}"/>
    <cellStyle name="_2001예산배정액 및 내역2_관망정비기본계획(1차)_내역서(제2롯데월드)(수정)" xfId="5535" xr:uid="{00000000-0005-0000-0000-000076030000}"/>
    <cellStyle name="_2001예산배정액 및 내역2_관망정비기본계획(1차)_발주설계내역서(나주블록용역)" xfId="5536" xr:uid="{00000000-0005-0000-0000-000077030000}"/>
    <cellStyle name="_2001예산배정액 및 내역2_관망정비기본계획(1차)_발주설계내역서(나주블록용역)배수지포함" xfId="5537" xr:uid="{00000000-0005-0000-0000-000078030000}"/>
    <cellStyle name="_2001예산배정액 및 내역2_관망정비기본계획(1차)_블록시스템구축 용역설계서(1)" xfId="5538" xr:uid="{00000000-0005-0000-0000-000079030000}"/>
    <cellStyle name="_2001예산배정액 및 내역2_관망정비기본계획(1차)_블록시스템구축 용역설계서(최종)" xfId="5539" xr:uid="{00000000-0005-0000-0000-00007A030000}"/>
    <cellStyle name="_2001예산배정액 및 내역2_관망정비기본계획(1차)_산출내역서(대불)" xfId="5540" xr:uid="{00000000-0005-0000-0000-00007B030000}"/>
    <cellStyle name="_2001예산배정액 및 내역2_관망정비기본계획(1차)_설계예산서(2)" xfId="5541" xr:uid="{00000000-0005-0000-0000-00007C030000}"/>
    <cellStyle name="_2001예산배정액 및 내역2_관망정비기본계획(1차)_수정-0730발주설계내역서(나주블록용역)최종" xfId="5542" xr:uid="{00000000-0005-0000-0000-00007D030000}"/>
    <cellStyle name="_2001예산배정액 및 내역2_전기설비유지보수공사" xfId="5543" xr:uid="{00000000-0005-0000-0000-00007E030000}"/>
    <cellStyle name="_2001예산배정액 및 내역2_전기설비유지보수공사_관망정비기본계획(1차)" xfId="5544" xr:uid="{00000000-0005-0000-0000-00007F030000}"/>
    <cellStyle name="_2001예산배정액 및 내역2_전기설비유지보수공사_관망정비기본계획(1차)_1120-금산관망정비기본계획(최종-수정)" xfId="5545" xr:uid="{00000000-0005-0000-0000-000080030000}"/>
    <cellStyle name="_2001예산배정액 및 내역2_전기설비유지보수공사_관망정비기본계획(1차)_거제블록시스템 발주설계서" xfId="5546" xr:uid="{00000000-0005-0000-0000-000081030000}"/>
    <cellStyle name="_2001예산배정액 및 내역2_전기설비유지보수공사_관망정비기본계획(1차)_고양블록화실시설계 r2.1" xfId="5547" xr:uid="{00000000-0005-0000-0000-000082030000}"/>
    <cellStyle name="_2001예산배정액 및 내역2_전기설비유지보수공사_관망정비기본계획(1차)_고양시블록화실시설계-내역서(2)" xfId="5548" xr:uid="{00000000-0005-0000-0000-000083030000}"/>
    <cellStyle name="_2001예산배정액 및 내역2_전기설비유지보수공사_관망정비기본계획(1차)_내역서(제2롯데월드)(수정)" xfId="5549" xr:uid="{00000000-0005-0000-0000-000084030000}"/>
    <cellStyle name="_2001예산배정액 및 내역2_전기설비유지보수공사_관망정비기본계획(1차)_발주설계내역서(나주블록용역)" xfId="5550" xr:uid="{00000000-0005-0000-0000-000085030000}"/>
    <cellStyle name="_2001예산배정액 및 내역2_전기설비유지보수공사_관망정비기본계획(1차)_발주설계내역서(나주블록용역)배수지포함" xfId="5551" xr:uid="{00000000-0005-0000-0000-000086030000}"/>
    <cellStyle name="_2001예산배정액 및 내역2_전기설비유지보수공사_관망정비기본계획(1차)_블록시스템구축 용역설계서(1)" xfId="5552" xr:uid="{00000000-0005-0000-0000-000087030000}"/>
    <cellStyle name="_2001예산배정액 및 내역2_전기설비유지보수공사_관망정비기본계획(1차)_블록시스템구축 용역설계서(최종)" xfId="5553" xr:uid="{00000000-0005-0000-0000-000088030000}"/>
    <cellStyle name="_2001예산배정액 및 내역2_전기설비유지보수공사_관망정비기본계획(1차)_산출내역서(대불)" xfId="5554" xr:uid="{00000000-0005-0000-0000-000089030000}"/>
    <cellStyle name="_2001예산배정액 및 내역2_전기설비유지보수공사_관망정비기본계획(1차)_설계예산서(2)" xfId="5555" xr:uid="{00000000-0005-0000-0000-00008A030000}"/>
    <cellStyle name="_2001예산배정액 및 내역2_전기설비유지보수공사_관망정비기본계획(1차)_수정-0730발주설계내역서(나주블록용역)최종" xfId="5556" xr:uid="{00000000-0005-0000-0000-00008B030000}"/>
    <cellStyle name="_2001예산배정액 및 내역2_참조(정한상)" xfId="5557" xr:uid="{00000000-0005-0000-0000-00008C030000}"/>
    <cellStyle name="_2001예산배정액 및 내역2_참조(정한상)_관망정비기본계획(1차)" xfId="5558" xr:uid="{00000000-0005-0000-0000-00008D030000}"/>
    <cellStyle name="_2001예산배정액 및 내역2_참조(정한상)_관망정비기본계획(1차)_1120-금산관망정비기본계획(최종-수정)" xfId="5559" xr:uid="{00000000-0005-0000-0000-00008E030000}"/>
    <cellStyle name="_2001예산배정액 및 내역2_참조(정한상)_관망정비기본계획(1차)_거제블록시스템 발주설계서" xfId="5560" xr:uid="{00000000-0005-0000-0000-00008F030000}"/>
    <cellStyle name="_2001예산배정액 및 내역2_참조(정한상)_관망정비기본계획(1차)_고양블록화실시설계 r2.1" xfId="5561" xr:uid="{00000000-0005-0000-0000-000090030000}"/>
    <cellStyle name="_2001예산배정액 및 내역2_참조(정한상)_관망정비기본계획(1차)_고양시블록화실시설계-내역서(2)" xfId="5562" xr:uid="{00000000-0005-0000-0000-000091030000}"/>
    <cellStyle name="_2001예산배정액 및 내역2_참조(정한상)_관망정비기본계획(1차)_내역서(제2롯데월드)(수정)" xfId="5563" xr:uid="{00000000-0005-0000-0000-000092030000}"/>
    <cellStyle name="_2001예산배정액 및 내역2_참조(정한상)_관망정비기본계획(1차)_발주설계내역서(나주블록용역)" xfId="5564" xr:uid="{00000000-0005-0000-0000-000093030000}"/>
    <cellStyle name="_2001예산배정액 및 내역2_참조(정한상)_관망정비기본계획(1차)_발주설계내역서(나주블록용역)배수지포함" xfId="5565" xr:uid="{00000000-0005-0000-0000-000094030000}"/>
    <cellStyle name="_2001예산배정액 및 내역2_참조(정한상)_관망정비기본계획(1차)_블록시스템구축 용역설계서(1)" xfId="5566" xr:uid="{00000000-0005-0000-0000-000095030000}"/>
    <cellStyle name="_2001예산배정액 및 내역2_참조(정한상)_관망정비기본계획(1차)_블록시스템구축 용역설계서(최종)" xfId="5567" xr:uid="{00000000-0005-0000-0000-000096030000}"/>
    <cellStyle name="_2001예산배정액 및 내역2_참조(정한상)_관망정비기본계획(1차)_산출내역서(대불)" xfId="5568" xr:uid="{00000000-0005-0000-0000-000097030000}"/>
    <cellStyle name="_2001예산배정액 및 내역2_참조(정한상)_관망정비기본계획(1차)_설계예산서(2)" xfId="5569" xr:uid="{00000000-0005-0000-0000-000098030000}"/>
    <cellStyle name="_2001예산배정액 및 내역2_참조(정한상)_관망정비기본계획(1차)_수정-0730발주설계내역서(나주블록용역)최종" xfId="5570" xr:uid="{00000000-0005-0000-0000-000099030000}"/>
    <cellStyle name="_20020914_장곡1-4리 오지도로포장공사_2 변경설계서" xfId="3356" xr:uid="{00000000-0005-0000-0000-00009A030000}"/>
    <cellStyle name="_20020914_장곡1-4리 오지도로포장공사_2 변경설계서_03_총괄3차분변경-지구단위계획_검토용" xfId="3357" xr:uid="{00000000-0005-0000-0000-00009B030000}"/>
    <cellStyle name="_20020914_장곡1-4리 오지도로포장공사_2 변경설계서_03_총괄3차분-태안설계변경내역서(관리,지형)정cj" xfId="3358" xr:uid="{00000000-0005-0000-0000-00009C030000}"/>
    <cellStyle name="_20031216_고남5리 마을안길 포장" xfId="3359" xr:uid="{00000000-0005-0000-0000-00009D030000}"/>
    <cellStyle name="_20031216_고남5리 마을안길 포장_03_총괄3차분변경-지구단위계획_검토용" xfId="3360" xr:uid="{00000000-0005-0000-0000-00009E030000}"/>
    <cellStyle name="_20031216_고남5리 마을안길 포장_03_총괄3차분-태안설계변경내역서(관리,지형)정cj" xfId="3361" xr:uid="{00000000-0005-0000-0000-00009F030000}"/>
    <cellStyle name="_2003년설계품v2.1" xfId="47" xr:uid="{00000000-0005-0000-0000-0000A0030000}"/>
    <cellStyle name="_2003밸브실유지보수공사" xfId="5571" xr:uid="{00000000-0005-0000-0000-0000A1030000}"/>
    <cellStyle name="_2003밸브실증고및보수공사(작업)(1)" xfId="5572" xr:uid="{00000000-0005-0000-0000-0000A2030000}"/>
    <cellStyle name="_20040423_동해2리 오지도로" xfId="3362" xr:uid="{00000000-0005-0000-0000-0000A3030000}"/>
    <cellStyle name="_20040423_동해2리 오지도로_03_총괄3차분변경-지구단위계획_검토용" xfId="3363" xr:uid="{00000000-0005-0000-0000-0000A4030000}"/>
    <cellStyle name="_20040423_동해2리 오지도로_03_총괄3차분-태안설계변경내역서(관리,지형)정cj" xfId="3364" xr:uid="{00000000-0005-0000-0000-0000A5030000}"/>
    <cellStyle name="_20040523_반계3리 오지도로" xfId="3365" xr:uid="{00000000-0005-0000-0000-0000A6030000}"/>
    <cellStyle name="_20040523_반계3리 오지도로_03_총괄3차분변경-지구단위계획_검토용" xfId="3366" xr:uid="{00000000-0005-0000-0000-0000A7030000}"/>
    <cellStyle name="_20040523_반계3리 오지도로_03_총괄3차분-태안설계변경내역서(관리,지형)정cj" xfId="3367" xr:uid="{00000000-0005-0000-0000-0000A8030000}"/>
    <cellStyle name="_20040530_양잠2리(사당골)" xfId="3368" xr:uid="{00000000-0005-0000-0000-0000A9030000}"/>
    <cellStyle name="_20040530_양잠2리(사당골)_03_총괄3차분변경-지구단위계획_검토용" xfId="3369" xr:uid="{00000000-0005-0000-0000-0000AA030000}"/>
    <cellStyle name="_20040530_양잠2리(사당골)_03_총괄3차분-태안설계변경내역서(관리,지형)정cj" xfId="3370" xr:uid="{00000000-0005-0000-0000-0000AB030000}"/>
    <cellStyle name="_20040601_누동2리(장곰)" xfId="3371" xr:uid="{00000000-0005-0000-0000-0000AC030000}"/>
    <cellStyle name="_20040601_누동2리(장곰)_03_총괄3차분변경-지구단위계획_검토용" xfId="3372" xr:uid="{00000000-0005-0000-0000-0000AD030000}"/>
    <cellStyle name="_20040601_누동2리(장곰)_03_총괄3차분-태안설계변경내역서(관리,지형)정cj" xfId="3373" xr:uid="{00000000-0005-0000-0000-0000AE030000}"/>
    <cellStyle name="_20040607_장곡2리오지도로" xfId="3374" xr:uid="{00000000-0005-0000-0000-0000AF030000}"/>
    <cellStyle name="_20040610_황촌1리 오지도로" xfId="3375" xr:uid="{00000000-0005-0000-0000-0000B0030000}"/>
    <cellStyle name="_20040610_황촌1리 오지도로_03_총괄3차분변경-지구단위계획_검토용" xfId="3376" xr:uid="{00000000-0005-0000-0000-0000B1030000}"/>
    <cellStyle name="_20040610_황촌1리 오지도로_03_총괄3차분-태안설계변경내역서(관리,지형)정cj" xfId="3377" xr:uid="{00000000-0005-0000-0000-0000B2030000}"/>
    <cellStyle name="_20040614_고남4리(옷점)" xfId="3378" xr:uid="{00000000-0005-0000-0000-0000B3030000}"/>
    <cellStyle name="_20040614_고남4리(옷점)_03_총괄3차분변경-지구단위계획_검토용" xfId="3379" xr:uid="{00000000-0005-0000-0000-0000B4030000}"/>
    <cellStyle name="_20040614_고남4리(옷점)_03_총괄3차분-태안설계변경내역서(관리,지형)정cj" xfId="3380" xr:uid="{00000000-0005-0000-0000-0000B5030000}"/>
    <cellStyle name="_20040618_고남5리 오지도로" xfId="3381" xr:uid="{00000000-0005-0000-0000-0000B6030000}"/>
    <cellStyle name="_20040618_고남5리 오지도로_03_총괄3차분변경-지구단위계획_검토용" xfId="3382" xr:uid="{00000000-0005-0000-0000-0000B7030000}"/>
    <cellStyle name="_20040618_고남5리 오지도로_03_총괄3차분-태안설계변경내역서(관리,지형)정cj" xfId="3383" xr:uid="{00000000-0005-0000-0000-0000B8030000}"/>
    <cellStyle name="_20040623_장곡1리 오지도로" xfId="3384" xr:uid="{00000000-0005-0000-0000-0000B9030000}"/>
    <cellStyle name="_20040712_장곡1리 오지도로" xfId="3385" xr:uid="{00000000-0005-0000-0000-0000BA030000}"/>
    <cellStyle name="_20040712_장곡1리 오지도로_03_총괄3차분변경-지구단위계획_검토용" xfId="3386" xr:uid="{00000000-0005-0000-0000-0000BB030000}"/>
    <cellStyle name="_20040712_장곡1리 오지도로_03_총괄3차분-태안설계변경내역서(관리,지형)정cj" xfId="3387" xr:uid="{00000000-0005-0000-0000-0000BC030000}"/>
    <cellStyle name="_20040920_가의도 하천정비" xfId="3388" xr:uid="{00000000-0005-0000-0000-0000BD030000}"/>
    <cellStyle name="_2004년 도로와 지하시설물 공동구축 제1회 설계변경내역서(기환형작업)" xfId="48" xr:uid="{00000000-0005-0000-0000-0000BE030000}"/>
    <cellStyle name="_2004년 설계내역서-추경" xfId="49" xr:uid="{00000000-0005-0000-0000-0000BF030000}"/>
    <cellStyle name="_2004년 추경예산 도로와 지하시설물 공동구축 설계내역서" xfId="50" xr:uid="{00000000-0005-0000-0000-0000C0030000}"/>
    <cellStyle name="_2004년도상수,하수,도로내역(기본폼)" xfId="51" xr:uid="{00000000-0005-0000-0000-0000C1030000}"/>
    <cellStyle name="_2004년도상수,하수,도로내역(물량조정완료218)" xfId="52" xr:uid="{00000000-0005-0000-0000-0000C2030000}"/>
    <cellStyle name="_2004년도상수,하수,도로내역(물량조정중)" xfId="53" xr:uid="{00000000-0005-0000-0000-0000C3030000}"/>
    <cellStyle name="_2004년도상수,하수,도로설계변경내역(예정3)" xfId="54" xr:uid="{00000000-0005-0000-0000-0000C4030000}"/>
    <cellStyle name="_20050920 시흥시 계약" xfId="5573" xr:uid="{00000000-0005-0000-0000-0000C5030000}"/>
    <cellStyle name="_2005년 사업 시스템 부문 설계내역서_2.0" xfId="55" xr:uid="{00000000-0005-0000-0000-0000C6030000}"/>
    <cellStyle name="_2006수위계설치계약내역서(5월17일)" xfId="56" xr:uid="{00000000-0005-0000-0000-0000C7030000}"/>
    <cellStyle name="_2006수해복구수위계설치설계예산서" xfId="57" xr:uid="{00000000-0005-0000-0000-0000C8030000}"/>
    <cellStyle name="_2-0111-사이버공간경제행위의특서와영향에대한연구(산경)" xfId="58" xr:uid="{00000000-0005-0000-0000-0000C9030000}"/>
    <cellStyle name="_2-4.상반기실적부문별요약" xfId="59" xr:uid="{00000000-0005-0000-0000-0000CA030000}"/>
    <cellStyle name="_2-4.상반기실적부문별요약(표지및목차포함)" xfId="60" xr:uid="{00000000-0005-0000-0000-0000CB030000}"/>
    <cellStyle name="_2-4.상반기실적부문별요약(표지및목차포함)_1" xfId="61" xr:uid="{00000000-0005-0000-0000-0000CC030000}"/>
    <cellStyle name="_2-4.상반기실적부문별요약_1" xfId="62" xr:uid="{00000000-0005-0000-0000-0000CD030000}"/>
    <cellStyle name="_2500정사사진(2005년도2차물량 위성과 통합)" xfId="3389" xr:uid="{00000000-0005-0000-0000-0000CE030000}"/>
    <cellStyle name="_2차계약설계서" xfId="63" xr:uid="{00000000-0005-0000-0000-0000CF030000}"/>
    <cellStyle name="_3(석축,con포장)" xfId="64" xr:uid="{00000000-0005-0000-0000-0000D0030000}"/>
    <cellStyle name="_3(석축,con포장)_03_총괄3차분변경-지구단위계획_검토용" xfId="3390" xr:uid="{00000000-0005-0000-0000-0000D1030000}"/>
    <cellStyle name="_3(석축,con포장)_03_총괄3차분-태안설계변경내역서(관리,지형)정cj" xfId="3391" xr:uid="{00000000-0005-0000-0000-0000D2030000}"/>
    <cellStyle name="_3(석축,con포장)_2(변경)-토공" xfId="65" xr:uid="{00000000-0005-0000-0000-0000D3030000}"/>
    <cellStyle name="_3(석축,con포장)_2(변경)-토공_03_총괄3차분변경-지구단위계획_검토용" xfId="3392" xr:uid="{00000000-0005-0000-0000-0000D4030000}"/>
    <cellStyle name="_3(석축,con포장)_2(변경)-토공_03_총괄3차분-태안설계변경내역서(관리,지형)정cj" xfId="3393" xr:uid="{00000000-0005-0000-0000-0000D5030000}"/>
    <cellStyle name="_3(석축,con포장)_2(변경)-토공_20040423_동해2리 오지도로" xfId="3394" xr:uid="{00000000-0005-0000-0000-0000D6030000}"/>
    <cellStyle name="_3(석축,con포장)_2(변경)-토공_20040423_동해2리 오지도로_03_총괄3차분변경-지구단위계획_검토용" xfId="3395" xr:uid="{00000000-0005-0000-0000-0000D7030000}"/>
    <cellStyle name="_3(석축,con포장)_2(변경)-토공_20040423_동해2리 오지도로_03_총괄3차분-태안설계변경내역서(관리,지형)정cj" xfId="3396" xr:uid="{00000000-0005-0000-0000-0000D8030000}"/>
    <cellStyle name="_3(석축,con포장)_2(변경)-토공_20040523_반계3리 오지도로" xfId="3397" xr:uid="{00000000-0005-0000-0000-0000D9030000}"/>
    <cellStyle name="_3(석축,con포장)_2(변경)-토공_20040523_반계3리 오지도로_03_총괄3차분변경-지구단위계획_검토용" xfId="3398" xr:uid="{00000000-0005-0000-0000-0000DA030000}"/>
    <cellStyle name="_3(석축,con포장)_2(변경)-토공_20040523_반계3리 오지도로_03_총괄3차분-태안설계변경내역서(관리,지형)정cj" xfId="3399" xr:uid="{00000000-0005-0000-0000-0000DB030000}"/>
    <cellStyle name="_3(석축,con포장)_2(변경)-토공_20040530_양잠2리(사당골)" xfId="3400" xr:uid="{00000000-0005-0000-0000-0000DC030000}"/>
    <cellStyle name="_3(석축,con포장)_2(변경)-토공_20040530_양잠2리(사당골)_03_총괄3차분변경-지구단위계획_검토용" xfId="3401" xr:uid="{00000000-0005-0000-0000-0000DD030000}"/>
    <cellStyle name="_3(석축,con포장)_2(변경)-토공_20040530_양잠2리(사당골)_03_총괄3차분-태안설계변경내역서(관리,지형)정cj" xfId="3402" xr:uid="{00000000-0005-0000-0000-0000DE030000}"/>
    <cellStyle name="_3(석축,con포장)_2(변경)-토공_20040601_누동2리(장곰)" xfId="3403" xr:uid="{00000000-0005-0000-0000-0000DF030000}"/>
    <cellStyle name="_3(석축,con포장)_2(변경)-토공_20040601_누동2리(장곰)_03_총괄3차분변경-지구단위계획_검토용" xfId="3404" xr:uid="{00000000-0005-0000-0000-0000E0030000}"/>
    <cellStyle name="_3(석축,con포장)_2(변경)-토공_20040601_누동2리(장곰)_03_총괄3차분-태안설계변경내역서(관리,지형)정cj" xfId="3405" xr:uid="{00000000-0005-0000-0000-0000E1030000}"/>
    <cellStyle name="_3(석축,con포장)_2(변경)-토공_20040610_황촌1리 오지도로" xfId="3406" xr:uid="{00000000-0005-0000-0000-0000E2030000}"/>
    <cellStyle name="_3(석축,con포장)_2(변경)-토공_20040610_황촌1리 오지도로_03_총괄3차분변경-지구단위계획_검토용" xfId="3407" xr:uid="{00000000-0005-0000-0000-0000E3030000}"/>
    <cellStyle name="_3(석축,con포장)_2(변경)-토공_20040610_황촌1리 오지도로_03_총괄3차분-태안설계변경내역서(관리,지형)정cj" xfId="3408" xr:uid="{00000000-0005-0000-0000-0000E4030000}"/>
    <cellStyle name="_3(석축,con포장)_2(변경)-토공_20040614_고남4리(옷점)" xfId="3409" xr:uid="{00000000-0005-0000-0000-0000E5030000}"/>
    <cellStyle name="_3(석축,con포장)_2(변경)-토공_20040614_고남4리(옷점)_03_총괄3차분변경-지구단위계획_검토용" xfId="3410" xr:uid="{00000000-0005-0000-0000-0000E6030000}"/>
    <cellStyle name="_3(석축,con포장)_2(변경)-토공_20040614_고남4리(옷점)_03_총괄3차분-태안설계변경내역서(관리,지형)정cj" xfId="3411" xr:uid="{00000000-0005-0000-0000-0000E7030000}"/>
    <cellStyle name="_3(석축,con포장)_2(변경)-토공_20040618_고남5리 오지도로" xfId="3412" xr:uid="{00000000-0005-0000-0000-0000E8030000}"/>
    <cellStyle name="_3(석축,con포장)_2(변경)-토공_20040618_고남5리 오지도로_03_총괄3차분변경-지구단위계획_검토용" xfId="3413" xr:uid="{00000000-0005-0000-0000-0000E9030000}"/>
    <cellStyle name="_3(석축,con포장)_2(변경)-토공_20040618_고남5리 오지도로_03_총괄3차분-태안설계변경내역서(관리,지형)정cj" xfId="3414" xr:uid="{00000000-0005-0000-0000-0000EA030000}"/>
    <cellStyle name="_3(석축,con포장)_2(변경)-토공_20040710_장곡2리 오지도로" xfId="3415" xr:uid="{00000000-0005-0000-0000-0000EB030000}"/>
    <cellStyle name="_3(석축,con포장)_2(변경)-토공_20040710_장곡2리 오지도로_03_총괄3차분변경-지구단위계획_검토용" xfId="3416" xr:uid="{00000000-0005-0000-0000-0000EC030000}"/>
    <cellStyle name="_3(석축,con포장)_2(변경)-토공_20040710_장곡2리 오지도로_03_총괄3차분-태안설계변경내역서(관리,지형)정cj" xfId="3417" xr:uid="{00000000-0005-0000-0000-0000ED030000}"/>
    <cellStyle name="_3(석축,con포장)_2(변경)-토공_20040712_장곡1리 오지도로" xfId="3418" xr:uid="{00000000-0005-0000-0000-0000EE030000}"/>
    <cellStyle name="_3(석축,con포장)_2(변경)-토공_20040712_장곡1리 오지도로_03_총괄3차분변경-지구단위계획_검토용" xfId="3419" xr:uid="{00000000-0005-0000-0000-0000EF030000}"/>
    <cellStyle name="_3(석축,con포장)_2(변경)-토공_20040712_장곡1리 오지도로_03_총괄3차분-태안설계변경내역서(관리,지형)정cj" xfId="3420" xr:uid="{00000000-0005-0000-0000-0000F0030000}"/>
    <cellStyle name="_3(석축,con포장)_2(변경)-토공_20040920_가의도하천정비" xfId="3421" xr:uid="{00000000-0005-0000-0000-0000F1030000}"/>
    <cellStyle name="_3(석축,con포장)_2(변경)-토공_20040920_가의도하천정비_03_총괄3차분변경-지구단위계획_검토용" xfId="3422" xr:uid="{00000000-0005-0000-0000-0000F2030000}"/>
    <cellStyle name="_3(석축,con포장)_2(변경)-토공_20040920_가의도하천정비_03_총괄3차분-태안설계변경내역서(관리,지형)정cj" xfId="3423" xr:uid="{00000000-0005-0000-0000-0000F3030000}"/>
    <cellStyle name="_3(석축,con포장)_20040423_동해2리 오지도로" xfId="3424" xr:uid="{00000000-0005-0000-0000-0000F4030000}"/>
    <cellStyle name="_3(석축,con포장)_20040423_동해2리 오지도로_03_총괄3차분변경-지구단위계획_검토용" xfId="3425" xr:uid="{00000000-0005-0000-0000-0000F5030000}"/>
    <cellStyle name="_3(석축,con포장)_20040423_동해2리 오지도로_03_총괄3차분-태안설계변경내역서(관리,지형)정cj" xfId="3426" xr:uid="{00000000-0005-0000-0000-0000F6030000}"/>
    <cellStyle name="_3(석축,con포장)_20040523_반계3리 오지도로" xfId="3427" xr:uid="{00000000-0005-0000-0000-0000F7030000}"/>
    <cellStyle name="_3(석축,con포장)_20040523_반계3리 오지도로_03_총괄3차분변경-지구단위계획_검토용" xfId="3428" xr:uid="{00000000-0005-0000-0000-0000F8030000}"/>
    <cellStyle name="_3(석축,con포장)_20040523_반계3리 오지도로_03_총괄3차분-태안설계변경내역서(관리,지형)정cj" xfId="3429" xr:uid="{00000000-0005-0000-0000-0000F9030000}"/>
    <cellStyle name="_3(석축,con포장)_20040530_양잠2리(사당골)" xfId="3430" xr:uid="{00000000-0005-0000-0000-0000FA030000}"/>
    <cellStyle name="_3(석축,con포장)_20040530_양잠2리(사당골)_03_총괄3차분변경-지구단위계획_검토용" xfId="3431" xr:uid="{00000000-0005-0000-0000-0000FB030000}"/>
    <cellStyle name="_3(석축,con포장)_20040530_양잠2리(사당골)_03_총괄3차분-태안설계변경내역서(관리,지형)정cj" xfId="3432" xr:uid="{00000000-0005-0000-0000-0000FC030000}"/>
    <cellStyle name="_3(석축,con포장)_20040601_누동2리(장곰)" xfId="3433" xr:uid="{00000000-0005-0000-0000-0000FD030000}"/>
    <cellStyle name="_3(석축,con포장)_20040601_누동2리(장곰)_03_총괄3차분변경-지구단위계획_검토용" xfId="3434" xr:uid="{00000000-0005-0000-0000-0000FE030000}"/>
    <cellStyle name="_3(석축,con포장)_20040601_누동2리(장곰)_03_총괄3차분-태안설계변경내역서(관리,지형)정cj" xfId="3435" xr:uid="{00000000-0005-0000-0000-0000FF030000}"/>
    <cellStyle name="_3(석축,con포장)_20040610_황촌1리 오지도로" xfId="3436" xr:uid="{00000000-0005-0000-0000-000000040000}"/>
    <cellStyle name="_3(석축,con포장)_20040610_황촌1리 오지도로_03_총괄3차분변경-지구단위계획_검토용" xfId="3437" xr:uid="{00000000-0005-0000-0000-000001040000}"/>
    <cellStyle name="_3(석축,con포장)_20040610_황촌1리 오지도로_03_총괄3차분-태안설계변경내역서(관리,지형)정cj" xfId="3438" xr:uid="{00000000-0005-0000-0000-000002040000}"/>
    <cellStyle name="_3(석축,con포장)_20040614_고남4리(옷점)" xfId="3439" xr:uid="{00000000-0005-0000-0000-000003040000}"/>
    <cellStyle name="_3(석축,con포장)_20040614_고남4리(옷점)_03_총괄3차분변경-지구단위계획_검토용" xfId="3440" xr:uid="{00000000-0005-0000-0000-000004040000}"/>
    <cellStyle name="_3(석축,con포장)_20040614_고남4리(옷점)_03_총괄3차분-태안설계변경내역서(관리,지형)정cj" xfId="3441" xr:uid="{00000000-0005-0000-0000-000005040000}"/>
    <cellStyle name="_3(석축,con포장)_20040618_고남5리 오지도로" xfId="3442" xr:uid="{00000000-0005-0000-0000-000006040000}"/>
    <cellStyle name="_3(석축,con포장)_20040618_고남5리 오지도로_03_총괄3차분변경-지구단위계획_검토용" xfId="3443" xr:uid="{00000000-0005-0000-0000-000007040000}"/>
    <cellStyle name="_3(석축,con포장)_20040618_고남5리 오지도로_03_총괄3차분-태안설계변경내역서(관리,지형)정cj" xfId="3444" xr:uid="{00000000-0005-0000-0000-000008040000}"/>
    <cellStyle name="_3(석축,con포장)_20040710_장곡2리 오지도로" xfId="3445" xr:uid="{00000000-0005-0000-0000-000009040000}"/>
    <cellStyle name="_3(석축,con포장)_20040710_장곡2리 오지도로_03_총괄3차분변경-지구단위계획_검토용" xfId="3446" xr:uid="{00000000-0005-0000-0000-00000A040000}"/>
    <cellStyle name="_3(석축,con포장)_20040710_장곡2리 오지도로_03_총괄3차분-태안설계변경내역서(관리,지형)정cj" xfId="3447" xr:uid="{00000000-0005-0000-0000-00000B040000}"/>
    <cellStyle name="_3(석축,con포장)_20040712_장곡1리 오지도로" xfId="3448" xr:uid="{00000000-0005-0000-0000-00000C040000}"/>
    <cellStyle name="_3(석축,con포장)_20040712_장곡1리 오지도로_03_총괄3차분변경-지구단위계획_검토용" xfId="3449" xr:uid="{00000000-0005-0000-0000-00000D040000}"/>
    <cellStyle name="_3(석축,con포장)_20040712_장곡1리 오지도로_03_총괄3차분-태안설계변경내역서(관리,지형)정cj" xfId="3450" xr:uid="{00000000-0005-0000-0000-00000E040000}"/>
    <cellStyle name="_3(석축,con포장)_20040920_가의도하천정비" xfId="3451" xr:uid="{00000000-0005-0000-0000-00000F040000}"/>
    <cellStyle name="_3(석축,con포장)_20040920_가의도하천정비_03_총괄3차분변경-지구단위계획_검토용" xfId="3452" xr:uid="{00000000-0005-0000-0000-000010040000}"/>
    <cellStyle name="_3(석축,con포장)_20040920_가의도하천정비_03_총괄3차분-태안설계변경내역서(관리,지형)정cj" xfId="3453" xr:uid="{00000000-0005-0000-0000-000011040000}"/>
    <cellStyle name="_3_사업타당성검토" xfId="5574" xr:uid="{00000000-0005-0000-0000-000012040000}"/>
    <cellStyle name="_4_토지및권리조사" xfId="5575" xr:uid="{00000000-0005-0000-0000-000013040000}"/>
    <cellStyle name="_4_토질및지반조사0509수정끝(핸드시험추가)" xfId="5576" xr:uid="{00000000-0005-0000-0000-000014040000}"/>
    <cellStyle name="_4001 교통안전공단-재활시설(최종)" xfId="66" xr:uid="{00000000-0005-0000-0000-000015040000}"/>
    <cellStyle name="_4차사업설계서(계약가)" xfId="67" xr:uid="{00000000-0005-0000-0000-000016040000}"/>
    <cellStyle name="_5 부대공" xfId="5577" xr:uid="{00000000-0005-0000-0000-000017040000}"/>
    <cellStyle name="_5_항공측량_규0509수정끝" xfId="5578" xr:uid="{00000000-0005-0000-0000-000018040000}"/>
    <cellStyle name="_6_사전환경성검토0509진짜수정끝" xfId="5579" xr:uid="{00000000-0005-0000-0000-000019040000}"/>
    <cellStyle name="_7)우리은행전기" xfId="68" xr:uid="{00000000-0005-0000-0000-00001A040000}"/>
    <cellStyle name="_7_사전재해성검토0509진짜수정끝" xfId="5580" xr:uid="{00000000-0005-0000-0000-00001B040000}"/>
    <cellStyle name="_8호선 역구내 및 차내광고" xfId="69" xr:uid="{00000000-0005-0000-0000-00001C040000}"/>
    <cellStyle name="_'99상반기경영개선활동결과(게시용)" xfId="70" xr:uid="{00000000-0005-0000-0000-00001D040000}"/>
    <cellStyle name="_9기본계획및마을상수도정비계획내역서-원본" xfId="5581" xr:uid="{00000000-0005-0000-0000-00001E040000}"/>
    <cellStyle name="_apri-취업지원영상매체-나노기술분야-제작" xfId="411" xr:uid="{00000000-0005-0000-0000-00001F040000}"/>
    <cellStyle name="_Book1" xfId="412" xr:uid="{00000000-0005-0000-0000-000020040000}"/>
    <cellStyle name="_CMS 구축" xfId="413" xr:uid="{00000000-0005-0000-0000-000021040000}"/>
    <cellStyle name="_cnm-hw" xfId="414" xr:uid="{00000000-0005-0000-0000-000022040000}"/>
    <cellStyle name="_DB구축설계서(남양주0816)" xfId="3454" xr:uid="{00000000-0005-0000-0000-000023040000}"/>
    <cellStyle name="_DB설계" xfId="415" xr:uid="{00000000-0005-0000-0000-000024040000}"/>
    <cellStyle name="_dec-IT SOC아카데미 온라인교육용장비" xfId="417" xr:uid="{00000000-0005-0000-0000-000025040000}"/>
    <cellStyle name="_dec-휴대전화스팸Trap시스템구축(지)" xfId="416" xr:uid="{00000000-0005-0000-0000-000026040000}"/>
    <cellStyle name="_DM발송" xfId="418" xr:uid="{00000000-0005-0000-0000-000027040000}"/>
    <cellStyle name="_EIP 시스템구축" xfId="419" xr:uid="{00000000-0005-0000-0000-000028040000}"/>
    <cellStyle name="_FP_설계내역샘플_(가중치직접산정방식)_New" xfId="420" xr:uid="{00000000-0005-0000-0000-000029040000}"/>
    <cellStyle name="_FP_설계내역샘플_(평균가중치방식)_New" xfId="421" xr:uid="{00000000-0005-0000-0000-00002A040000}"/>
    <cellStyle name="_GIS총괄설계서(Version3.0)" xfId="422" xr:uid="{00000000-0005-0000-0000-00002B040000}"/>
    <cellStyle name="_HIServlet?SLET=AttView&amp;APP=1&amp;ID=00050ozrw&amp;SEQ=0&amp;K=00U7A3Fxv1&amp;FILENAME=구조물단면" xfId="3455" xr:uid="{00000000-0005-0000-0000-00002C040000}"/>
    <cellStyle name="_HIServlet?SLET=AttView&amp;APP=1&amp;ID=00050ozrw&amp;SEQ=0&amp;K=00U7A3Fxv1&amp;FILENAME=구조물단면_관망정비기본계획(1차)" xfId="5582" xr:uid="{00000000-0005-0000-0000-00002D040000}"/>
    <cellStyle name="_HIServlet?SLET=AttView&amp;APP=1&amp;ID=00050ozrw&amp;SEQ=0&amp;K=00U7A3Fxv1&amp;FILENAME=구조물단면_관망정비기본계획(1차)_1120-금산관망정비기본계획(최종-수정)" xfId="5583" xr:uid="{00000000-0005-0000-0000-00002E040000}"/>
    <cellStyle name="_HIServlet?SLET=AttView&amp;APP=1&amp;ID=00050ozrw&amp;SEQ=0&amp;K=00U7A3Fxv1&amp;FILENAME=구조물단면_관망정비기본계획(1차)_거제블록시스템 발주설계서" xfId="5584" xr:uid="{00000000-0005-0000-0000-00002F040000}"/>
    <cellStyle name="_HIServlet?SLET=AttView&amp;APP=1&amp;ID=00050ozrw&amp;SEQ=0&amp;K=00U7A3Fxv1&amp;FILENAME=구조물단면_관망정비기본계획(1차)_고양블록화실시설계 r2.1" xfId="5585" xr:uid="{00000000-0005-0000-0000-000030040000}"/>
    <cellStyle name="_HIServlet?SLET=AttView&amp;APP=1&amp;ID=00050ozrw&amp;SEQ=0&amp;K=00U7A3Fxv1&amp;FILENAME=구조물단면_관망정비기본계획(1차)_고양시블록화실시설계-내역서(2)" xfId="5586" xr:uid="{00000000-0005-0000-0000-000031040000}"/>
    <cellStyle name="_HIServlet?SLET=AttView&amp;APP=1&amp;ID=00050ozrw&amp;SEQ=0&amp;K=00U7A3Fxv1&amp;FILENAME=구조물단면_관망정비기본계획(1차)_내역서(제2롯데월드)(수정)" xfId="5587" xr:uid="{00000000-0005-0000-0000-000032040000}"/>
    <cellStyle name="_HIServlet?SLET=AttView&amp;APP=1&amp;ID=00050ozrw&amp;SEQ=0&amp;K=00U7A3Fxv1&amp;FILENAME=구조물단면_관망정비기본계획(1차)_발주설계내역서(나주블록용역)" xfId="5588" xr:uid="{00000000-0005-0000-0000-000033040000}"/>
    <cellStyle name="_HIServlet?SLET=AttView&amp;APP=1&amp;ID=00050ozrw&amp;SEQ=0&amp;K=00U7A3Fxv1&amp;FILENAME=구조물단면_관망정비기본계획(1차)_발주설계내역서(나주블록용역)배수지포함" xfId="5589" xr:uid="{00000000-0005-0000-0000-000034040000}"/>
    <cellStyle name="_HIServlet?SLET=AttView&amp;APP=1&amp;ID=00050ozrw&amp;SEQ=0&amp;K=00U7A3Fxv1&amp;FILENAME=구조물단면_관망정비기본계획(1차)_블록시스템구축 용역설계서(1)" xfId="5590" xr:uid="{00000000-0005-0000-0000-000035040000}"/>
    <cellStyle name="_HIServlet?SLET=AttView&amp;APP=1&amp;ID=00050ozrw&amp;SEQ=0&amp;K=00U7A3Fxv1&amp;FILENAME=구조물단면_관망정비기본계획(1차)_블록시스템구축 용역설계서(최종)" xfId="5591" xr:uid="{00000000-0005-0000-0000-000036040000}"/>
    <cellStyle name="_HIServlet?SLET=AttView&amp;APP=1&amp;ID=00050ozrw&amp;SEQ=0&amp;K=00U7A3Fxv1&amp;FILENAME=구조물단면_관망정비기본계획(1차)_산출내역서(대불)" xfId="5592" xr:uid="{00000000-0005-0000-0000-000037040000}"/>
    <cellStyle name="_HIServlet?SLET=AttView&amp;APP=1&amp;ID=00050ozrw&amp;SEQ=0&amp;K=00U7A3Fxv1&amp;FILENAME=구조물단면_관망정비기본계획(1차)_설계예산서(2)" xfId="5593" xr:uid="{00000000-0005-0000-0000-000038040000}"/>
    <cellStyle name="_HIServlet?SLET=AttView&amp;APP=1&amp;ID=00050ozrw&amp;SEQ=0&amp;K=00U7A3Fxv1&amp;FILENAME=구조물단면_관망정비기본계획(1차)_수정-0730발주설계내역서(나주블록용역)최종" xfId="5594" xr:uid="{00000000-0005-0000-0000-000039040000}"/>
    <cellStyle name="_HIServlet?SLET=AttView&amp;APP=1&amp;ID=00050ozrw&amp;SEQ=0&amp;K=00U7A3Fxv1&amp;FILENAME=구조물단면_댐직하류 하천정비(환경)사업 기본계획 및 실시설계용역-수공용" xfId="3456" xr:uid="{00000000-0005-0000-0000-00003A040000}"/>
    <cellStyle name="_HIServlet?SLET=AttView&amp;APP=1&amp;ID=00050ozrw&amp;SEQ=0&amp;K=00U7A3Fxv1&amp;FILENAME=구조물단면_댐직하류 하천정비(환경)사업 기본계획 및 실시설계용역-수공용_용담댐직하류 하천정비공사 설계예산서(남원작성)-" xfId="3457" xr:uid="{00000000-0005-0000-0000-00003B040000}"/>
    <cellStyle name="_IBM" xfId="423" xr:uid="{00000000-0005-0000-0000-00003C040000}"/>
    <cellStyle name="_jan-2006년디지털콘텐츠대상홍보대행용역_지" xfId="424" xr:uid="{00000000-0005-0000-0000-00003D040000}"/>
    <cellStyle name="_july-첨단IT콤플렉스기공식행사대행용역" xfId="425" xr:uid="{00000000-0005-0000-0000-00003E040000}"/>
    <cellStyle name="_june-한국직업정보시스템(KNOW)개발을 위한 재직자 조사" xfId="426" xr:uid="{00000000-0005-0000-0000-00003F040000}"/>
    <cellStyle name="_jun-IT Soc사업단네트워크및전화공사" xfId="427" xr:uid="{00000000-0005-0000-0000-000040040000}"/>
    <cellStyle name="_KOSHA공정표" xfId="428" xr:uid="{00000000-0005-0000-0000-000041040000}"/>
    <cellStyle name="_k-rb" xfId="429" xr:uid="{00000000-0005-0000-0000-000042040000}"/>
    <cellStyle name="_mar-기초직업능력 개발 연구용역" xfId="430" xr:uid="{00000000-0005-0000-0000-000043040000}"/>
    <cellStyle name="_may-2004년 한국소프트웨어진흥원 홍보동영상 제작용역" xfId="431" xr:uid="{00000000-0005-0000-0000-000044040000}"/>
    <cellStyle name="_may-2006공개SW전문인력 양성교육_지" xfId="432" xr:uid="{00000000-0005-0000-0000-000045040000}"/>
    <cellStyle name="_may-PM양성과정" xfId="434" xr:uid="{00000000-0005-0000-0000-000046040000}"/>
    <cellStyle name="_may-한국소프트웨어 홍보동영상 제작" xfId="433" xr:uid="{00000000-0005-0000-0000-000047040000}"/>
    <cellStyle name="_oct-2005국제디지털콘텐츠컨퍼런스홍보대행용역" xfId="435" xr:uid="{00000000-0005-0000-0000-000048040000}"/>
    <cellStyle name="_oct-공개SW기반보육ASP시스템구축(대전시청)" xfId="436" xr:uid="{00000000-0005-0000-0000-000049040000}"/>
    <cellStyle name="_oct-디지털콘텐츠제작지원센터장비유지보수" xfId="437" xr:uid="{00000000-0005-0000-0000-00004A040000}"/>
    <cellStyle name="_oct-환경개선공사(wls)" xfId="438" xr:uid="{00000000-0005-0000-0000-00004B040000}"/>
    <cellStyle name="_RAMP-E교-최종000" xfId="3458" xr:uid="{00000000-0005-0000-0000-00004C040000}"/>
    <cellStyle name="_RAMP-E교-최종000_03_총괄3차분변경-지구단위계획_검토용" xfId="3459" xr:uid="{00000000-0005-0000-0000-00004D040000}"/>
    <cellStyle name="_RAMP-E교-최종000_03_총괄3차분-태안설계변경내역서(관리,지형)정cj" xfId="3460" xr:uid="{00000000-0005-0000-0000-00004E040000}"/>
    <cellStyle name="_RAMP-E교-최종000_20020914_장곡1-4리 오지도로포장공사_2 변경설계서" xfId="3461" xr:uid="{00000000-0005-0000-0000-00004F040000}"/>
    <cellStyle name="_RAMP-E교-최종000_20020914_장곡1-4리 오지도로포장공사_2 변경설계서_03_총괄3차분변경-지구단위계획_검토용" xfId="3462" xr:uid="{00000000-0005-0000-0000-000050040000}"/>
    <cellStyle name="_RAMP-E교-최종000_20020914_장곡1-4리 오지도로포장공사_2 변경설계서_03_총괄3차분-태안설계변경내역서(관리,지형)정cj" xfId="3463" xr:uid="{00000000-0005-0000-0000-000051040000}"/>
    <cellStyle name="_RAMP-E교-최종000_시방서" xfId="3464" xr:uid="{00000000-0005-0000-0000-000052040000}"/>
    <cellStyle name="_RAMP-E교-최종000_시방서_03_총괄3차분변경-지구단위계획_검토용" xfId="3465" xr:uid="{00000000-0005-0000-0000-000053040000}"/>
    <cellStyle name="_RAMP-E교-최종000_시방서_03_총괄3차분-태안설계변경내역서(관리,지형)정cj" xfId="3466" xr:uid="{00000000-0005-0000-0000-000054040000}"/>
    <cellStyle name="_RAMP-E교-최종000_파도 - 모항선 횡배수관 확장" xfId="3467" xr:uid="{00000000-0005-0000-0000-000055040000}"/>
    <cellStyle name="_RAMP-E교-최종000_파도 - 모항선 횡배수관 확장_03_총괄3차분변경-지구단위계획_검토용" xfId="3468" xr:uid="{00000000-0005-0000-0000-000056040000}"/>
    <cellStyle name="_RAMP-E교-최종000_파도 - 모항선 횡배수관 확장_03_총괄3차분-태안설계변경내역서(관리,지형)정cj" xfId="3469" xr:uid="{00000000-0005-0000-0000-000057040000}"/>
    <cellStyle name="_RAMP-E교-최종000_파도 - 모항선 횡배수관 확장_20020914_장곡1-4리 오지도로포장공사_2 변경설계서" xfId="3470" xr:uid="{00000000-0005-0000-0000-000058040000}"/>
    <cellStyle name="_RAMP-E교-최종000_파도 - 모항선 횡배수관 확장_20020914_장곡1-4리 오지도로포장공사_2 변경설계서_03_총괄3차분변경-지구단위계획_검토용" xfId="3471" xr:uid="{00000000-0005-0000-0000-000059040000}"/>
    <cellStyle name="_RAMP-E교-최종000_파도 - 모항선 횡배수관 확장_20020914_장곡1-4리 오지도로포장공사_2 변경설계서_03_총괄3차분-태안설계변경내역서(관리,지형)정cj" xfId="3472" xr:uid="{00000000-0005-0000-0000-00005A040000}"/>
    <cellStyle name="_RAMP-E교-최종000_파도 - 모항선 횡배수관 확장_시방서" xfId="3473" xr:uid="{00000000-0005-0000-0000-00005B040000}"/>
    <cellStyle name="_RAMP-E교-최종000_파도 - 모항선 횡배수관 확장_시방서_03_총괄3차분변경-지구단위계획_검토용" xfId="3474" xr:uid="{00000000-0005-0000-0000-00005C040000}"/>
    <cellStyle name="_RAMP-E교-최종000_파도 - 모항선 횡배수관 확장_시방서_03_총괄3차분-태안설계변경내역서(관리,지형)정cj" xfId="3475" xr:uid="{00000000-0005-0000-0000-00005D040000}"/>
    <cellStyle name="_sep-위성파DMBSOC플랫폼개발용역(2005하)" xfId="439" xr:uid="{00000000-0005-0000-0000-00005E040000}"/>
    <cellStyle name="_SI부문_김천시" xfId="440" xr:uid="{00000000-0005-0000-0000-00005F040000}"/>
    <cellStyle name="_가압장철거" xfId="5595" xr:uid="{00000000-0005-0000-0000-000060040000}"/>
    <cellStyle name="_가압장철거스탠드파이프추가" xfId="5596" xr:uid="{00000000-0005-0000-0000-000061040000}"/>
    <cellStyle name="_가양5단지조명기구가격조사-SH공사" xfId="71" xr:uid="{00000000-0005-0000-0000-000062040000}"/>
    <cellStyle name="_감리1차분설변" xfId="5597" xr:uid="{00000000-0005-0000-0000-000063040000}"/>
    <cellStyle name="_감리2차1회es(1)" xfId="5598" xr:uid="{00000000-0005-0000-0000-000064040000}"/>
    <cellStyle name="_감리2차ES내역es(1)" xfId="5599" xr:uid="{00000000-0005-0000-0000-000065040000}"/>
    <cellStyle name="_감리내역1차 1번설변가짜" xfId="5600" xr:uid="{00000000-0005-0000-0000-000066040000}"/>
    <cellStyle name="_감리설계(060307-최종발주)" xfId="5601" xr:uid="{00000000-0005-0000-0000-000067040000}"/>
    <cellStyle name="_감리원변경투입계획(1)" xfId="5602" xr:uid="{00000000-0005-0000-0000-000068040000}"/>
    <cellStyle name="_감리총괄1회es" xfId="5603" xr:uid="{00000000-0005-0000-0000-000069040000}"/>
    <cellStyle name="_감리총괄1회es(1)" xfId="5604" xr:uid="{00000000-0005-0000-0000-00006A040000}"/>
    <cellStyle name="_감리총괄1회설변(1)" xfId="5605" xr:uid="{00000000-0005-0000-0000-00006B040000}"/>
    <cellStyle name="_감리총괄ES내역es(1)" xfId="5606" xr:uid="{00000000-0005-0000-0000-00006C040000}"/>
    <cellStyle name="_강릉대학술정보지원센터총괄(월드2낙찰)" xfId="72" xr:uid="{00000000-0005-0000-0000-00006D040000}"/>
    <cellStyle name="_강원도 정책결정지원 인트라넷 구축사업_내역서" xfId="73" xr:uid="{00000000-0005-0000-0000-00006E040000}"/>
    <cellStyle name="_개요-05-진전기현대화전기제품" xfId="74" xr:uid="{00000000-0005-0000-0000-00006F040000}"/>
    <cellStyle name="_갯벌생태공원 평가부문내역(REV01)" xfId="5607" xr:uid="{00000000-0005-0000-0000-000070040000}"/>
    <cellStyle name="_건축" xfId="75" xr:uid="{00000000-0005-0000-0000-000071040000}"/>
    <cellStyle name="_건축+토목+기계공사원가계산서" xfId="76" xr:uid="{00000000-0005-0000-0000-000072040000}"/>
    <cellStyle name="_견적_nst0604" xfId="77" xr:uid="{00000000-0005-0000-0000-000073040000}"/>
    <cellStyle name="_견적서(예보지점)-토코넷v1(1).0" xfId="3476" xr:uid="{00000000-0005-0000-0000-000074040000}"/>
    <cellStyle name="_경남교통표지판" xfId="78" xr:uid="{00000000-0005-0000-0000-000075040000}"/>
    <cellStyle name="_경남교통표지판_문화의 거리 농로포장(김병국2차)" xfId="79" xr:uid="{00000000-0005-0000-0000-000076040000}"/>
    <cellStyle name="_경남교통표지판_문화의 거리 농로포장(김병국2차)_문화의 거리 농로포장(김병국2차)" xfId="80" xr:uid="{00000000-0005-0000-0000-000077040000}"/>
    <cellStyle name="_경영개선활동상반기실적(990708)" xfId="81" xr:uid="{00000000-0005-0000-0000-000078040000}"/>
    <cellStyle name="_경영개선활동상반기실적(990708)_1" xfId="82" xr:uid="{00000000-0005-0000-0000-000079040000}"/>
    <cellStyle name="_경영개선활동상반기실적(990708)_2" xfId="83" xr:uid="{00000000-0005-0000-0000-00007A040000}"/>
    <cellStyle name="_경영개선활성화방안(990802)" xfId="84" xr:uid="{00000000-0005-0000-0000-00007B040000}"/>
    <cellStyle name="_경영개선활성화방안(990802)_1" xfId="85" xr:uid="{00000000-0005-0000-0000-00007C040000}"/>
    <cellStyle name="_경전철조사측량내역" xfId="86" xr:uid="{00000000-0005-0000-0000-00007D040000}"/>
    <cellStyle name="_계약내역" xfId="87" xr:uid="{00000000-0005-0000-0000-00007E040000}"/>
    <cellStyle name="_계약내역서" xfId="88" xr:uid="{00000000-0005-0000-0000-00007F040000}"/>
    <cellStyle name="_계약변경 일위대가_수정" xfId="5608" xr:uid="{00000000-0005-0000-0000-000080040000}"/>
    <cellStyle name="_계측기교체수입원가계산" xfId="89" xr:uid="{00000000-0005-0000-0000-000081040000}"/>
    <cellStyle name="_고남5리오지도로" xfId="3477" xr:uid="{00000000-0005-0000-0000-000082040000}"/>
    <cellStyle name="_고대산평가용역내역(환경,교통,재해)" xfId="5609" xr:uid="{00000000-0005-0000-0000-000083040000}"/>
    <cellStyle name="_공사과 보고용" xfId="90" xr:uid="{00000000-0005-0000-0000-000084040000}"/>
    <cellStyle name="_공사내역" xfId="91" xr:uid="{00000000-0005-0000-0000-000085040000}"/>
    <cellStyle name="_공사비1" xfId="92" xr:uid="{00000000-0005-0000-0000-000086040000}"/>
    <cellStyle name="_공사원가개요" xfId="93" xr:uid="{00000000-0005-0000-0000-000087040000}"/>
    <cellStyle name="_공통" xfId="94" xr:uid="{00000000-0005-0000-0000-000088040000}"/>
    <cellStyle name="_과업내역서(변경4)" xfId="5610" xr:uid="{00000000-0005-0000-0000-000089040000}"/>
    <cellStyle name="_곽지관광지내역서" xfId="5611" xr:uid="{00000000-0005-0000-0000-00008A040000}"/>
    <cellStyle name="_관망정비기본계획(1차)" xfId="5612" xr:uid="{00000000-0005-0000-0000-00008B040000}"/>
    <cellStyle name="_관망정비기본계획(1차)_1120-금산관망정비기본계획(최종-수정)" xfId="5613" xr:uid="{00000000-0005-0000-0000-00008C040000}"/>
    <cellStyle name="_관망정비기본계획(1차)_거제블록시스템 발주설계서" xfId="5614" xr:uid="{00000000-0005-0000-0000-00008D040000}"/>
    <cellStyle name="_관망정비기본계획(1차)_고양블록화실시설계 r2.1" xfId="5615" xr:uid="{00000000-0005-0000-0000-00008E040000}"/>
    <cellStyle name="_관망정비기본계획(1차)_고양시블록화실시설계-내역서(2)" xfId="5616" xr:uid="{00000000-0005-0000-0000-00008F040000}"/>
    <cellStyle name="_관망정비기본계획(1차)_내역서(제2롯데월드)(수정)" xfId="5617" xr:uid="{00000000-0005-0000-0000-000090040000}"/>
    <cellStyle name="_관망정비기본계획(1차)_발주설계내역서(나주블록용역)" xfId="5618" xr:uid="{00000000-0005-0000-0000-000091040000}"/>
    <cellStyle name="_관망정비기본계획(1차)_발주설계내역서(나주블록용역)배수지포함" xfId="5619" xr:uid="{00000000-0005-0000-0000-000092040000}"/>
    <cellStyle name="_관망정비기본계획(1차)_블록시스템구축 용역설계서(1)" xfId="5620" xr:uid="{00000000-0005-0000-0000-000093040000}"/>
    <cellStyle name="_관망정비기본계획(1차)_블록시스템구축 용역설계서(최종)" xfId="5621" xr:uid="{00000000-0005-0000-0000-000094040000}"/>
    <cellStyle name="_관망정비기본계획(1차)_산출내역서(대불)" xfId="5622" xr:uid="{00000000-0005-0000-0000-000095040000}"/>
    <cellStyle name="_관망정비기본계획(1차)_설계예산서(2)" xfId="5623" xr:uid="{00000000-0005-0000-0000-000096040000}"/>
    <cellStyle name="_관망정비기본계획(1차)_수정-0730발주설계내역서(나주블록용역)최종" xfId="5624" xr:uid="{00000000-0005-0000-0000-000097040000}"/>
    <cellStyle name="_광역송수관 이설공사 설계(SK판넬, 최종 과장수정)" xfId="5625" xr:uid="{00000000-0005-0000-0000-000098040000}"/>
    <cellStyle name="_광역송수관 이설공사 설계(SK판넬, 최종 과장수정)_관망정비기본계획(1차)" xfId="5626" xr:uid="{00000000-0005-0000-0000-000099040000}"/>
    <cellStyle name="_광역송수관 이설공사 설계(SK판넬, 최종 과장수정)_관망정비기본계획(1차)_1120-금산관망정비기본계획(최종-수정)" xfId="5627" xr:uid="{00000000-0005-0000-0000-00009A040000}"/>
    <cellStyle name="_광역송수관 이설공사 설계(SK판넬, 최종 과장수정)_관망정비기본계획(1차)_거제블록시스템 발주설계서" xfId="5628" xr:uid="{00000000-0005-0000-0000-00009B040000}"/>
    <cellStyle name="_광역송수관 이설공사 설계(SK판넬, 최종 과장수정)_관망정비기본계획(1차)_고양블록화실시설계 r2.1" xfId="5629" xr:uid="{00000000-0005-0000-0000-00009C040000}"/>
    <cellStyle name="_광역송수관 이설공사 설계(SK판넬, 최종 과장수정)_관망정비기본계획(1차)_고양시블록화실시설계-내역서(2)" xfId="5630" xr:uid="{00000000-0005-0000-0000-00009D040000}"/>
    <cellStyle name="_광역송수관 이설공사 설계(SK판넬, 최종 과장수정)_관망정비기본계획(1차)_내역서(제2롯데월드)(수정)" xfId="5631" xr:uid="{00000000-0005-0000-0000-00009E040000}"/>
    <cellStyle name="_광역송수관 이설공사 설계(SK판넬, 최종 과장수정)_관망정비기본계획(1차)_발주설계내역서(나주블록용역)" xfId="5632" xr:uid="{00000000-0005-0000-0000-00009F040000}"/>
    <cellStyle name="_광역송수관 이설공사 설계(SK판넬, 최종 과장수정)_관망정비기본계획(1차)_발주설계내역서(나주블록용역)배수지포함" xfId="5633" xr:uid="{00000000-0005-0000-0000-0000A0040000}"/>
    <cellStyle name="_광역송수관 이설공사 설계(SK판넬, 최종 과장수정)_관망정비기본계획(1차)_블록시스템구축 용역설계서(1)" xfId="5634" xr:uid="{00000000-0005-0000-0000-0000A1040000}"/>
    <cellStyle name="_광역송수관 이설공사 설계(SK판넬, 최종 과장수정)_관망정비기본계획(1차)_블록시스템구축 용역설계서(최종)" xfId="5635" xr:uid="{00000000-0005-0000-0000-0000A2040000}"/>
    <cellStyle name="_광역송수관 이설공사 설계(SK판넬, 최종 과장수정)_관망정비기본계획(1차)_산출내역서(대불)" xfId="5636" xr:uid="{00000000-0005-0000-0000-0000A3040000}"/>
    <cellStyle name="_광역송수관 이설공사 설계(SK판넬, 최종 과장수정)_관망정비기본계획(1차)_설계예산서(2)" xfId="5637" xr:uid="{00000000-0005-0000-0000-0000A4040000}"/>
    <cellStyle name="_광역송수관 이설공사 설계(SK판넬, 최종 과장수정)_관망정비기본계획(1차)_수정-0730발주설계내역서(나주블록용역)최종" xfId="5638" xr:uid="{00000000-0005-0000-0000-0000A5040000}"/>
    <cellStyle name="_광역송수관 이설공사 설계(SK판넬, 최종)" xfId="3478" xr:uid="{00000000-0005-0000-0000-0000A6040000}"/>
    <cellStyle name="_광역송수관 이설공사 설계(SK판넬, 최종)_관망정비기본계획(1차)" xfId="5639" xr:uid="{00000000-0005-0000-0000-0000A7040000}"/>
    <cellStyle name="_광역송수관 이설공사 설계(SK판넬, 최종)_관망정비기본계획(1차)_1120-금산관망정비기본계획(최종-수정)" xfId="5640" xr:uid="{00000000-0005-0000-0000-0000A8040000}"/>
    <cellStyle name="_광역송수관 이설공사 설계(SK판넬, 최종)_관망정비기본계획(1차)_거제블록시스템 발주설계서" xfId="5641" xr:uid="{00000000-0005-0000-0000-0000A9040000}"/>
    <cellStyle name="_광역송수관 이설공사 설계(SK판넬, 최종)_관망정비기본계획(1차)_고양블록화실시설계 r2.1" xfId="5642" xr:uid="{00000000-0005-0000-0000-0000AA040000}"/>
    <cellStyle name="_광역송수관 이설공사 설계(SK판넬, 최종)_관망정비기본계획(1차)_고양시블록화실시설계-내역서(2)" xfId="5643" xr:uid="{00000000-0005-0000-0000-0000AB040000}"/>
    <cellStyle name="_광역송수관 이설공사 설계(SK판넬, 최종)_관망정비기본계획(1차)_내역서(제2롯데월드)(수정)" xfId="5644" xr:uid="{00000000-0005-0000-0000-0000AC040000}"/>
    <cellStyle name="_광역송수관 이설공사 설계(SK판넬, 최종)_관망정비기본계획(1차)_발주설계내역서(나주블록용역)" xfId="5645" xr:uid="{00000000-0005-0000-0000-0000AD040000}"/>
    <cellStyle name="_광역송수관 이설공사 설계(SK판넬, 최종)_관망정비기본계획(1차)_발주설계내역서(나주블록용역)배수지포함" xfId="5646" xr:uid="{00000000-0005-0000-0000-0000AE040000}"/>
    <cellStyle name="_광역송수관 이설공사 설계(SK판넬, 최종)_관망정비기본계획(1차)_블록시스템구축 용역설계서(1)" xfId="5647" xr:uid="{00000000-0005-0000-0000-0000AF040000}"/>
    <cellStyle name="_광역송수관 이설공사 설계(SK판넬, 최종)_관망정비기본계획(1차)_블록시스템구축 용역설계서(최종)" xfId="5648" xr:uid="{00000000-0005-0000-0000-0000B0040000}"/>
    <cellStyle name="_광역송수관 이설공사 설계(SK판넬, 최종)_관망정비기본계획(1차)_산출내역서(대불)" xfId="5649" xr:uid="{00000000-0005-0000-0000-0000B1040000}"/>
    <cellStyle name="_광역송수관 이설공사 설계(SK판넬, 최종)_관망정비기본계획(1차)_설계예산서(2)" xfId="5650" xr:uid="{00000000-0005-0000-0000-0000B2040000}"/>
    <cellStyle name="_광역송수관 이설공사 설계(SK판넬, 최종)_관망정비기본계획(1차)_수정-0730발주설계내역서(나주블록용역)최종" xfId="5651" xr:uid="{00000000-0005-0000-0000-0000B3040000}"/>
    <cellStyle name="_광역송수관 이설공사 설계(SK판넬, 최종)_댐직하류 하천정비(환경)사업 기본계획 및 실시설계용역-수공용" xfId="3479" xr:uid="{00000000-0005-0000-0000-0000B4040000}"/>
    <cellStyle name="_광역송수관 이설공사 설계(SK판넬, 최종)_댐직하류 하천정비(환경)사업 기본계획 및 실시설계용역-수공용_용담댐직하류 하천정비공사 설계예산서(남원작성)-" xfId="3480" xr:uid="{00000000-0005-0000-0000-0000B5040000}"/>
    <cellStyle name="_광역송수관 이설공사 설계(토공삭제최종)" xfId="3481" xr:uid="{00000000-0005-0000-0000-0000B6040000}"/>
    <cellStyle name="_광역송수관 이설공사 설계(토공삭제최종)_댐직하류 하천정비(환경)사업 기본계획 및 실시설계용역-수공용" xfId="3482" xr:uid="{00000000-0005-0000-0000-0000B7040000}"/>
    <cellStyle name="_광역송수관 이설공사 설계(토공삭제최종)_댐직하류 하천정비(환경)사업 기본계획 및 실시설계용역-수공용_용담댐직하류 하천정비공사 설계예산서(남원작성)-" xfId="3483" xr:uid="{00000000-0005-0000-0000-0000B8040000}"/>
    <cellStyle name="_광역송수관 이설공사 설계(흙막이)" xfId="3484" xr:uid="{00000000-0005-0000-0000-0000B9040000}"/>
    <cellStyle name="_광역송수관 이설공사 설계(흙막이)_관망정비기본계획(1차)" xfId="5652" xr:uid="{00000000-0005-0000-0000-0000BA040000}"/>
    <cellStyle name="_광역송수관 이설공사 설계(흙막이)_관망정비기본계획(1차)_1120-금산관망정비기본계획(최종-수정)" xfId="5653" xr:uid="{00000000-0005-0000-0000-0000BB040000}"/>
    <cellStyle name="_광역송수관 이설공사 설계(흙막이)_관망정비기본계획(1차)_거제블록시스템 발주설계서" xfId="5654" xr:uid="{00000000-0005-0000-0000-0000BC040000}"/>
    <cellStyle name="_광역송수관 이설공사 설계(흙막이)_관망정비기본계획(1차)_고양블록화실시설계 r2.1" xfId="5655" xr:uid="{00000000-0005-0000-0000-0000BD040000}"/>
    <cellStyle name="_광역송수관 이설공사 설계(흙막이)_관망정비기본계획(1차)_고양시블록화실시설계-내역서(2)" xfId="5656" xr:uid="{00000000-0005-0000-0000-0000BE040000}"/>
    <cellStyle name="_광역송수관 이설공사 설계(흙막이)_관망정비기본계획(1차)_내역서(제2롯데월드)(수정)" xfId="5657" xr:uid="{00000000-0005-0000-0000-0000BF040000}"/>
    <cellStyle name="_광역송수관 이설공사 설계(흙막이)_관망정비기본계획(1차)_발주설계내역서(나주블록용역)" xfId="5658" xr:uid="{00000000-0005-0000-0000-0000C0040000}"/>
    <cellStyle name="_광역송수관 이설공사 설계(흙막이)_관망정비기본계획(1차)_발주설계내역서(나주블록용역)배수지포함" xfId="5659" xr:uid="{00000000-0005-0000-0000-0000C1040000}"/>
    <cellStyle name="_광역송수관 이설공사 설계(흙막이)_관망정비기본계획(1차)_블록시스템구축 용역설계서(1)" xfId="5660" xr:uid="{00000000-0005-0000-0000-0000C2040000}"/>
    <cellStyle name="_광역송수관 이설공사 설계(흙막이)_관망정비기본계획(1차)_블록시스템구축 용역설계서(최종)" xfId="5661" xr:uid="{00000000-0005-0000-0000-0000C3040000}"/>
    <cellStyle name="_광역송수관 이설공사 설계(흙막이)_관망정비기본계획(1차)_산출내역서(대불)" xfId="5662" xr:uid="{00000000-0005-0000-0000-0000C4040000}"/>
    <cellStyle name="_광역송수관 이설공사 설계(흙막이)_관망정비기본계획(1차)_설계예산서(2)" xfId="5663" xr:uid="{00000000-0005-0000-0000-0000C5040000}"/>
    <cellStyle name="_광역송수관 이설공사 설계(흙막이)_관망정비기본계획(1차)_수정-0730발주설계내역서(나주블록용역)최종" xfId="5664" xr:uid="{00000000-0005-0000-0000-0000C6040000}"/>
    <cellStyle name="_광역송수관 이설공사 설계(흙막이)_댐직하류 하천정비(환경)사업 기본계획 및 실시설계용역-수공용" xfId="3485" xr:uid="{00000000-0005-0000-0000-0000C7040000}"/>
    <cellStyle name="_광역송수관 이설공사 설계(흙막이)_댐직하류 하천정비(환경)사업 기본계획 및 실시설계용역-수공용_용담댐직하류 하천정비공사 설계예산서(남원작성)-" xfId="3486" xr:uid="{00000000-0005-0000-0000-0000C8040000}"/>
    <cellStyle name="_광역송수관 이설공사 설계(흙막이+양수)" xfId="3487" xr:uid="{00000000-0005-0000-0000-0000C9040000}"/>
    <cellStyle name="_광역송수관 이설공사 설계(흙막이+양수)_관망정비기본계획(1차)" xfId="5665" xr:uid="{00000000-0005-0000-0000-0000CA040000}"/>
    <cellStyle name="_광역송수관 이설공사 설계(흙막이+양수)_관망정비기본계획(1차)_1120-금산관망정비기본계획(최종-수정)" xfId="5666" xr:uid="{00000000-0005-0000-0000-0000CB040000}"/>
    <cellStyle name="_광역송수관 이설공사 설계(흙막이+양수)_관망정비기본계획(1차)_거제블록시스템 발주설계서" xfId="5667" xr:uid="{00000000-0005-0000-0000-0000CC040000}"/>
    <cellStyle name="_광역송수관 이설공사 설계(흙막이+양수)_관망정비기본계획(1차)_고양블록화실시설계 r2.1" xfId="5668" xr:uid="{00000000-0005-0000-0000-0000CD040000}"/>
    <cellStyle name="_광역송수관 이설공사 설계(흙막이+양수)_관망정비기본계획(1차)_고양시블록화실시설계-내역서(2)" xfId="5669" xr:uid="{00000000-0005-0000-0000-0000CE040000}"/>
    <cellStyle name="_광역송수관 이설공사 설계(흙막이+양수)_관망정비기본계획(1차)_내역서(제2롯데월드)(수정)" xfId="5670" xr:uid="{00000000-0005-0000-0000-0000CF040000}"/>
    <cellStyle name="_광역송수관 이설공사 설계(흙막이+양수)_관망정비기본계획(1차)_발주설계내역서(나주블록용역)" xfId="5671" xr:uid="{00000000-0005-0000-0000-0000D0040000}"/>
    <cellStyle name="_광역송수관 이설공사 설계(흙막이+양수)_관망정비기본계획(1차)_발주설계내역서(나주블록용역)배수지포함" xfId="5672" xr:uid="{00000000-0005-0000-0000-0000D1040000}"/>
    <cellStyle name="_광역송수관 이설공사 설계(흙막이+양수)_관망정비기본계획(1차)_블록시스템구축 용역설계서(1)" xfId="5673" xr:uid="{00000000-0005-0000-0000-0000D2040000}"/>
    <cellStyle name="_광역송수관 이설공사 설계(흙막이+양수)_관망정비기본계획(1차)_블록시스템구축 용역설계서(최종)" xfId="5674" xr:uid="{00000000-0005-0000-0000-0000D3040000}"/>
    <cellStyle name="_광역송수관 이설공사 설계(흙막이+양수)_관망정비기본계획(1차)_산출내역서(대불)" xfId="5675" xr:uid="{00000000-0005-0000-0000-0000D4040000}"/>
    <cellStyle name="_광역송수관 이설공사 설계(흙막이+양수)_관망정비기본계획(1차)_설계예산서(2)" xfId="5676" xr:uid="{00000000-0005-0000-0000-0000D5040000}"/>
    <cellStyle name="_광역송수관 이설공사 설계(흙막이+양수)_관망정비기본계획(1차)_수정-0730발주설계내역서(나주블록용역)최종" xfId="5677" xr:uid="{00000000-0005-0000-0000-0000D6040000}"/>
    <cellStyle name="_광역송수관 이설공사 설계(흙막이+양수)_댐직하류 하천정비(환경)사업 기본계획 및 실시설계용역-수공용" xfId="3488" xr:uid="{00000000-0005-0000-0000-0000D7040000}"/>
    <cellStyle name="_광역송수관 이설공사 설계(흙막이+양수)_댐직하류 하천정비(환경)사업 기본계획 및 실시설계용역-수공용_용담댐직하류 하천정비공사 설계예산서(남원작성)-" xfId="3489" xr:uid="{00000000-0005-0000-0000-0000D8040000}"/>
    <cellStyle name="_광주시 2차 시스템" xfId="95" xr:uid="{00000000-0005-0000-0000-0000D9040000}"/>
    <cellStyle name="_광주시 도로와 지하시설물도 공동구축사업(2차) 설계내역서_1.0" xfId="96" xr:uid="{00000000-0005-0000-0000-0000DA040000}"/>
    <cellStyle name="_광주시도로와지하시설물도공동구축사업_04072" xfId="97" xr:uid="{00000000-0005-0000-0000-0000DB040000}"/>
    <cellStyle name="_교량수량" xfId="3490" xr:uid="{00000000-0005-0000-0000-0000DC040000}"/>
    <cellStyle name="_교량수량_03_총괄3차분변경-지구단위계획_검토용" xfId="3491" xr:uid="{00000000-0005-0000-0000-0000DD040000}"/>
    <cellStyle name="_교량수량_03_총괄3차분-태안설계변경내역서(관리,지형)정cj" xfId="3492" xr:uid="{00000000-0005-0000-0000-0000DE040000}"/>
    <cellStyle name="_교육수행" xfId="98" xr:uid="{00000000-0005-0000-0000-0000DF040000}"/>
    <cellStyle name="_구매품" xfId="99" xr:uid="{00000000-0005-0000-0000-0000E0040000}"/>
    <cellStyle name="_국도23호선영암연소지구내역서" xfId="100" xr:uid="{00000000-0005-0000-0000-0000E1040000}"/>
    <cellStyle name="_국도38호선통리지구내역서" xfId="101" xr:uid="{00000000-0005-0000-0000-0000E2040000}"/>
    <cellStyle name="_국도42호선여량지구오르막차로" xfId="102" xr:uid="{00000000-0005-0000-0000-0000E3040000}"/>
    <cellStyle name="_국제교류재단-사업추진일정" xfId="103" xr:uid="{00000000-0005-0000-0000-0000E4040000}"/>
    <cellStyle name="_군산공업용수도국가산단내관로신축관교체공사 설계도서" xfId="5678" xr:uid="{00000000-0005-0000-0000-0000E5040000}"/>
    <cellStyle name="_군산내항-품셈기준" xfId="104" xr:uid="{00000000-0005-0000-0000-0000E6040000}"/>
    <cellStyle name="_군산시_UIS설계서(0308)" xfId="105" xr:uid="{00000000-0005-0000-0000-0000E7040000}"/>
    <cellStyle name="_금강Ⅱ지구김제2-2공구토목공사(동도)" xfId="106" xr:uid="{00000000-0005-0000-0000-0000E8040000}"/>
    <cellStyle name="_금천청소년수련관(토목林)" xfId="107" xr:uid="{00000000-0005-0000-0000-0000E9040000}"/>
    <cellStyle name="_기본계획3차기성내역서(신청)-2" xfId="5679" xr:uid="{00000000-0005-0000-0000-0000EA040000}"/>
    <cellStyle name="_기본형" xfId="108" xr:uid="{00000000-0005-0000-0000-0000EB040000}"/>
    <cellStyle name="_기통합내무반전기" xfId="109" xr:uid="{00000000-0005-0000-0000-0000EC040000}"/>
    <cellStyle name="_기흥읍청사신축공사(조원)" xfId="110" xr:uid="{00000000-0005-0000-0000-0000ED040000}"/>
    <cellStyle name="_김제시 GIS 구축사업 설계내역서_시스템부문_4" xfId="112" xr:uid="{00000000-0005-0000-0000-0000EE040000}"/>
    <cellStyle name="_김제시 도로와 지하시설물 공동구축사업 설계서_계약(1차년도)_1" xfId="111" xr:uid="{00000000-0005-0000-0000-0000EF040000}"/>
    <cellStyle name="_김천시설계서(제출용)" xfId="113" xr:uid="{00000000-0005-0000-0000-0000F0040000}"/>
    <cellStyle name="_김포시 UIS-설계내역서" xfId="114" xr:uid="{00000000-0005-0000-0000-0000F1040000}"/>
    <cellStyle name="_김해분성고(동성)" xfId="115" xr:uid="{00000000-0005-0000-0000-0000F2040000}"/>
    <cellStyle name="_김해시_도로와지하시설물도공동구축사업 설계내역서.2.9" xfId="116" xr:uid="{00000000-0005-0000-0000-0000F3040000}"/>
    <cellStyle name="_나주시-품셈기준" xfId="117" xr:uid="{00000000-0005-0000-0000-0000F4040000}"/>
    <cellStyle name="_낙동강(상류)사전재해내역서(0508)" xfId="3493" xr:uid="{00000000-0005-0000-0000-0000F5040000}"/>
    <cellStyle name="_남북공유하천용역설계서(최종)" xfId="3494" xr:uid="{00000000-0005-0000-0000-0000F6040000}"/>
    <cellStyle name="_내(수도권매립-자원순환관리)" xfId="118" xr:uid="{00000000-0005-0000-0000-0000F7040000}"/>
    <cellStyle name="_내역" xfId="5680" xr:uid="{00000000-0005-0000-0000-0000F8040000}"/>
    <cellStyle name="_내역서" xfId="119" xr:uid="{00000000-0005-0000-0000-0000F9040000}"/>
    <cellStyle name="_내역서(신천동외1개동노후관교체)(일상감사)" xfId="5681" xr:uid="{00000000-0005-0000-0000-0000FA040000}"/>
    <cellStyle name="_내역서(총괄착수내역서)" xfId="120" xr:uid="{00000000-0005-0000-0000-0000FB040000}"/>
    <cellStyle name="_내역서_문화의 거리 농로포장(김병국2차)" xfId="121" xr:uid="{00000000-0005-0000-0000-0000FC040000}"/>
    <cellStyle name="_내역서_문화의 거리 농로포장(김병국2차)_문화의 거리 농로포장(김병국2차)" xfId="122" xr:uid="{00000000-0005-0000-0000-0000FD040000}"/>
    <cellStyle name="_노천1지구1공구" xfId="123" xr:uid="{00000000-0005-0000-0000-0000FE040000}"/>
    <cellStyle name="_노천1지구2공구" xfId="124" xr:uid="{00000000-0005-0000-0000-0000FF040000}"/>
    <cellStyle name="_노천1지구2공구_03_총괄3차분변경-지구단위계획_검토용" xfId="3495" xr:uid="{00000000-0005-0000-0000-000000050000}"/>
    <cellStyle name="_노천1지구2공구_03_총괄3차분-태안설계변경내역서(관리,지형)정cj" xfId="3496" xr:uid="{00000000-0005-0000-0000-000001050000}"/>
    <cellStyle name="_노천1지구2공구_2(변경)-토공" xfId="125" xr:uid="{00000000-0005-0000-0000-000002050000}"/>
    <cellStyle name="_노천1지구2공구_2(변경)-토공_03_총괄3차분변경-지구단위계획_검토용" xfId="3497" xr:uid="{00000000-0005-0000-0000-000003050000}"/>
    <cellStyle name="_노천1지구2공구_2(변경)-토공_03_총괄3차분-태안설계변경내역서(관리,지형)정cj" xfId="3498" xr:uid="{00000000-0005-0000-0000-000004050000}"/>
    <cellStyle name="_노천1지구2공구_2(변경)-토공_20040423_동해2리 오지도로" xfId="3499" xr:uid="{00000000-0005-0000-0000-000005050000}"/>
    <cellStyle name="_노천1지구2공구_2(변경)-토공_20040423_동해2리 오지도로_03_총괄3차분변경-지구단위계획_검토용" xfId="3500" xr:uid="{00000000-0005-0000-0000-000006050000}"/>
    <cellStyle name="_노천1지구2공구_2(변경)-토공_20040423_동해2리 오지도로_03_총괄3차분-태안설계변경내역서(관리,지형)정cj" xfId="3501" xr:uid="{00000000-0005-0000-0000-000007050000}"/>
    <cellStyle name="_노천1지구2공구_2(변경)-토공_20040523_반계3리 오지도로" xfId="3502" xr:uid="{00000000-0005-0000-0000-000008050000}"/>
    <cellStyle name="_노천1지구2공구_2(변경)-토공_20040523_반계3리 오지도로_03_총괄3차분변경-지구단위계획_검토용" xfId="3503" xr:uid="{00000000-0005-0000-0000-000009050000}"/>
    <cellStyle name="_노천1지구2공구_2(변경)-토공_20040523_반계3리 오지도로_03_총괄3차분-태안설계변경내역서(관리,지형)정cj" xfId="3504" xr:uid="{00000000-0005-0000-0000-00000A050000}"/>
    <cellStyle name="_노천1지구2공구_2(변경)-토공_20040530_양잠2리(사당골)" xfId="3505" xr:uid="{00000000-0005-0000-0000-00000B050000}"/>
    <cellStyle name="_노천1지구2공구_2(변경)-토공_20040530_양잠2리(사당골)_03_총괄3차분변경-지구단위계획_검토용" xfId="3506" xr:uid="{00000000-0005-0000-0000-00000C050000}"/>
    <cellStyle name="_노천1지구2공구_2(변경)-토공_20040530_양잠2리(사당골)_03_총괄3차분-태안설계변경내역서(관리,지형)정cj" xfId="3507" xr:uid="{00000000-0005-0000-0000-00000D050000}"/>
    <cellStyle name="_노천1지구2공구_2(변경)-토공_20040601_누동2리(장곰)" xfId="3508" xr:uid="{00000000-0005-0000-0000-00000E050000}"/>
    <cellStyle name="_노천1지구2공구_2(변경)-토공_20040601_누동2리(장곰)_03_총괄3차분변경-지구단위계획_검토용" xfId="3509" xr:uid="{00000000-0005-0000-0000-00000F050000}"/>
    <cellStyle name="_노천1지구2공구_2(변경)-토공_20040601_누동2리(장곰)_03_총괄3차분-태안설계변경내역서(관리,지형)정cj" xfId="3510" xr:uid="{00000000-0005-0000-0000-000010050000}"/>
    <cellStyle name="_노천1지구2공구_2(변경)-토공_20040610_황촌1리 오지도로" xfId="3511" xr:uid="{00000000-0005-0000-0000-000011050000}"/>
    <cellStyle name="_노천1지구2공구_2(변경)-토공_20040610_황촌1리 오지도로_03_총괄3차분변경-지구단위계획_검토용" xfId="3512" xr:uid="{00000000-0005-0000-0000-000012050000}"/>
    <cellStyle name="_노천1지구2공구_2(변경)-토공_20040610_황촌1리 오지도로_03_총괄3차분-태안설계변경내역서(관리,지형)정cj" xfId="3513" xr:uid="{00000000-0005-0000-0000-000013050000}"/>
    <cellStyle name="_노천1지구2공구_2(변경)-토공_20040614_고남4리(옷점)" xfId="3514" xr:uid="{00000000-0005-0000-0000-000014050000}"/>
    <cellStyle name="_노천1지구2공구_2(변경)-토공_20040614_고남4리(옷점)_03_총괄3차분변경-지구단위계획_검토용" xfId="3515" xr:uid="{00000000-0005-0000-0000-000015050000}"/>
    <cellStyle name="_노천1지구2공구_2(변경)-토공_20040614_고남4리(옷점)_03_총괄3차분-태안설계변경내역서(관리,지형)정cj" xfId="3516" xr:uid="{00000000-0005-0000-0000-000016050000}"/>
    <cellStyle name="_노천1지구2공구_2(변경)-토공_20040618_고남5리 오지도로" xfId="3517" xr:uid="{00000000-0005-0000-0000-000017050000}"/>
    <cellStyle name="_노천1지구2공구_2(변경)-토공_20040618_고남5리 오지도로_03_총괄3차분변경-지구단위계획_검토용" xfId="3518" xr:uid="{00000000-0005-0000-0000-000018050000}"/>
    <cellStyle name="_노천1지구2공구_2(변경)-토공_20040618_고남5리 오지도로_03_총괄3차분-태안설계변경내역서(관리,지형)정cj" xfId="3519" xr:uid="{00000000-0005-0000-0000-000019050000}"/>
    <cellStyle name="_노천1지구2공구_2(변경)-토공_20040710_장곡2리 오지도로" xfId="3520" xr:uid="{00000000-0005-0000-0000-00001A050000}"/>
    <cellStyle name="_노천1지구2공구_2(변경)-토공_20040710_장곡2리 오지도로_03_총괄3차분변경-지구단위계획_검토용" xfId="3521" xr:uid="{00000000-0005-0000-0000-00001B050000}"/>
    <cellStyle name="_노천1지구2공구_2(변경)-토공_20040710_장곡2리 오지도로_03_총괄3차분-태안설계변경내역서(관리,지형)정cj" xfId="3522" xr:uid="{00000000-0005-0000-0000-00001C050000}"/>
    <cellStyle name="_노천1지구2공구_2(변경)-토공_20040712_장곡1리 오지도로" xfId="3523" xr:uid="{00000000-0005-0000-0000-00001D050000}"/>
    <cellStyle name="_노천1지구2공구_2(변경)-토공_20040712_장곡1리 오지도로_03_총괄3차분변경-지구단위계획_검토용" xfId="3524" xr:uid="{00000000-0005-0000-0000-00001E050000}"/>
    <cellStyle name="_노천1지구2공구_2(변경)-토공_20040712_장곡1리 오지도로_03_총괄3차분-태안설계변경내역서(관리,지형)정cj" xfId="3525" xr:uid="{00000000-0005-0000-0000-00001F050000}"/>
    <cellStyle name="_노천1지구2공구_2(변경)-토공_20040920_가의도하천정비" xfId="3526" xr:uid="{00000000-0005-0000-0000-000020050000}"/>
    <cellStyle name="_노천1지구2공구_2(변경)-토공_20040920_가의도하천정비_03_총괄3차분변경-지구단위계획_검토용" xfId="3527" xr:uid="{00000000-0005-0000-0000-000021050000}"/>
    <cellStyle name="_노천1지구2공구_2(변경)-토공_20040920_가의도하천정비_03_총괄3차분-태안설계변경내역서(관리,지형)정cj" xfId="3528" xr:uid="{00000000-0005-0000-0000-000022050000}"/>
    <cellStyle name="_노천1지구2공구_20040423_동해2리 오지도로" xfId="3529" xr:uid="{00000000-0005-0000-0000-000023050000}"/>
    <cellStyle name="_노천1지구2공구_20040423_동해2리 오지도로_03_총괄3차분변경-지구단위계획_검토용" xfId="3530" xr:uid="{00000000-0005-0000-0000-000024050000}"/>
    <cellStyle name="_노천1지구2공구_20040423_동해2리 오지도로_03_총괄3차분-태안설계변경내역서(관리,지형)정cj" xfId="3531" xr:uid="{00000000-0005-0000-0000-000025050000}"/>
    <cellStyle name="_노천1지구2공구_20040523_반계3리 오지도로" xfId="3532" xr:uid="{00000000-0005-0000-0000-000026050000}"/>
    <cellStyle name="_노천1지구2공구_20040523_반계3리 오지도로_03_총괄3차분변경-지구단위계획_검토용" xfId="3533" xr:uid="{00000000-0005-0000-0000-000027050000}"/>
    <cellStyle name="_노천1지구2공구_20040523_반계3리 오지도로_03_총괄3차분-태안설계변경내역서(관리,지형)정cj" xfId="3534" xr:uid="{00000000-0005-0000-0000-000028050000}"/>
    <cellStyle name="_노천1지구2공구_20040530_양잠2리(사당골)" xfId="3535" xr:uid="{00000000-0005-0000-0000-000029050000}"/>
    <cellStyle name="_노천1지구2공구_20040530_양잠2리(사당골)_03_총괄3차분변경-지구단위계획_검토용" xfId="3536" xr:uid="{00000000-0005-0000-0000-00002A050000}"/>
    <cellStyle name="_노천1지구2공구_20040530_양잠2리(사당골)_03_총괄3차분-태안설계변경내역서(관리,지형)정cj" xfId="3537" xr:uid="{00000000-0005-0000-0000-00002B050000}"/>
    <cellStyle name="_노천1지구2공구_20040601_누동2리(장곰)" xfId="3538" xr:uid="{00000000-0005-0000-0000-00002C050000}"/>
    <cellStyle name="_노천1지구2공구_20040601_누동2리(장곰)_03_총괄3차분변경-지구단위계획_검토용" xfId="3539" xr:uid="{00000000-0005-0000-0000-00002D050000}"/>
    <cellStyle name="_노천1지구2공구_20040601_누동2리(장곰)_03_총괄3차분-태안설계변경내역서(관리,지형)정cj" xfId="3540" xr:uid="{00000000-0005-0000-0000-00002E050000}"/>
    <cellStyle name="_노천1지구2공구_20040610_황촌1리 오지도로" xfId="3541" xr:uid="{00000000-0005-0000-0000-00002F050000}"/>
    <cellStyle name="_노천1지구2공구_20040610_황촌1리 오지도로_03_총괄3차분변경-지구단위계획_검토용" xfId="3542" xr:uid="{00000000-0005-0000-0000-000030050000}"/>
    <cellStyle name="_노천1지구2공구_20040610_황촌1리 오지도로_03_총괄3차분-태안설계변경내역서(관리,지형)정cj" xfId="3543" xr:uid="{00000000-0005-0000-0000-000031050000}"/>
    <cellStyle name="_노천1지구2공구_20040614_고남4리(옷점)" xfId="3544" xr:uid="{00000000-0005-0000-0000-000032050000}"/>
    <cellStyle name="_노천1지구2공구_20040614_고남4리(옷점)_03_총괄3차분변경-지구단위계획_검토용" xfId="3545" xr:uid="{00000000-0005-0000-0000-000033050000}"/>
    <cellStyle name="_노천1지구2공구_20040614_고남4리(옷점)_03_총괄3차분-태안설계변경내역서(관리,지형)정cj" xfId="3546" xr:uid="{00000000-0005-0000-0000-000034050000}"/>
    <cellStyle name="_노천1지구2공구_20040618_고남5리 오지도로" xfId="3547" xr:uid="{00000000-0005-0000-0000-000035050000}"/>
    <cellStyle name="_노천1지구2공구_20040618_고남5리 오지도로_03_총괄3차분변경-지구단위계획_검토용" xfId="3548" xr:uid="{00000000-0005-0000-0000-000036050000}"/>
    <cellStyle name="_노천1지구2공구_20040618_고남5리 오지도로_03_총괄3차분-태안설계변경내역서(관리,지형)정cj" xfId="3549" xr:uid="{00000000-0005-0000-0000-000037050000}"/>
    <cellStyle name="_노천1지구2공구_20040710_장곡2리 오지도로" xfId="3550" xr:uid="{00000000-0005-0000-0000-000038050000}"/>
    <cellStyle name="_노천1지구2공구_20040710_장곡2리 오지도로_03_총괄3차분변경-지구단위계획_검토용" xfId="3551" xr:uid="{00000000-0005-0000-0000-000039050000}"/>
    <cellStyle name="_노천1지구2공구_20040710_장곡2리 오지도로_03_총괄3차분-태안설계변경내역서(관리,지형)정cj" xfId="3552" xr:uid="{00000000-0005-0000-0000-00003A050000}"/>
    <cellStyle name="_노천1지구2공구_20040712_장곡1리 오지도로" xfId="3553" xr:uid="{00000000-0005-0000-0000-00003B050000}"/>
    <cellStyle name="_노천1지구2공구_20040712_장곡1리 오지도로_03_총괄3차분변경-지구단위계획_검토용" xfId="3554" xr:uid="{00000000-0005-0000-0000-00003C050000}"/>
    <cellStyle name="_노천1지구2공구_20040712_장곡1리 오지도로_03_총괄3차분-태안설계변경내역서(관리,지형)정cj" xfId="3555" xr:uid="{00000000-0005-0000-0000-00003D050000}"/>
    <cellStyle name="_노천1지구2공구_20040920_가의도하천정비" xfId="3556" xr:uid="{00000000-0005-0000-0000-00003E050000}"/>
    <cellStyle name="_노천1지구2공구_20040920_가의도하천정비_03_총괄3차분변경-지구단위계획_검토용" xfId="3557" xr:uid="{00000000-0005-0000-0000-00003F050000}"/>
    <cellStyle name="_노천1지구2공구_20040920_가의도하천정비_03_총괄3차분-태안설계변경내역서(관리,지형)정cj" xfId="3558" xr:uid="{00000000-0005-0000-0000-000040050000}"/>
    <cellStyle name="_노천3지구3공구" xfId="126" xr:uid="{00000000-0005-0000-0000-000041050000}"/>
    <cellStyle name="_누수탐사용역설계예산서(홍천,북방)예정공정표" xfId="5682" xr:uid="{00000000-0005-0000-0000-000042050000}"/>
    <cellStyle name="_다우SW(1023)" xfId="127" xr:uid="{00000000-0005-0000-0000-000043050000}"/>
    <cellStyle name="_단가비교" xfId="128" xr:uid="{00000000-0005-0000-0000-000044050000}"/>
    <cellStyle name="_단가비교_1" xfId="129" xr:uid="{00000000-0005-0000-0000-000045050000}"/>
    <cellStyle name="_단가비교-해군" xfId="130" xr:uid="{00000000-0005-0000-0000-000046050000}"/>
    <cellStyle name="_단가산출서" xfId="3559" xr:uid="{00000000-0005-0000-0000-000047050000}"/>
    <cellStyle name="_단가산출서_관망정비기본계획(1차)" xfId="5683" xr:uid="{00000000-0005-0000-0000-000048050000}"/>
    <cellStyle name="_단가산출서_관망정비기본계획(1차)_1120-금산관망정비기본계획(최종-수정)" xfId="5684" xr:uid="{00000000-0005-0000-0000-000049050000}"/>
    <cellStyle name="_단가산출서_관망정비기본계획(1차)_거제블록시스템 발주설계서" xfId="5685" xr:uid="{00000000-0005-0000-0000-00004A050000}"/>
    <cellStyle name="_단가산출서_관망정비기본계획(1차)_고양블록화실시설계 r2.1" xfId="5686" xr:uid="{00000000-0005-0000-0000-00004B050000}"/>
    <cellStyle name="_단가산출서_관망정비기본계획(1차)_고양시블록화실시설계-내역서(2)" xfId="5687" xr:uid="{00000000-0005-0000-0000-00004C050000}"/>
    <cellStyle name="_단가산출서_관망정비기본계획(1차)_내역서(제2롯데월드)(수정)" xfId="5688" xr:uid="{00000000-0005-0000-0000-00004D050000}"/>
    <cellStyle name="_단가산출서_관망정비기본계획(1차)_발주설계내역서(나주블록용역)" xfId="5689" xr:uid="{00000000-0005-0000-0000-00004E050000}"/>
    <cellStyle name="_단가산출서_관망정비기본계획(1차)_발주설계내역서(나주블록용역)배수지포함" xfId="5690" xr:uid="{00000000-0005-0000-0000-00004F050000}"/>
    <cellStyle name="_단가산출서_관망정비기본계획(1차)_블록시스템구축 용역설계서(1)" xfId="5691" xr:uid="{00000000-0005-0000-0000-000050050000}"/>
    <cellStyle name="_단가산출서_관망정비기본계획(1차)_블록시스템구축 용역설계서(최종)" xfId="5692" xr:uid="{00000000-0005-0000-0000-000051050000}"/>
    <cellStyle name="_단가산출서_관망정비기본계획(1차)_산출내역서(대불)" xfId="5693" xr:uid="{00000000-0005-0000-0000-000052050000}"/>
    <cellStyle name="_단가산출서_관망정비기본계획(1차)_설계예산서(2)" xfId="5694" xr:uid="{00000000-0005-0000-0000-000053050000}"/>
    <cellStyle name="_단가산출서_관망정비기본계획(1차)_수정-0730발주설계내역서(나주블록용역)최종" xfId="5695" xr:uid="{00000000-0005-0000-0000-000054050000}"/>
    <cellStyle name="_단가산출서_댐직하류 하천정비(환경)사업 기본계획 및 실시설계용역-수공용" xfId="3560" xr:uid="{00000000-0005-0000-0000-000055050000}"/>
    <cellStyle name="_단가산출서_댐직하류 하천정비(환경)사업 기본계획 및 실시설계용역-수공용_용담댐직하류 하천정비공사 설계예산서(남원작성)-" xfId="3561" xr:uid="{00000000-0005-0000-0000-000056050000}"/>
    <cellStyle name="_당동(청강)" xfId="131" xr:uid="{00000000-0005-0000-0000-000057050000}"/>
    <cellStyle name="_대구시 일원 항공사진측량 용역" xfId="5696" xr:uid="{00000000-0005-0000-0000-000058050000}"/>
    <cellStyle name="_대도시권연구용역" xfId="132" xr:uid="{00000000-0005-0000-0000-000059050000}"/>
    <cellStyle name="_대동천 환경관리내역서" xfId="3562" xr:uid="{00000000-0005-0000-0000-00005A050000}"/>
    <cellStyle name="_대명포구개발계획내역서" xfId="5697" xr:uid="{00000000-0005-0000-0000-00005B050000}"/>
    <cellStyle name="_대신체육공원실시설계용역" xfId="3563" xr:uid="{00000000-0005-0000-0000-00005C050000}"/>
    <cellStyle name="_대전서붕고하도급" xfId="133" xr:uid="{00000000-0005-0000-0000-00005D050000}"/>
    <cellStyle name="_대전시동구소하천종합계획(재정비)" xfId="134" xr:uid="{00000000-0005-0000-0000-00005E050000}"/>
    <cellStyle name="_대함탐색레이다 모의장비형 CBT개발-1" xfId="135" xr:uid="{00000000-0005-0000-0000-00005F050000}"/>
    <cellStyle name="_데이터 베이스" xfId="136" xr:uid="{00000000-0005-0000-0000-000060050000}"/>
    <cellStyle name="_도곡1교 교대 수량" xfId="137" xr:uid="{00000000-0005-0000-0000-000061050000}"/>
    <cellStyle name="_도곡1교 교대 수량_03_총괄3차분변경-지구단위계획_검토용" xfId="3564" xr:uid="{00000000-0005-0000-0000-000062050000}"/>
    <cellStyle name="_도곡1교 교대 수량_03_총괄3차분-태안설계변경내역서(관리,지형)정cj" xfId="3565" xr:uid="{00000000-0005-0000-0000-000063050000}"/>
    <cellStyle name="_도곡1교 교대 수량_2(변경)-토공" xfId="138" xr:uid="{00000000-0005-0000-0000-000064050000}"/>
    <cellStyle name="_도곡1교 교대 수량_2(변경)-토공_03_총괄3차분변경-지구단위계획_검토용" xfId="3566" xr:uid="{00000000-0005-0000-0000-000065050000}"/>
    <cellStyle name="_도곡1교 교대 수량_2(변경)-토공_03_총괄3차분-태안설계변경내역서(관리,지형)정cj" xfId="3567" xr:uid="{00000000-0005-0000-0000-000066050000}"/>
    <cellStyle name="_도곡1교 교대 수량_2(변경)-토공_20040423_동해2리 오지도로" xfId="3568" xr:uid="{00000000-0005-0000-0000-000067050000}"/>
    <cellStyle name="_도곡1교 교대 수량_2(변경)-토공_20040423_동해2리 오지도로_03_총괄3차분변경-지구단위계획_검토용" xfId="3569" xr:uid="{00000000-0005-0000-0000-000068050000}"/>
    <cellStyle name="_도곡1교 교대 수량_2(변경)-토공_20040423_동해2리 오지도로_03_총괄3차분-태안설계변경내역서(관리,지형)정cj" xfId="3570" xr:uid="{00000000-0005-0000-0000-000069050000}"/>
    <cellStyle name="_도곡1교 교대 수량_2(변경)-토공_20040523_반계3리 오지도로" xfId="3571" xr:uid="{00000000-0005-0000-0000-00006A050000}"/>
    <cellStyle name="_도곡1교 교대 수량_2(변경)-토공_20040523_반계3리 오지도로_03_총괄3차분변경-지구단위계획_검토용" xfId="3572" xr:uid="{00000000-0005-0000-0000-00006B050000}"/>
    <cellStyle name="_도곡1교 교대 수량_2(변경)-토공_20040523_반계3리 오지도로_03_총괄3차분-태안설계변경내역서(관리,지형)정cj" xfId="3573" xr:uid="{00000000-0005-0000-0000-00006C050000}"/>
    <cellStyle name="_도곡1교 교대 수량_2(변경)-토공_20040530_양잠2리(사당골)" xfId="3574" xr:uid="{00000000-0005-0000-0000-00006D050000}"/>
    <cellStyle name="_도곡1교 교대 수량_2(변경)-토공_20040530_양잠2리(사당골)_03_총괄3차분변경-지구단위계획_검토용" xfId="3575" xr:uid="{00000000-0005-0000-0000-00006E050000}"/>
    <cellStyle name="_도곡1교 교대 수량_2(변경)-토공_20040530_양잠2리(사당골)_03_총괄3차분-태안설계변경내역서(관리,지형)정cj" xfId="3576" xr:uid="{00000000-0005-0000-0000-00006F050000}"/>
    <cellStyle name="_도곡1교 교대 수량_2(변경)-토공_20040601_누동2리(장곰)" xfId="3577" xr:uid="{00000000-0005-0000-0000-000070050000}"/>
    <cellStyle name="_도곡1교 교대 수량_2(변경)-토공_20040601_누동2리(장곰)_03_총괄3차분변경-지구단위계획_검토용" xfId="3578" xr:uid="{00000000-0005-0000-0000-000071050000}"/>
    <cellStyle name="_도곡1교 교대 수량_2(변경)-토공_20040601_누동2리(장곰)_03_총괄3차분-태안설계변경내역서(관리,지형)정cj" xfId="3579" xr:uid="{00000000-0005-0000-0000-000072050000}"/>
    <cellStyle name="_도곡1교 교대 수량_2(변경)-토공_20040610_황촌1리 오지도로" xfId="3580" xr:uid="{00000000-0005-0000-0000-000073050000}"/>
    <cellStyle name="_도곡1교 교대 수량_2(변경)-토공_20040610_황촌1리 오지도로_03_총괄3차분변경-지구단위계획_검토용" xfId="3581" xr:uid="{00000000-0005-0000-0000-000074050000}"/>
    <cellStyle name="_도곡1교 교대 수량_2(변경)-토공_20040610_황촌1리 오지도로_03_총괄3차분-태안설계변경내역서(관리,지형)정cj" xfId="3582" xr:uid="{00000000-0005-0000-0000-000075050000}"/>
    <cellStyle name="_도곡1교 교대 수량_2(변경)-토공_20040614_고남4리(옷점)" xfId="3583" xr:uid="{00000000-0005-0000-0000-000076050000}"/>
    <cellStyle name="_도곡1교 교대 수량_2(변경)-토공_20040614_고남4리(옷점)_03_총괄3차분변경-지구단위계획_검토용" xfId="3584" xr:uid="{00000000-0005-0000-0000-000077050000}"/>
    <cellStyle name="_도곡1교 교대 수량_2(변경)-토공_20040614_고남4리(옷점)_03_총괄3차분-태안설계변경내역서(관리,지형)정cj" xfId="3585" xr:uid="{00000000-0005-0000-0000-000078050000}"/>
    <cellStyle name="_도곡1교 교대 수량_2(변경)-토공_20040618_고남5리 오지도로" xfId="3586" xr:uid="{00000000-0005-0000-0000-000079050000}"/>
    <cellStyle name="_도곡1교 교대 수량_2(변경)-토공_20040618_고남5리 오지도로_03_총괄3차분변경-지구단위계획_검토용" xfId="3587" xr:uid="{00000000-0005-0000-0000-00007A050000}"/>
    <cellStyle name="_도곡1교 교대 수량_2(변경)-토공_20040618_고남5리 오지도로_03_총괄3차분-태안설계변경내역서(관리,지형)정cj" xfId="3588" xr:uid="{00000000-0005-0000-0000-00007B050000}"/>
    <cellStyle name="_도곡1교 교대 수량_2(변경)-토공_20040710_장곡2리 오지도로" xfId="3589" xr:uid="{00000000-0005-0000-0000-00007C050000}"/>
    <cellStyle name="_도곡1교 교대 수량_2(변경)-토공_20040710_장곡2리 오지도로_03_총괄3차분변경-지구단위계획_검토용" xfId="3590" xr:uid="{00000000-0005-0000-0000-00007D050000}"/>
    <cellStyle name="_도곡1교 교대 수량_2(변경)-토공_20040710_장곡2리 오지도로_03_총괄3차분-태안설계변경내역서(관리,지형)정cj" xfId="3591" xr:uid="{00000000-0005-0000-0000-00007E050000}"/>
    <cellStyle name="_도곡1교 교대 수량_2(변경)-토공_20040712_장곡1리 오지도로" xfId="3592" xr:uid="{00000000-0005-0000-0000-00007F050000}"/>
    <cellStyle name="_도곡1교 교대 수량_2(변경)-토공_20040712_장곡1리 오지도로_03_총괄3차분변경-지구단위계획_검토용" xfId="3593" xr:uid="{00000000-0005-0000-0000-000080050000}"/>
    <cellStyle name="_도곡1교 교대 수량_2(변경)-토공_20040712_장곡1리 오지도로_03_총괄3차분-태안설계변경내역서(관리,지형)정cj" xfId="3594" xr:uid="{00000000-0005-0000-0000-000081050000}"/>
    <cellStyle name="_도곡1교 교대 수량_2(변경)-토공_20040920_가의도하천정비" xfId="3595" xr:uid="{00000000-0005-0000-0000-000082050000}"/>
    <cellStyle name="_도곡1교 교대 수량_2(변경)-토공_20040920_가의도하천정비_03_총괄3차분변경-지구단위계획_검토용" xfId="3596" xr:uid="{00000000-0005-0000-0000-000083050000}"/>
    <cellStyle name="_도곡1교 교대 수량_2(변경)-토공_20040920_가의도하천정비_03_총괄3차분-태안설계변경내역서(관리,지형)정cj" xfId="3597" xr:uid="{00000000-0005-0000-0000-000084050000}"/>
    <cellStyle name="_도곡1교 교대 수량_20031216_고남5리 마을안길 포장" xfId="3598" xr:uid="{00000000-0005-0000-0000-000085050000}"/>
    <cellStyle name="_도곡1교 교대 수량_20031216_고남5리 마을안길 포장_03_총괄3차분변경-지구단위계획_검토용" xfId="3599" xr:uid="{00000000-0005-0000-0000-000086050000}"/>
    <cellStyle name="_도곡1교 교대 수량_20031216_고남5리 마을안길 포장_03_총괄3차분-태안설계변경내역서(관리,지형)정cj" xfId="3600" xr:uid="{00000000-0005-0000-0000-000087050000}"/>
    <cellStyle name="_도곡1교 교대 수량_20040423_동해2리 오지도로" xfId="3601" xr:uid="{00000000-0005-0000-0000-000088050000}"/>
    <cellStyle name="_도곡1교 교대 수량_20040423_동해2리 오지도로_03_총괄3차분변경-지구단위계획_검토용" xfId="3602" xr:uid="{00000000-0005-0000-0000-000089050000}"/>
    <cellStyle name="_도곡1교 교대 수량_20040423_동해2리 오지도로_03_총괄3차분-태안설계변경내역서(관리,지형)정cj" xfId="3603" xr:uid="{00000000-0005-0000-0000-00008A050000}"/>
    <cellStyle name="_도곡1교 교대 수량_20040523_반계3리 오지도로" xfId="3604" xr:uid="{00000000-0005-0000-0000-00008B050000}"/>
    <cellStyle name="_도곡1교 교대 수량_20040523_반계3리 오지도로_03_총괄3차분변경-지구단위계획_검토용" xfId="3605" xr:uid="{00000000-0005-0000-0000-00008C050000}"/>
    <cellStyle name="_도곡1교 교대 수량_20040523_반계3리 오지도로_03_총괄3차분-태안설계변경내역서(관리,지형)정cj" xfId="3606" xr:uid="{00000000-0005-0000-0000-00008D050000}"/>
    <cellStyle name="_도곡1교 교대 수량_20040530_양잠2리(사당골)" xfId="3607" xr:uid="{00000000-0005-0000-0000-00008E050000}"/>
    <cellStyle name="_도곡1교 교대 수량_20040530_양잠2리(사당골)_03_총괄3차분변경-지구단위계획_검토용" xfId="3608" xr:uid="{00000000-0005-0000-0000-00008F050000}"/>
    <cellStyle name="_도곡1교 교대 수량_20040530_양잠2리(사당골)_03_총괄3차분-태안설계변경내역서(관리,지형)정cj" xfId="3609" xr:uid="{00000000-0005-0000-0000-000090050000}"/>
    <cellStyle name="_도곡1교 교대 수량_20040601_누동2리(장곰)" xfId="3610" xr:uid="{00000000-0005-0000-0000-000091050000}"/>
    <cellStyle name="_도곡1교 교대 수량_20040601_누동2리(장곰)_03_총괄3차분변경-지구단위계획_검토용" xfId="3611" xr:uid="{00000000-0005-0000-0000-000092050000}"/>
    <cellStyle name="_도곡1교 교대 수량_20040601_누동2리(장곰)_03_총괄3차분-태안설계변경내역서(관리,지형)정cj" xfId="3612" xr:uid="{00000000-0005-0000-0000-000093050000}"/>
    <cellStyle name="_도곡1교 교대 수량_20040610_황촌1리 오지도로" xfId="3613" xr:uid="{00000000-0005-0000-0000-000094050000}"/>
    <cellStyle name="_도곡1교 교대 수량_20040610_황촌1리 오지도로_03_총괄3차분변경-지구단위계획_검토용" xfId="3614" xr:uid="{00000000-0005-0000-0000-000095050000}"/>
    <cellStyle name="_도곡1교 교대 수량_20040610_황촌1리 오지도로_03_총괄3차분-태안설계변경내역서(관리,지형)정cj" xfId="3615" xr:uid="{00000000-0005-0000-0000-000096050000}"/>
    <cellStyle name="_도곡1교 교대 수량_20040614_고남4리(옷점)" xfId="3616" xr:uid="{00000000-0005-0000-0000-000097050000}"/>
    <cellStyle name="_도곡1교 교대 수량_20040614_고남4리(옷점)_03_총괄3차분변경-지구단위계획_검토용" xfId="3617" xr:uid="{00000000-0005-0000-0000-000098050000}"/>
    <cellStyle name="_도곡1교 교대 수량_20040614_고남4리(옷점)_03_총괄3차분-태안설계변경내역서(관리,지형)정cj" xfId="3618" xr:uid="{00000000-0005-0000-0000-000099050000}"/>
    <cellStyle name="_도곡1교 교대 수량_20040618_고남5리 오지도로" xfId="3619" xr:uid="{00000000-0005-0000-0000-00009A050000}"/>
    <cellStyle name="_도곡1교 교대 수량_20040618_고남5리 오지도로_03_총괄3차분변경-지구단위계획_검토용" xfId="3620" xr:uid="{00000000-0005-0000-0000-00009B050000}"/>
    <cellStyle name="_도곡1교 교대 수량_20040618_고남5리 오지도로_03_총괄3차분-태안설계변경내역서(관리,지형)정cj" xfId="3621" xr:uid="{00000000-0005-0000-0000-00009C050000}"/>
    <cellStyle name="_도곡1교 교대 수량_20040710_장곡2리 오지도로" xfId="3622" xr:uid="{00000000-0005-0000-0000-00009D050000}"/>
    <cellStyle name="_도곡1교 교대 수량_20040710_장곡2리 오지도로_03_총괄3차분변경-지구단위계획_검토용" xfId="3623" xr:uid="{00000000-0005-0000-0000-00009E050000}"/>
    <cellStyle name="_도곡1교 교대 수량_20040710_장곡2리 오지도로_03_총괄3차분-태안설계변경내역서(관리,지형)정cj" xfId="3624" xr:uid="{00000000-0005-0000-0000-00009F050000}"/>
    <cellStyle name="_도곡1교 교대 수량_20040712_장곡1리 오지도로" xfId="3625" xr:uid="{00000000-0005-0000-0000-0000A0050000}"/>
    <cellStyle name="_도곡1교 교대 수량_20040712_장곡1리 오지도로_03_총괄3차분변경-지구단위계획_검토용" xfId="3626" xr:uid="{00000000-0005-0000-0000-0000A1050000}"/>
    <cellStyle name="_도곡1교 교대 수량_20040712_장곡1리 오지도로_03_총괄3차분-태안설계변경내역서(관리,지형)정cj" xfId="3627" xr:uid="{00000000-0005-0000-0000-0000A2050000}"/>
    <cellStyle name="_도곡1교 교대 수량_20040920_가의도하천정비" xfId="3628" xr:uid="{00000000-0005-0000-0000-0000A3050000}"/>
    <cellStyle name="_도곡1교 교대 수량_20040920_가의도하천정비_03_총괄3차분변경-지구단위계획_검토용" xfId="3629" xr:uid="{00000000-0005-0000-0000-0000A4050000}"/>
    <cellStyle name="_도곡1교 교대 수량_20040920_가의도하천정비_03_총괄3차분-태안설계변경내역서(관리,지형)정cj" xfId="3630" xr:uid="{00000000-0005-0000-0000-0000A5050000}"/>
    <cellStyle name="_도곡1교 교대 수량_RAMP-E교-최종000" xfId="3631" xr:uid="{00000000-0005-0000-0000-0000A6050000}"/>
    <cellStyle name="_도곡1교 교대 수량_RAMP-E교-최종000_03_총괄3차분변경-지구단위계획_검토용" xfId="3632" xr:uid="{00000000-0005-0000-0000-0000A7050000}"/>
    <cellStyle name="_도곡1교 교대 수량_RAMP-E교-최종000_03_총괄3차분-태안설계변경내역서(관리,지형)정cj" xfId="3633" xr:uid="{00000000-0005-0000-0000-0000A8050000}"/>
    <cellStyle name="_도곡1교 교대 수량_RAMP-E교-최종000_20020914_장곡1-4리 오지도로포장공사_2 변경설계서" xfId="3634" xr:uid="{00000000-0005-0000-0000-0000A9050000}"/>
    <cellStyle name="_도곡1교 교대 수량_RAMP-E교-최종000_20020914_장곡1-4리 오지도로포장공사_2 변경설계서_03_총괄3차분변경-지구단위계획_검토용" xfId="3635" xr:uid="{00000000-0005-0000-0000-0000AA050000}"/>
    <cellStyle name="_도곡1교 교대 수량_RAMP-E교-최종000_20020914_장곡1-4리 오지도로포장공사_2 변경설계서_03_총괄3차분-태안설계변경내역서(관리,지형)정cj" xfId="3636" xr:uid="{00000000-0005-0000-0000-0000AB050000}"/>
    <cellStyle name="_도곡1교 교대 수량_RAMP-E교-최종000_시방서" xfId="3637" xr:uid="{00000000-0005-0000-0000-0000AC050000}"/>
    <cellStyle name="_도곡1교 교대 수량_RAMP-E교-최종000_시방서_03_총괄3차분변경-지구단위계획_검토용" xfId="3638" xr:uid="{00000000-0005-0000-0000-0000AD050000}"/>
    <cellStyle name="_도곡1교 교대 수량_RAMP-E교-최종000_시방서_03_총괄3차분-태안설계변경내역서(관리,지형)정cj" xfId="3639" xr:uid="{00000000-0005-0000-0000-0000AE050000}"/>
    <cellStyle name="_도곡1교 교대 수량_RAMP-E교-최종000_파도 - 모항선 횡배수관 확장" xfId="3640" xr:uid="{00000000-0005-0000-0000-0000AF050000}"/>
    <cellStyle name="_도곡1교 교대 수량_RAMP-E교-최종000_파도 - 모항선 횡배수관 확장_03_총괄3차분변경-지구단위계획_검토용" xfId="3641" xr:uid="{00000000-0005-0000-0000-0000B0050000}"/>
    <cellStyle name="_도곡1교 교대 수량_RAMP-E교-최종000_파도 - 모항선 횡배수관 확장_03_총괄3차분-태안설계변경내역서(관리,지형)정cj" xfId="3642" xr:uid="{00000000-0005-0000-0000-0000B1050000}"/>
    <cellStyle name="_도곡1교 교대 수량_RAMP-E교-최종000_파도 - 모항선 횡배수관 확장_20020914_장곡1-4리 오지도로포장공사_2 변경설계서" xfId="3643" xr:uid="{00000000-0005-0000-0000-0000B2050000}"/>
    <cellStyle name="_도곡1교 교대 수량_RAMP-E교-최종000_파도 - 모항선 횡배수관 확장_20020914_장곡1-4리 오지도로포장공사_2 변경설계서_03_총괄3차분변경-지구단위계획_검토용" xfId="3644" xr:uid="{00000000-0005-0000-0000-0000B3050000}"/>
    <cellStyle name="_도곡1교 교대 수량_RAMP-E교-최종000_파도 - 모항선 횡배수관 확장_20020914_장곡1-4리 오지도로포장공사_2 변경설계서_03_총괄3차분-태안설계변경내역서(관리,지형)정cj" xfId="3645" xr:uid="{00000000-0005-0000-0000-0000B4050000}"/>
    <cellStyle name="_도곡1교 교대 수량_RAMP-E교-최종000_파도 - 모항선 횡배수관 확장_시방서" xfId="3646" xr:uid="{00000000-0005-0000-0000-0000B5050000}"/>
    <cellStyle name="_도곡1교 교대 수량_RAMP-E교-최종000_파도 - 모항선 횡배수관 확장_시방서_03_총괄3차분변경-지구단위계획_검토용" xfId="3647" xr:uid="{00000000-0005-0000-0000-0000B6050000}"/>
    <cellStyle name="_도곡1교 교대 수량_RAMP-E교-최종000_파도 - 모항선 횡배수관 확장_시방서_03_총괄3차분-태안설계변경내역서(관리,지형)정cj" xfId="3648" xr:uid="{00000000-0005-0000-0000-0000B7050000}"/>
    <cellStyle name="_도곡1교 교대 수량_시방서" xfId="3649" xr:uid="{00000000-0005-0000-0000-0000B8050000}"/>
    <cellStyle name="_도곡1교 교대 수량_시방서_03_총괄3차분변경-지구단위계획_검토용" xfId="3650" xr:uid="{00000000-0005-0000-0000-0000B9050000}"/>
    <cellStyle name="_도곡1교 교대 수량_시방서_03_총괄3차분-태안설계변경내역서(관리,지형)정cj" xfId="3651" xr:uid="{00000000-0005-0000-0000-0000BA050000}"/>
    <cellStyle name="_도곡1교 교대(시점) 수량" xfId="139" xr:uid="{00000000-0005-0000-0000-0000BB050000}"/>
    <cellStyle name="_도곡1교 교대(시점) 수량_03_총괄3차분변경-지구단위계획_검토용" xfId="3652" xr:uid="{00000000-0005-0000-0000-0000BC050000}"/>
    <cellStyle name="_도곡1교 교대(시점) 수량_03_총괄3차분-태안설계변경내역서(관리,지형)정cj" xfId="3653" xr:uid="{00000000-0005-0000-0000-0000BD050000}"/>
    <cellStyle name="_도곡1교 교대(시점) 수량_2(변경)-토공" xfId="140" xr:uid="{00000000-0005-0000-0000-0000BE050000}"/>
    <cellStyle name="_도곡1교 교대(시점) 수량_2(변경)-토공_03_총괄3차분변경-지구단위계획_검토용" xfId="3654" xr:uid="{00000000-0005-0000-0000-0000BF050000}"/>
    <cellStyle name="_도곡1교 교대(시점) 수량_2(변경)-토공_03_총괄3차분-태안설계변경내역서(관리,지형)정cj" xfId="3655" xr:uid="{00000000-0005-0000-0000-0000C0050000}"/>
    <cellStyle name="_도곡1교 교대(시점) 수량_2(변경)-토공_20040423_동해2리 오지도로" xfId="3656" xr:uid="{00000000-0005-0000-0000-0000C1050000}"/>
    <cellStyle name="_도곡1교 교대(시점) 수량_2(변경)-토공_20040423_동해2리 오지도로_03_총괄3차분변경-지구단위계획_검토용" xfId="3657" xr:uid="{00000000-0005-0000-0000-0000C2050000}"/>
    <cellStyle name="_도곡1교 교대(시점) 수량_2(변경)-토공_20040423_동해2리 오지도로_03_총괄3차분-태안설계변경내역서(관리,지형)정cj" xfId="3658" xr:uid="{00000000-0005-0000-0000-0000C3050000}"/>
    <cellStyle name="_도곡1교 교대(시점) 수량_2(변경)-토공_20040523_반계3리 오지도로" xfId="3659" xr:uid="{00000000-0005-0000-0000-0000C4050000}"/>
    <cellStyle name="_도곡1교 교대(시점) 수량_2(변경)-토공_20040523_반계3리 오지도로_03_총괄3차분변경-지구단위계획_검토용" xfId="3660" xr:uid="{00000000-0005-0000-0000-0000C5050000}"/>
    <cellStyle name="_도곡1교 교대(시점) 수량_2(변경)-토공_20040523_반계3리 오지도로_03_총괄3차분-태안설계변경내역서(관리,지형)정cj" xfId="3661" xr:uid="{00000000-0005-0000-0000-0000C6050000}"/>
    <cellStyle name="_도곡1교 교대(시점) 수량_2(변경)-토공_20040530_양잠2리(사당골)" xfId="3662" xr:uid="{00000000-0005-0000-0000-0000C7050000}"/>
    <cellStyle name="_도곡1교 교대(시점) 수량_2(변경)-토공_20040530_양잠2리(사당골)_03_총괄3차분변경-지구단위계획_검토용" xfId="3663" xr:uid="{00000000-0005-0000-0000-0000C8050000}"/>
    <cellStyle name="_도곡1교 교대(시점) 수량_2(변경)-토공_20040530_양잠2리(사당골)_03_총괄3차분-태안설계변경내역서(관리,지형)정cj" xfId="3664" xr:uid="{00000000-0005-0000-0000-0000C9050000}"/>
    <cellStyle name="_도곡1교 교대(시점) 수량_2(변경)-토공_20040601_누동2리(장곰)" xfId="3665" xr:uid="{00000000-0005-0000-0000-0000CA050000}"/>
    <cellStyle name="_도곡1교 교대(시점) 수량_2(변경)-토공_20040601_누동2리(장곰)_03_총괄3차분변경-지구단위계획_검토용" xfId="3666" xr:uid="{00000000-0005-0000-0000-0000CB050000}"/>
    <cellStyle name="_도곡1교 교대(시점) 수량_2(변경)-토공_20040601_누동2리(장곰)_03_총괄3차분-태안설계변경내역서(관리,지형)정cj" xfId="3667" xr:uid="{00000000-0005-0000-0000-0000CC050000}"/>
    <cellStyle name="_도곡1교 교대(시점) 수량_2(변경)-토공_20040610_황촌1리 오지도로" xfId="3668" xr:uid="{00000000-0005-0000-0000-0000CD050000}"/>
    <cellStyle name="_도곡1교 교대(시점) 수량_2(변경)-토공_20040610_황촌1리 오지도로_03_총괄3차분변경-지구단위계획_검토용" xfId="3669" xr:uid="{00000000-0005-0000-0000-0000CE050000}"/>
    <cellStyle name="_도곡1교 교대(시점) 수량_2(변경)-토공_20040610_황촌1리 오지도로_03_총괄3차분-태안설계변경내역서(관리,지형)정cj" xfId="3670" xr:uid="{00000000-0005-0000-0000-0000CF050000}"/>
    <cellStyle name="_도곡1교 교대(시점) 수량_2(변경)-토공_20040614_고남4리(옷점)" xfId="3671" xr:uid="{00000000-0005-0000-0000-0000D0050000}"/>
    <cellStyle name="_도곡1교 교대(시점) 수량_2(변경)-토공_20040614_고남4리(옷점)_03_총괄3차분변경-지구단위계획_검토용" xfId="3672" xr:uid="{00000000-0005-0000-0000-0000D1050000}"/>
    <cellStyle name="_도곡1교 교대(시점) 수량_2(변경)-토공_20040614_고남4리(옷점)_03_총괄3차분-태안설계변경내역서(관리,지형)정cj" xfId="3673" xr:uid="{00000000-0005-0000-0000-0000D2050000}"/>
    <cellStyle name="_도곡1교 교대(시점) 수량_2(변경)-토공_20040618_고남5리 오지도로" xfId="3674" xr:uid="{00000000-0005-0000-0000-0000D3050000}"/>
    <cellStyle name="_도곡1교 교대(시점) 수량_2(변경)-토공_20040618_고남5리 오지도로_03_총괄3차분변경-지구단위계획_검토용" xfId="3675" xr:uid="{00000000-0005-0000-0000-0000D4050000}"/>
    <cellStyle name="_도곡1교 교대(시점) 수량_2(변경)-토공_20040618_고남5리 오지도로_03_총괄3차분-태안설계변경내역서(관리,지형)정cj" xfId="3676" xr:uid="{00000000-0005-0000-0000-0000D5050000}"/>
    <cellStyle name="_도곡1교 교대(시점) 수량_2(변경)-토공_20040710_장곡2리 오지도로" xfId="3677" xr:uid="{00000000-0005-0000-0000-0000D6050000}"/>
    <cellStyle name="_도곡1교 교대(시점) 수량_2(변경)-토공_20040710_장곡2리 오지도로_03_총괄3차분변경-지구단위계획_검토용" xfId="3678" xr:uid="{00000000-0005-0000-0000-0000D7050000}"/>
    <cellStyle name="_도곡1교 교대(시점) 수량_2(변경)-토공_20040710_장곡2리 오지도로_03_총괄3차분-태안설계변경내역서(관리,지형)정cj" xfId="3679" xr:uid="{00000000-0005-0000-0000-0000D8050000}"/>
    <cellStyle name="_도곡1교 교대(시점) 수량_2(변경)-토공_20040712_장곡1리 오지도로" xfId="3680" xr:uid="{00000000-0005-0000-0000-0000D9050000}"/>
    <cellStyle name="_도곡1교 교대(시점) 수량_2(변경)-토공_20040712_장곡1리 오지도로_03_총괄3차분변경-지구단위계획_검토용" xfId="3681" xr:uid="{00000000-0005-0000-0000-0000DA050000}"/>
    <cellStyle name="_도곡1교 교대(시점) 수량_2(변경)-토공_20040712_장곡1리 오지도로_03_총괄3차분-태안설계변경내역서(관리,지형)정cj" xfId="3682" xr:uid="{00000000-0005-0000-0000-0000DB050000}"/>
    <cellStyle name="_도곡1교 교대(시점) 수량_2(변경)-토공_20040920_가의도하천정비" xfId="3683" xr:uid="{00000000-0005-0000-0000-0000DC050000}"/>
    <cellStyle name="_도곡1교 교대(시점) 수량_2(변경)-토공_20040920_가의도하천정비_03_총괄3차분변경-지구단위계획_검토용" xfId="3684" xr:uid="{00000000-0005-0000-0000-0000DD050000}"/>
    <cellStyle name="_도곡1교 교대(시점) 수량_2(변경)-토공_20040920_가의도하천정비_03_총괄3차분-태안설계변경내역서(관리,지형)정cj" xfId="3685" xr:uid="{00000000-0005-0000-0000-0000DE050000}"/>
    <cellStyle name="_도곡1교 교대(시점) 수량_20031216_고남5리 마을안길 포장" xfId="3686" xr:uid="{00000000-0005-0000-0000-0000DF050000}"/>
    <cellStyle name="_도곡1교 교대(시점) 수량_20031216_고남5리 마을안길 포장_03_총괄3차분변경-지구단위계획_검토용" xfId="3687" xr:uid="{00000000-0005-0000-0000-0000E0050000}"/>
    <cellStyle name="_도곡1교 교대(시점) 수량_20031216_고남5리 마을안길 포장_03_총괄3차분-태안설계변경내역서(관리,지형)정cj" xfId="3688" xr:uid="{00000000-0005-0000-0000-0000E1050000}"/>
    <cellStyle name="_도곡1교 교대(시점) 수량_20040423_동해2리 오지도로" xfId="3689" xr:uid="{00000000-0005-0000-0000-0000E2050000}"/>
    <cellStyle name="_도곡1교 교대(시점) 수량_20040423_동해2리 오지도로_03_총괄3차분변경-지구단위계획_검토용" xfId="3690" xr:uid="{00000000-0005-0000-0000-0000E3050000}"/>
    <cellStyle name="_도곡1교 교대(시점) 수량_20040423_동해2리 오지도로_03_총괄3차분-태안설계변경내역서(관리,지형)정cj" xfId="3691" xr:uid="{00000000-0005-0000-0000-0000E4050000}"/>
    <cellStyle name="_도곡1교 교대(시점) 수량_20040523_반계3리 오지도로" xfId="3692" xr:uid="{00000000-0005-0000-0000-0000E5050000}"/>
    <cellStyle name="_도곡1교 교대(시점) 수량_20040523_반계3리 오지도로_03_총괄3차분변경-지구단위계획_검토용" xfId="3693" xr:uid="{00000000-0005-0000-0000-0000E6050000}"/>
    <cellStyle name="_도곡1교 교대(시점) 수량_20040523_반계3리 오지도로_03_총괄3차분-태안설계변경내역서(관리,지형)정cj" xfId="3694" xr:uid="{00000000-0005-0000-0000-0000E7050000}"/>
    <cellStyle name="_도곡1교 교대(시점) 수량_20040530_양잠2리(사당골)" xfId="3695" xr:uid="{00000000-0005-0000-0000-0000E8050000}"/>
    <cellStyle name="_도곡1교 교대(시점) 수량_20040530_양잠2리(사당골)_03_총괄3차분변경-지구단위계획_검토용" xfId="3696" xr:uid="{00000000-0005-0000-0000-0000E9050000}"/>
    <cellStyle name="_도곡1교 교대(시점) 수량_20040530_양잠2리(사당골)_03_총괄3차분-태안설계변경내역서(관리,지형)정cj" xfId="3697" xr:uid="{00000000-0005-0000-0000-0000EA050000}"/>
    <cellStyle name="_도곡1교 교대(시점) 수량_20040601_누동2리(장곰)" xfId="3698" xr:uid="{00000000-0005-0000-0000-0000EB050000}"/>
    <cellStyle name="_도곡1교 교대(시점) 수량_20040601_누동2리(장곰)_03_총괄3차분변경-지구단위계획_검토용" xfId="3699" xr:uid="{00000000-0005-0000-0000-0000EC050000}"/>
    <cellStyle name="_도곡1교 교대(시점) 수량_20040601_누동2리(장곰)_03_총괄3차분-태안설계변경내역서(관리,지형)정cj" xfId="3700" xr:uid="{00000000-0005-0000-0000-0000ED050000}"/>
    <cellStyle name="_도곡1교 교대(시점) 수량_20040610_황촌1리 오지도로" xfId="3701" xr:uid="{00000000-0005-0000-0000-0000EE050000}"/>
    <cellStyle name="_도곡1교 교대(시점) 수량_20040610_황촌1리 오지도로_03_총괄3차분변경-지구단위계획_검토용" xfId="3702" xr:uid="{00000000-0005-0000-0000-0000EF050000}"/>
    <cellStyle name="_도곡1교 교대(시점) 수량_20040610_황촌1리 오지도로_03_총괄3차분-태안설계변경내역서(관리,지형)정cj" xfId="3703" xr:uid="{00000000-0005-0000-0000-0000F0050000}"/>
    <cellStyle name="_도곡1교 교대(시점) 수량_20040614_고남4리(옷점)" xfId="3704" xr:uid="{00000000-0005-0000-0000-0000F1050000}"/>
    <cellStyle name="_도곡1교 교대(시점) 수량_20040614_고남4리(옷점)_03_총괄3차분변경-지구단위계획_검토용" xfId="3705" xr:uid="{00000000-0005-0000-0000-0000F2050000}"/>
    <cellStyle name="_도곡1교 교대(시점) 수량_20040614_고남4리(옷점)_03_총괄3차분-태안설계변경내역서(관리,지형)정cj" xfId="3706" xr:uid="{00000000-0005-0000-0000-0000F3050000}"/>
    <cellStyle name="_도곡1교 교대(시점) 수량_20040618_고남5리 오지도로" xfId="3707" xr:uid="{00000000-0005-0000-0000-0000F4050000}"/>
    <cellStyle name="_도곡1교 교대(시점) 수량_20040618_고남5리 오지도로_03_총괄3차분변경-지구단위계획_검토용" xfId="3708" xr:uid="{00000000-0005-0000-0000-0000F5050000}"/>
    <cellStyle name="_도곡1교 교대(시점) 수량_20040618_고남5리 오지도로_03_총괄3차분-태안설계변경내역서(관리,지형)정cj" xfId="3709" xr:uid="{00000000-0005-0000-0000-0000F6050000}"/>
    <cellStyle name="_도곡1교 교대(시점) 수량_20040710_장곡2리 오지도로" xfId="3710" xr:uid="{00000000-0005-0000-0000-0000F7050000}"/>
    <cellStyle name="_도곡1교 교대(시점) 수량_20040710_장곡2리 오지도로_03_총괄3차분변경-지구단위계획_검토용" xfId="3711" xr:uid="{00000000-0005-0000-0000-0000F8050000}"/>
    <cellStyle name="_도곡1교 교대(시점) 수량_20040710_장곡2리 오지도로_03_총괄3차분-태안설계변경내역서(관리,지형)정cj" xfId="3712" xr:uid="{00000000-0005-0000-0000-0000F9050000}"/>
    <cellStyle name="_도곡1교 교대(시점) 수량_20040712_장곡1리 오지도로" xfId="3713" xr:uid="{00000000-0005-0000-0000-0000FA050000}"/>
    <cellStyle name="_도곡1교 교대(시점) 수량_20040712_장곡1리 오지도로_03_총괄3차분변경-지구단위계획_검토용" xfId="3714" xr:uid="{00000000-0005-0000-0000-0000FB050000}"/>
    <cellStyle name="_도곡1교 교대(시점) 수량_20040712_장곡1리 오지도로_03_총괄3차분-태안설계변경내역서(관리,지형)정cj" xfId="3715" xr:uid="{00000000-0005-0000-0000-0000FC050000}"/>
    <cellStyle name="_도곡1교 교대(시점) 수량_20040920_가의도하천정비" xfId="3716" xr:uid="{00000000-0005-0000-0000-0000FD050000}"/>
    <cellStyle name="_도곡1교 교대(시점) 수량_20040920_가의도하천정비_03_총괄3차분변경-지구단위계획_검토용" xfId="3717" xr:uid="{00000000-0005-0000-0000-0000FE050000}"/>
    <cellStyle name="_도곡1교 교대(시점) 수량_20040920_가의도하천정비_03_총괄3차분-태안설계변경내역서(관리,지형)정cj" xfId="3718" xr:uid="{00000000-0005-0000-0000-0000FF050000}"/>
    <cellStyle name="_도곡1교 교대(시점) 수량_RAMP-E교-최종000" xfId="3719" xr:uid="{00000000-0005-0000-0000-000000060000}"/>
    <cellStyle name="_도곡1교 교대(시점) 수량_RAMP-E교-최종000_03_총괄3차분변경-지구단위계획_검토용" xfId="3720" xr:uid="{00000000-0005-0000-0000-000001060000}"/>
    <cellStyle name="_도곡1교 교대(시점) 수량_RAMP-E교-최종000_03_총괄3차분-태안설계변경내역서(관리,지형)정cj" xfId="3721" xr:uid="{00000000-0005-0000-0000-000002060000}"/>
    <cellStyle name="_도곡1교 교대(시점) 수량_RAMP-E교-최종000_20020914_장곡1-4리 오지도로포장공사_2 변경설계서" xfId="3722" xr:uid="{00000000-0005-0000-0000-000003060000}"/>
    <cellStyle name="_도곡1교 교대(시점) 수량_RAMP-E교-최종000_20020914_장곡1-4리 오지도로포장공사_2 변경설계서_03_총괄3차분변경-지구단위계획_검토용" xfId="3723" xr:uid="{00000000-0005-0000-0000-000004060000}"/>
    <cellStyle name="_도곡1교 교대(시점) 수량_RAMP-E교-최종000_20020914_장곡1-4리 오지도로포장공사_2 변경설계서_03_총괄3차분-태안설계변경내역서(관리,지형)정cj" xfId="3724" xr:uid="{00000000-0005-0000-0000-000005060000}"/>
    <cellStyle name="_도곡1교 교대(시점) 수량_RAMP-E교-최종000_시방서" xfId="3725" xr:uid="{00000000-0005-0000-0000-000006060000}"/>
    <cellStyle name="_도곡1교 교대(시점) 수량_RAMP-E교-최종000_시방서_03_총괄3차분변경-지구단위계획_검토용" xfId="3726" xr:uid="{00000000-0005-0000-0000-000007060000}"/>
    <cellStyle name="_도곡1교 교대(시점) 수량_RAMP-E교-최종000_시방서_03_총괄3차분-태안설계변경내역서(관리,지형)정cj" xfId="3727" xr:uid="{00000000-0005-0000-0000-000008060000}"/>
    <cellStyle name="_도곡1교 교대(시점) 수량_RAMP-E교-최종000_파도 - 모항선 횡배수관 확장" xfId="3728" xr:uid="{00000000-0005-0000-0000-000009060000}"/>
    <cellStyle name="_도곡1교 교대(시점) 수량_RAMP-E교-최종000_파도 - 모항선 횡배수관 확장_03_총괄3차분변경-지구단위계획_검토용" xfId="3729" xr:uid="{00000000-0005-0000-0000-00000A060000}"/>
    <cellStyle name="_도곡1교 교대(시점) 수량_RAMP-E교-최종000_파도 - 모항선 횡배수관 확장_03_총괄3차분-태안설계변경내역서(관리,지형)정cj" xfId="3730" xr:uid="{00000000-0005-0000-0000-00000B060000}"/>
    <cellStyle name="_도곡1교 교대(시점) 수량_RAMP-E교-최종000_파도 - 모항선 횡배수관 확장_20020914_장곡1-4리 오지도로포장공사_2 변경설계서" xfId="3731" xr:uid="{00000000-0005-0000-0000-00000C060000}"/>
    <cellStyle name="_도곡1교 교대(시점) 수량_RAMP-E교-최종000_파도 - 모항선 횡배수관 확장_20020914_장곡1-4리 오지도로포장공사_2 변경설계서_03_총괄3차분변경-지구단위계획_검토용" xfId="3732" xr:uid="{00000000-0005-0000-0000-00000D060000}"/>
    <cellStyle name="_도곡1교 교대(시점) 수량_RAMP-E교-최종000_파도 - 모항선 횡배수관 확장_20020914_장곡1-4리 오지도로포장공사_2 변경설계서_03_총괄3차분-태안설계변경내역서(관리,지형)정cj" xfId="3733" xr:uid="{00000000-0005-0000-0000-00000E060000}"/>
    <cellStyle name="_도곡1교 교대(시점) 수량_RAMP-E교-최종000_파도 - 모항선 횡배수관 확장_시방서" xfId="3734" xr:uid="{00000000-0005-0000-0000-00000F060000}"/>
    <cellStyle name="_도곡1교 교대(시점) 수량_RAMP-E교-최종000_파도 - 모항선 횡배수관 확장_시방서_03_총괄3차분변경-지구단위계획_검토용" xfId="3735" xr:uid="{00000000-0005-0000-0000-000010060000}"/>
    <cellStyle name="_도곡1교 교대(시점) 수량_RAMP-E교-최종000_파도 - 모항선 횡배수관 확장_시방서_03_총괄3차분-태안설계변경내역서(관리,지형)정cj" xfId="3736" xr:uid="{00000000-0005-0000-0000-000011060000}"/>
    <cellStyle name="_도곡1교 교대(시점) 수량_시방서" xfId="3737" xr:uid="{00000000-0005-0000-0000-000012060000}"/>
    <cellStyle name="_도곡1교 교대(시점) 수량_시방서_03_총괄3차분변경-지구단위계획_검토용" xfId="3738" xr:uid="{00000000-0005-0000-0000-000013060000}"/>
    <cellStyle name="_도곡1교 교대(시점) 수량_시방서_03_총괄3차분-태안설계변경내역서(관리,지형)정cj" xfId="3739" xr:uid="{00000000-0005-0000-0000-000014060000}"/>
    <cellStyle name="_도곡1교 하부공 수량" xfId="141" xr:uid="{00000000-0005-0000-0000-000015060000}"/>
    <cellStyle name="_도곡1교 하부공 수량_03_총괄3차분변경-지구단위계획_검토용" xfId="3740" xr:uid="{00000000-0005-0000-0000-000016060000}"/>
    <cellStyle name="_도곡1교 하부공 수량_03_총괄3차분-태안설계변경내역서(관리,지형)정cj" xfId="3741" xr:uid="{00000000-0005-0000-0000-000017060000}"/>
    <cellStyle name="_도곡1교 하부공 수량_2(변경)-토공" xfId="142" xr:uid="{00000000-0005-0000-0000-000018060000}"/>
    <cellStyle name="_도곡1교 하부공 수량_2(변경)-토공_03_총괄3차분변경-지구단위계획_검토용" xfId="3742" xr:uid="{00000000-0005-0000-0000-000019060000}"/>
    <cellStyle name="_도곡1교 하부공 수량_2(변경)-토공_03_총괄3차분-태안설계변경내역서(관리,지형)정cj" xfId="3743" xr:uid="{00000000-0005-0000-0000-00001A060000}"/>
    <cellStyle name="_도곡1교 하부공 수량_2(변경)-토공_20040423_동해2리 오지도로" xfId="3744" xr:uid="{00000000-0005-0000-0000-00001B060000}"/>
    <cellStyle name="_도곡1교 하부공 수량_2(변경)-토공_20040423_동해2리 오지도로_03_총괄3차분변경-지구단위계획_검토용" xfId="3745" xr:uid="{00000000-0005-0000-0000-00001C060000}"/>
    <cellStyle name="_도곡1교 하부공 수량_2(변경)-토공_20040423_동해2리 오지도로_03_총괄3차분-태안설계변경내역서(관리,지형)정cj" xfId="3746" xr:uid="{00000000-0005-0000-0000-00001D060000}"/>
    <cellStyle name="_도곡1교 하부공 수량_2(변경)-토공_20040523_반계3리 오지도로" xfId="3747" xr:uid="{00000000-0005-0000-0000-00001E060000}"/>
    <cellStyle name="_도곡1교 하부공 수량_2(변경)-토공_20040523_반계3리 오지도로_03_총괄3차분변경-지구단위계획_검토용" xfId="3748" xr:uid="{00000000-0005-0000-0000-00001F060000}"/>
    <cellStyle name="_도곡1교 하부공 수량_2(변경)-토공_20040523_반계3리 오지도로_03_총괄3차분-태안설계변경내역서(관리,지형)정cj" xfId="3749" xr:uid="{00000000-0005-0000-0000-000020060000}"/>
    <cellStyle name="_도곡1교 하부공 수량_2(변경)-토공_20040530_양잠2리(사당골)" xfId="3750" xr:uid="{00000000-0005-0000-0000-000021060000}"/>
    <cellStyle name="_도곡1교 하부공 수량_2(변경)-토공_20040530_양잠2리(사당골)_03_총괄3차분변경-지구단위계획_검토용" xfId="3751" xr:uid="{00000000-0005-0000-0000-000022060000}"/>
    <cellStyle name="_도곡1교 하부공 수량_2(변경)-토공_20040530_양잠2리(사당골)_03_총괄3차분-태안설계변경내역서(관리,지형)정cj" xfId="3752" xr:uid="{00000000-0005-0000-0000-000023060000}"/>
    <cellStyle name="_도곡1교 하부공 수량_2(변경)-토공_20040601_누동2리(장곰)" xfId="3753" xr:uid="{00000000-0005-0000-0000-000024060000}"/>
    <cellStyle name="_도곡1교 하부공 수량_2(변경)-토공_20040601_누동2리(장곰)_03_총괄3차분변경-지구단위계획_검토용" xfId="3754" xr:uid="{00000000-0005-0000-0000-000025060000}"/>
    <cellStyle name="_도곡1교 하부공 수량_2(변경)-토공_20040601_누동2리(장곰)_03_총괄3차분-태안설계변경내역서(관리,지형)정cj" xfId="3755" xr:uid="{00000000-0005-0000-0000-000026060000}"/>
    <cellStyle name="_도곡1교 하부공 수량_2(변경)-토공_20040610_황촌1리 오지도로" xfId="3756" xr:uid="{00000000-0005-0000-0000-000027060000}"/>
    <cellStyle name="_도곡1교 하부공 수량_2(변경)-토공_20040610_황촌1리 오지도로_03_총괄3차분변경-지구단위계획_검토용" xfId="3757" xr:uid="{00000000-0005-0000-0000-000028060000}"/>
    <cellStyle name="_도곡1교 하부공 수량_2(변경)-토공_20040610_황촌1리 오지도로_03_총괄3차분-태안설계변경내역서(관리,지형)정cj" xfId="3758" xr:uid="{00000000-0005-0000-0000-000029060000}"/>
    <cellStyle name="_도곡1교 하부공 수량_2(변경)-토공_20040614_고남4리(옷점)" xfId="3759" xr:uid="{00000000-0005-0000-0000-00002A060000}"/>
    <cellStyle name="_도곡1교 하부공 수량_2(변경)-토공_20040614_고남4리(옷점)_03_총괄3차분변경-지구단위계획_검토용" xfId="3760" xr:uid="{00000000-0005-0000-0000-00002B060000}"/>
    <cellStyle name="_도곡1교 하부공 수량_2(변경)-토공_20040614_고남4리(옷점)_03_총괄3차분-태안설계변경내역서(관리,지형)정cj" xfId="3761" xr:uid="{00000000-0005-0000-0000-00002C060000}"/>
    <cellStyle name="_도곡1교 하부공 수량_2(변경)-토공_20040618_고남5리 오지도로" xfId="3762" xr:uid="{00000000-0005-0000-0000-00002D060000}"/>
    <cellStyle name="_도곡1교 하부공 수량_2(변경)-토공_20040618_고남5리 오지도로_03_총괄3차분변경-지구단위계획_검토용" xfId="3763" xr:uid="{00000000-0005-0000-0000-00002E060000}"/>
    <cellStyle name="_도곡1교 하부공 수량_2(변경)-토공_20040618_고남5리 오지도로_03_총괄3차분-태안설계변경내역서(관리,지형)정cj" xfId="3764" xr:uid="{00000000-0005-0000-0000-00002F060000}"/>
    <cellStyle name="_도곡1교 하부공 수량_2(변경)-토공_20040710_장곡2리 오지도로" xfId="3765" xr:uid="{00000000-0005-0000-0000-000030060000}"/>
    <cellStyle name="_도곡1교 하부공 수량_2(변경)-토공_20040710_장곡2리 오지도로_03_총괄3차분변경-지구단위계획_검토용" xfId="3766" xr:uid="{00000000-0005-0000-0000-000031060000}"/>
    <cellStyle name="_도곡1교 하부공 수량_2(변경)-토공_20040710_장곡2리 오지도로_03_총괄3차분-태안설계변경내역서(관리,지형)정cj" xfId="3767" xr:uid="{00000000-0005-0000-0000-000032060000}"/>
    <cellStyle name="_도곡1교 하부공 수량_2(변경)-토공_20040712_장곡1리 오지도로" xfId="3768" xr:uid="{00000000-0005-0000-0000-000033060000}"/>
    <cellStyle name="_도곡1교 하부공 수량_2(변경)-토공_20040712_장곡1리 오지도로_03_총괄3차분변경-지구단위계획_검토용" xfId="3769" xr:uid="{00000000-0005-0000-0000-000034060000}"/>
    <cellStyle name="_도곡1교 하부공 수량_2(변경)-토공_20040712_장곡1리 오지도로_03_총괄3차분-태안설계변경내역서(관리,지형)정cj" xfId="3770" xr:uid="{00000000-0005-0000-0000-000035060000}"/>
    <cellStyle name="_도곡1교 하부공 수량_2(변경)-토공_20040920_가의도하천정비" xfId="3771" xr:uid="{00000000-0005-0000-0000-000036060000}"/>
    <cellStyle name="_도곡1교 하부공 수량_2(변경)-토공_20040920_가의도하천정비_03_총괄3차분변경-지구단위계획_검토용" xfId="3772" xr:uid="{00000000-0005-0000-0000-000037060000}"/>
    <cellStyle name="_도곡1교 하부공 수량_2(변경)-토공_20040920_가의도하천정비_03_총괄3차분-태안설계변경내역서(관리,지형)정cj" xfId="3773" xr:uid="{00000000-0005-0000-0000-000038060000}"/>
    <cellStyle name="_도곡1교 하부공 수량_20031216_고남5리 마을안길 포장" xfId="3774" xr:uid="{00000000-0005-0000-0000-000039060000}"/>
    <cellStyle name="_도곡1교 하부공 수량_20031216_고남5리 마을안길 포장_03_총괄3차분변경-지구단위계획_검토용" xfId="3775" xr:uid="{00000000-0005-0000-0000-00003A060000}"/>
    <cellStyle name="_도곡1교 하부공 수량_20031216_고남5리 마을안길 포장_03_총괄3차분-태안설계변경내역서(관리,지형)정cj" xfId="3776" xr:uid="{00000000-0005-0000-0000-00003B060000}"/>
    <cellStyle name="_도곡1교 하부공 수량_20040423_동해2리 오지도로" xfId="3777" xr:uid="{00000000-0005-0000-0000-00003C060000}"/>
    <cellStyle name="_도곡1교 하부공 수량_20040423_동해2리 오지도로_03_총괄3차분변경-지구단위계획_검토용" xfId="3778" xr:uid="{00000000-0005-0000-0000-00003D060000}"/>
    <cellStyle name="_도곡1교 하부공 수량_20040423_동해2리 오지도로_03_총괄3차분-태안설계변경내역서(관리,지형)정cj" xfId="3779" xr:uid="{00000000-0005-0000-0000-00003E060000}"/>
    <cellStyle name="_도곡1교 하부공 수량_20040523_반계3리 오지도로" xfId="3780" xr:uid="{00000000-0005-0000-0000-00003F060000}"/>
    <cellStyle name="_도곡1교 하부공 수량_20040523_반계3리 오지도로_03_총괄3차분변경-지구단위계획_검토용" xfId="3781" xr:uid="{00000000-0005-0000-0000-000040060000}"/>
    <cellStyle name="_도곡1교 하부공 수량_20040523_반계3리 오지도로_03_총괄3차분-태안설계변경내역서(관리,지형)정cj" xfId="3782" xr:uid="{00000000-0005-0000-0000-000041060000}"/>
    <cellStyle name="_도곡1교 하부공 수량_20040530_양잠2리(사당골)" xfId="3783" xr:uid="{00000000-0005-0000-0000-000042060000}"/>
    <cellStyle name="_도곡1교 하부공 수량_20040530_양잠2리(사당골)_03_총괄3차분변경-지구단위계획_검토용" xfId="3784" xr:uid="{00000000-0005-0000-0000-000043060000}"/>
    <cellStyle name="_도곡1교 하부공 수량_20040530_양잠2리(사당골)_03_총괄3차분-태안설계변경내역서(관리,지형)정cj" xfId="3785" xr:uid="{00000000-0005-0000-0000-000044060000}"/>
    <cellStyle name="_도곡1교 하부공 수량_20040601_누동2리(장곰)" xfId="3786" xr:uid="{00000000-0005-0000-0000-000045060000}"/>
    <cellStyle name="_도곡1교 하부공 수량_20040601_누동2리(장곰)_03_총괄3차분변경-지구단위계획_검토용" xfId="3787" xr:uid="{00000000-0005-0000-0000-000046060000}"/>
    <cellStyle name="_도곡1교 하부공 수량_20040601_누동2리(장곰)_03_총괄3차분-태안설계변경내역서(관리,지형)정cj" xfId="3788" xr:uid="{00000000-0005-0000-0000-000047060000}"/>
    <cellStyle name="_도곡1교 하부공 수량_20040610_황촌1리 오지도로" xfId="3789" xr:uid="{00000000-0005-0000-0000-000048060000}"/>
    <cellStyle name="_도곡1교 하부공 수량_20040610_황촌1리 오지도로_03_총괄3차분변경-지구단위계획_검토용" xfId="3790" xr:uid="{00000000-0005-0000-0000-000049060000}"/>
    <cellStyle name="_도곡1교 하부공 수량_20040610_황촌1리 오지도로_03_총괄3차분-태안설계변경내역서(관리,지형)정cj" xfId="3791" xr:uid="{00000000-0005-0000-0000-00004A060000}"/>
    <cellStyle name="_도곡1교 하부공 수량_20040614_고남4리(옷점)" xfId="3792" xr:uid="{00000000-0005-0000-0000-00004B060000}"/>
    <cellStyle name="_도곡1교 하부공 수량_20040614_고남4리(옷점)_03_총괄3차분변경-지구단위계획_검토용" xfId="3793" xr:uid="{00000000-0005-0000-0000-00004C060000}"/>
    <cellStyle name="_도곡1교 하부공 수량_20040614_고남4리(옷점)_03_총괄3차분-태안설계변경내역서(관리,지형)정cj" xfId="3794" xr:uid="{00000000-0005-0000-0000-00004D060000}"/>
    <cellStyle name="_도곡1교 하부공 수량_20040618_고남5리 오지도로" xfId="3795" xr:uid="{00000000-0005-0000-0000-00004E060000}"/>
    <cellStyle name="_도곡1교 하부공 수량_20040618_고남5리 오지도로_03_총괄3차분변경-지구단위계획_검토용" xfId="3796" xr:uid="{00000000-0005-0000-0000-00004F060000}"/>
    <cellStyle name="_도곡1교 하부공 수량_20040618_고남5리 오지도로_03_총괄3차분-태안설계변경내역서(관리,지형)정cj" xfId="3797" xr:uid="{00000000-0005-0000-0000-000050060000}"/>
    <cellStyle name="_도곡1교 하부공 수량_20040710_장곡2리 오지도로" xfId="3798" xr:uid="{00000000-0005-0000-0000-000051060000}"/>
    <cellStyle name="_도곡1교 하부공 수량_20040710_장곡2리 오지도로_03_총괄3차분변경-지구단위계획_검토용" xfId="3799" xr:uid="{00000000-0005-0000-0000-000052060000}"/>
    <cellStyle name="_도곡1교 하부공 수량_20040710_장곡2리 오지도로_03_총괄3차분-태안설계변경내역서(관리,지형)정cj" xfId="3800" xr:uid="{00000000-0005-0000-0000-000053060000}"/>
    <cellStyle name="_도곡1교 하부공 수량_20040712_장곡1리 오지도로" xfId="3801" xr:uid="{00000000-0005-0000-0000-000054060000}"/>
    <cellStyle name="_도곡1교 하부공 수량_20040712_장곡1리 오지도로_03_총괄3차분변경-지구단위계획_검토용" xfId="3802" xr:uid="{00000000-0005-0000-0000-000055060000}"/>
    <cellStyle name="_도곡1교 하부공 수량_20040712_장곡1리 오지도로_03_총괄3차분-태안설계변경내역서(관리,지형)정cj" xfId="3803" xr:uid="{00000000-0005-0000-0000-000056060000}"/>
    <cellStyle name="_도곡1교 하부공 수량_20040920_가의도하천정비" xfId="3804" xr:uid="{00000000-0005-0000-0000-000057060000}"/>
    <cellStyle name="_도곡1교 하부공 수량_20040920_가의도하천정비_03_총괄3차분변경-지구단위계획_검토용" xfId="3805" xr:uid="{00000000-0005-0000-0000-000058060000}"/>
    <cellStyle name="_도곡1교 하부공 수량_20040920_가의도하천정비_03_총괄3차분-태안설계변경내역서(관리,지형)정cj" xfId="3806" xr:uid="{00000000-0005-0000-0000-000059060000}"/>
    <cellStyle name="_도곡1교 하부공 수량_RAMP-E교-최종000" xfId="3807" xr:uid="{00000000-0005-0000-0000-00005A060000}"/>
    <cellStyle name="_도곡1교 하부공 수량_RAMP-E교-최종000_03_총괄3차분변경-지구단위계획_검토용" xfId="3808" xr:uid="{00000000-0005-0000-0000-00005B060000}"/>
    <cellStyle name="_도곡1교 하부공 수량_RAMP-E교-최종000_03_총괄3차분-태안설계변경내역서(관리,지형)정cj" xfId="3809" xr:uid="{00000000-0005-0000-0000-00005C060000}"/>
    <cellStyle name="_도곡1교 하부공 수량_RAMP-E교-최종000_20020914_장곡1-4리 오지도로포장공사_2 변경설계서" xfId="3810" xr:uid="{00000000-0005-0000-0000-00005D060000}"/>
    <cellStyle name="_도곡1교 하부공 수량_RAMP-E교-최종000_20020914_장곡1-4리 오지도로포장공사_2 변경설계서_03_총괄3차분변경-지구단위계획_검토용" xfId="3811" xr:uid="{00000000-0005-0000-0000-00005E060000}"/>
    <cellStyle name="_도곡1교 하부공 수량_RAMP-E교-최종000_20020914_장곡1-4리 오지도로포장공사_2 변경설계서_03_총괄3차분-태안설계변경내역서(관리,지형)정cj" xfId="3812" xr:uid="{00000000-0005-0000-0000-00005F060000}"/>
    <cellStyle name="_도곡1교 하부공 수량_RAMP-E교-최종000_시방서" xfId="3813" xr:uid="{00000000-0005-0000-0000-000060060000}"/>
    <cellStyle name="_도곡1교 하부공 수량_RAMP-E교-최종000_시방서_03_총괄3차분변경-지구단위계획_검토용" xfId="3814" xr:uid="{00000000-0005-0000-0000-000061060000}"/>
    <cellStyle name="_도곡1교 하부공 수량_RAMP-E교-최종000_시방서_03_총괄3차분-태안설계변경내역서(관리,지형)정cj" xfId="3815" xr:uid="{00000000-0005-0000-0000-000062060000}"/>
    <cellStyle name="_도곡1교 하부공 수량_RAMP-E교-최종000_파도 - 모항선 횡배수관 확장" xfId="3816" xr:uid="{00000000-0005-0000-0000-000063060000}"/>
    <cellStyle name="_도곡1교 하부공 수량_RAMP-E교-최종000_파도 - 모항선 횡배수관 확장_03_총괄3차분변경-지구단위계획_검토용" xfId="3817" xr:uid="{00000000-0005-0000-0000-000064060000}"/>
    <cellStyle name="_도곡1교 하부공 수량_RAMP-E교-최종000_파도 - 모항선 횡배수관 확장_03_총괄3차분-태안설계변경내역서(관리,지형)정cj" xfId="3818" xr:uid="{00000000-0005-0000-0000-000065060000}"/>
    <cellStyle name="_도곡1교 하부공 수량_RAMP-E교-최종000_파도 - 모항선 횡배수관 확장_20020914_장곡1-4리 오지도로포장공사_2 변경설계서" xfId="3819" xr:uid="{00000000-0005-0000-0000-000066060000}"/>
    <cellStyle name="_도곡1교 하부공 수량_RAMP-E교-최종000_파도 - 모항선 횡배수관 확장_20020914_장곡1-4리 오지도로포장공사_2 변경설계서_03_총괄3차분변경-지구단위계획_검토용" xfId="3820" xr:uid="{00000000-0005-0000-0000-000067060000}"/>
    <cellStyle name="_도곡1교 하부공 수량_RAMP-E교-최종000_파도 - 모항선 횡배수관 확장_20020914_장곡1-4리 오지도로포장공사_2 변경설계서_03_총괄3차분-태안설계변경내역서(관리,지형)정cj" xfId="3821" xr:uid="{00000000-0005-0000-0000-000068060000}"/>
    <cellStyle name="_도곡1교 하부공 수량_RAMP-E교-최종000_파도 - 모항선 횡배수관 확장_시방서" xfId="3822" xr:uid="{00000000-0005-0000-0000-000069060000}"/>
    <cellStyle name="_도곡1교 하부공 수량_RAMP-E교-최종000_파도 - 모항선 횡배수관 확장_시방서_03_총괄3차분변경-지구단위계획_검토용" xfId="3823" xr:uid="{00000000-0005-0000-0000-00006A060000}"/>
    <cellStyle name="_도곡1교 하부공 수량_RAMP-E교-최종000_파도 - 모항선 횡배수관 확장_시방서_03_총괄3차분-태안설계변경내역서(관리,지형)정cj" xfId="3824" xr:uid="{00000000-0005-0000-0000-00006B060000}"/>
    <cellStyle name="_도곡1교 하부공 수량_시방서" xfId="3825" xr:uid="{00000000-0005-0000-0000-00006C060000}"/>
    <cellStyle name="_도곡1교 하부공 수량_시방서_03_총괄3차분변경-지구단위계획_검토용" xfId="3826" xr:uid="{00000000-0005-0000-0000-00006D060000}"/>
    <cellStyle name="_도곡1교 하부공 수량_시방서_03_총괄3차분-태안설계변경내역서(관리,지형)정cj" xfId="3827" xr:uid="{00000000-0005-0000-0000-00006E060000}"/>
    <cellStyle name="_도곡2교 교대 수량" xfId="143" xr:uid="{00000000-0005-0000-0000-00006F060000}"/>
    <cellStyle name="_도곡2교 교대 수량_03_총괄3차분변경-지구단위계획_검토용" xfId="3828" xr:uid="{00000000-0005-0000-0000-000070060000}"/>
    <cellStyle name="_도곡2교 교대 수량_03_총괄3차분-태안설계변경내역서(관리,지형)정cj" xfId="3829" xr:uid="{00000000-0005-0000-0000-000071060000}"/>
    <cellStyle name="_도곡2교 교대 수량_2(변경)-토공" xfId="144" xr:uid="{00000000-0005-0000-0000-000072060000}"/>
    <cellStyle name="_도곡2교 교대 수량_2(변경)-토공_03_총괄3차분변경-지구단위계획_검토용" xfId="3830" xr:uid="{00000000-0005-0000-0000-000073060000}"/>
    <cellStyle name="_도곡2교 교대 수량_2(변경)-토공_03_총괄3차분-태안설계변경내역서(관리,지형)정cj" xfId="3831" xr:uid="{00000000-0005-0000-0000-000074060000}"/>
    <cellStyle name="_도곡2교 교대 수량_2(변경)-토공_20040423_동해2리 오지도로" xfId="3832" xr:uid="{00000000-0005-0000-0000-000075060000}"/>
    <cellStyle name="_도곡2교 교대 수량_2(변경)-토공_20040423_동해2리 오지도로_03_총괄3차분변경-지구단위계획_검토용" xfId="3833" xr:uid="{00000000-0005-0000-0000-000076060000}"/>
    <cellStyle name="_도곡2교 교대 수량_2(변경)-토공_20040423_동해2리 오지도로_03_총괄3차분-태안설계변경내역서(관리,지형)정cj" xfId="3834" xr:uid="{00000000-0005-0000-0000-000077060000}"/>
    <cellStyle name="_도곡2교 교대 수량_2(변경)-토공_20040523_반계3리 오지도로" xfId="3835" xr:uid="{00000000-0005-0000-0000-000078060000}"/>
    <cellStyle name="_도곡2교 교대 수량_2(변경)-토공_20040523_반계3리 오지도로_03_총괄3차분변경-지구단위계획_검토용" xfId="3836" xr:uid="{00000000-0005-0000-0000-000079060000}"/>
    <cellStyle name="_도곡2교 교대 수량_2(변경)-토공_20040523_반계3리 오지도로_03_총괄3차분-태안설계변경내역서(관리,지형)정cj" xfId="3837" xr:uid="{00000000-0005-0000-0000-00007A060000}"/>
    <cellStyle name="_도곡2교 교대 수량_2(변경)-토공_20040530_양잠2리(사당골)" xfId="3838" xr:uid="{00000000-0005-0000-0000-00007B060000}"/>
    <cellStyle name="_도곡2교 교대 수량_2(변경)-토공_20040530_양잠2리(사당골)_03_총괄3차분변경-지구단위계획_검토용" xfId="3839" xr:uid="{00000000-0005-0000-0000-00007C060000}"/>
    <cellStyle name="_도곡2교 교대 수량_2(변경)-토공_20040530_양잠2리(사당골)_03_총괄3차분-태안설계변경내역서(관리,지형)정cj" xfId="3840" xr:uid="{00000000-0005-0000-0000-00007D060000}"/>
    <cellStyle name="_도곡2교 교대 수량_2(변경)-토공_20040601_누동2리(장곰)" xfId="3841" xr:uid="{00000000-0005-0000-0000-00007E060000}"/>
    <cellStyle name="_도곡2교 교대 수량_2(변경)-토공_20040601_누동2리(장곰)_03_총괄3차분변경-지구단위계획_검토용" xfId="3842" xr:uid="{00000000-0005-0000-0000-00007F060000}"/>
    <cellStyle name="_도곡2교 교대 수량_2(변경)-토공_20040601_누동2리(장곰)_03_총괄3차분-태안설계변경내역서(관리,지형)정cj" xfId="3843" xr:uid="{00000000-0005-0000-0000-000080060000}"/>
    <cellStyle name="_도곡2교 교대 수량_2(변경)-토공_20040610_황촌1리 오지도로" xfId="3844" xr:uid="{00000000-0005-0000-0000-000081060000}"/>
    <cellStyle name="_도곡2교 교대 수량_2(변경)-토공_20040610_황촌1리 오지도로_03_총괄3차분변경-지구단위계획_검토용" xfId="3845" xr:uid="{00000000-0005-0000-0000-000082060000}"/>
    <cellStyle name="_도곡2교 교대 수량_2(변경)-토공_20040610_황촌1리 오지도로_03_총괄3차분-태안설계변경내역서(관리,지형)정cj" xfId="3846" xr:uid="{00000000-0005-0000-0000-000083060000}"/>
    <cellStyle name="_도곡2교 교대 수량_2(변경)-토공_20040614_고남4리(옷점)" xfId="3847" xr:uid="{00000000-0005-0000-0000-000084060000}"/>
    <cellStyle name="_도곡2교 교대 수량_2(변경)-토공_20040614_고남4리(옷점)_03_총괄3차분변경-지구단위계획_검토용" xfId="3848" xr:uid="{00000000-0005-0000-0000-000085060000}"/>
    <cellStyle name="_도곡2교 교대 수량_2(변경)-토공_20040614_고남4리(옷점)_03_총괄3차분-태안설계변경내역서(관리,지형)정cj" xfId="3849" xr:uid="{00000000-0005-0000-0000-000086060000}"/>
    <cellStyle name="_도곡2교 교대 수량_2(변경)-토공_20040618_고남5리 오지도로" xfId="3850" xr:uid="{00000000-0005-0000-0000-000087060000}"/>
    <cellStyle name="_도곡2교 교대 수량_2(변경)-토공_20040618_고남5리 오지도로_03_총괄3차분변경-지구단위계획_검토용" xfId="3851" xr:uid="{00000000-0005-0000-0000-000088060000}"/>
    <cellStyle name="_도곡2교 교대 수량_2(변경)-토공_20040618_고남5리 오지도로_03_총괄3차분-태안설계변경내역서(관리,지형)정cj" xfId="3852" xr:uid="{00000000-0005-0000-0000-000089060000}"/>
    <cellStyle name="_도곡2교 교대 수량_2(변경)-토공_20040710_장곡2리 오지도로" xfId="3853" xr:uid="{00000000-0005-0000-0000-00008A060000}"/>
    <cellStyle name="_도곡2교 교대 수량_2(변경)-토공_20040710_장곡2리 오지도로_03_총괄3차분변경-지구단위계획_검토용" xfId="3854" xr:uid="{00000000-0005-0000-0000-00008B060000}"/>
    <cellStyle name="_도곡2교 교대 수량_2(변경)-토공_20040710_장곡2리 오지도로_03_총괄3차분-태안설계변경내역서(관리,지형)정cj" xfId="3855" xr:uid="{00000000-0005-0000-0000-00008C060000}"/>
    <cellStyle name="_도곡2교 교대 수량_2(변경)-토공_20040712_장곡1리 오지도로" xfId="3856" xr:uid="{00000000-0005-0000-0000-00008D060000}"/>
    <cellStyle name="_도곡2교 교대 수량_2(변경)-토공_20040712_장곡1리 오지도로_03_총괄3차분변경-지구단위계획_검토용" xfId="3857" xr:uid="{00000000-0005-0000-0000-00008E060000}"/>
    <cellStyle name="_도곡2교 교대 수량_2(변경)-토공_20040712_장곡1리 오지도로_03_총괄3차분-태안설계변경내역서(관리,지형)정cj" xfId="3858" xr:uid="{00000000-0005-0000-0000-00008F060000}"/>
    <cellStyle name="_도곡2교 교대 수량_2(변경)-토공_20040920_가의도하천정비" xfId="3859" xr:uid="{00000000-0005-0000-0000-000090060000}"/>
    <cellStyle name="_도곡2교 교대 수량_2(변경)-토공_20040920_가의도하천정비_03_총괄3차분변경-지구단위계획_검토용" xfId="3860" xr:uid="{00000000-0005-0000-0000-000091060000}"/>
    <cellStyle name="_도곡2교 교대 수량_2(변경)-토공_20040920_가의도하천정비_03_총괄3차분-태안설계변경내역서(관리,지형)정cj" xfId="3861" xr:uid="{00000000-0005-0000-0000-000092060000}"/>
    <cellStyle name="_도곡2교 교대 수량_20031216_고남5리 마을안길 포장" xfId="3862" xr:uid="{00000000-0005-0000-0000-000093060000}"/>
    <cellStyle name="_도곡2교 교대 수량_20031216_고남5리 마을안길 포장_03_총괄3차분변경-지구단위계획_검토용" xfId="3863" xr:uid="{00000000-0005-0000-0000-000094060000}"/>
    <cellStyle name="_도곡2교 교대 수량_20031216_고남5리 마을안길 포장_03_총괄3차분-태안설계변경내역서(관리,지형)정cj" xfId="3864" xr:uid="{00000000-0005-0000-0000-000095060000}"/>
    <cellStyle name="_도곡2교 교대 수량_20040423_동해2리 오지도로" xfId="3865" xr:uid="{00000000-0005-0000-0000-000096060000}"/>
    <cellStyle name="_도곡2교 교대 수량_20040423_동해2리 오지도로_03_총괄3차분변경-지구단위계획_검토용" xfId="3866" xr:uid="{00000000-0005-0000-0000-000097060000}"/>
    <cellStyle name="_도곡2교 교대 수량_20040423_동해2리 오지도로_03_총괄3차분-태안설계변경내역서(관리,지형)정cj" xfId="3867" xr:uid="{00000000-0005-0000-0000-000098060000}"/>
    <cellStyle name="_도곡2교 교대 수량_20040523_반계3리 오지도로" xfId="3868" xr:uid="{00000000-0005-0000-0000-000099060000}"/>
    <cellStyle name="_도곡2교 교대 수량_20040523_반계3리 오지도로_03_총괄3차분변경-지구단위계획_검토용" xfId="3869" xr:uid="{00000000-0005-0000-0000-00009A060000}"/>
    <cellStyle name="_도곡2교 교대 수량_20040523_반계3리 오지도로_03_총괄3차분-태안설계변경내역서(관리,지형)정cj" xfId="3870" xr:uid="{00000000-0005-0000-0000-00009B060000}"/>
    <cellStyle name="_도곡2교 교대 수량_20040530_양잠2리(사당골)" xfId="3871" xr:uid="{00000000-0005-0000-0000-00009C060000}"/>
    <cellStyle name="_도곡2교 교대 수량_20040530_양잠2리(사당골)_03_총괄3차분변경-지구단위계획_검토용" xfId="3872" xr:uid="{00000000-0005-0000-0000-00009D060000}"/>
    <cellStyle name="_도곡2교 교대 수량_20040530_양잠2리(사당골)_03_총괄3차분-태안설계변경내역서(관리,지형)정cj" xfId="3873" xr:uid="{00000000-0005-0000-0000-00009E060000}"/>
    <cellStyle name="_도곡2교 교대 수량_20040601_누동2리(장곰)" xfId="3874" xr:uid="{00000000-0005-0000-0000-00009F060000}"/>
    <cellStyle name="_도곡2교 교대 수량_20040601_누동2리(장곰)_03_총괄3차분변경-지구단위계획_검토용" xfId="3875" xr:uid="{00000000-0005-0000-0000-0000A0060000}"/>
    <cellStyle name="_도곡2교 교대 수량_20040601_누동2리(장곰)_03_총괄3차분-태안설계변경내역서(관리,지형)정cj" xfId="3876" xr:uid="{00000000-0005-0000-0000-0000A1060000}"/>
    <cellStyle name="_도곡2교 교대 수량_20040610_황촌1리 오지도로" xfId="3877" xr:uid="{00000000-0005-0000-0000-0000A2060000}"/>
    <cellStyle name="_도곡2교 교대 수량_20040610_황촌1리 오지도로_03_총괄3차분변경-지구단위계획_검토용" xfId="3878" xr:uid="{00000000-0005-0000-0000-0000A3060000}"/>
    <cellStyle name="_도곡2교 교대 수량_20040610_황촌1리 오지도로_03_총괄3차분-태안설계변경내역서(관리,지형)정cj" xfId="3879" xr:uid="{00000000-0005-0000-0000-0000A4060000}"/>
    <cellStyle name="_도곡2교 교대 수량_20040614_고남4리(옷점)" xfId="3880" xr:uid="{00000000-0005-0000-0000-0000A5060000}"/>
    <cellStyle name="_도곡2교 교대 수량_20040614_고남4리(옷점)_03_총괄3차분변경-지구단위계획_검토용" xfId="3881" xr:uid="{00000000-0005-0000-0000-0000A6060000}"/>
    <cellStyle name="_도곡2교 교대 수량_20040614_고남4리(옷점)_03_총괄3차분-태안설계변경내역서(관리,지형)정cj" xfId="3882" xr:uid="{00000000-0005-0000-0000-0000A7060000}"/>
    <cellStyle name="_도곡2교 교대 수량_20040618_고남5리 오지도로" xfId="3883" xr:uid="{00000000-0005-0000-0000-0000A8060000}"/>
    <cellStyle name="_도곡2교 교대 수량_20040618_고남5리 오지도로_03_총괄3차분변경-지구단위계획_검토용" xfId="3884" xr:uid="{00000000-0005-0000-0000-0000A9060000}"/>
    <cellStyle name="_도곡2교 교대 수량_20040618_고남5리 오지도로_03_총괄3차분-태안설계변경내역서(관리,지형)정cj" xfId="3885" xr:uid="{00000000-0005-0000-0000-0000AA060000}"/>
    <cellStyle name="_도곡2교 교대 수량_20040710_장곡2리 오지도로" xfId="3886" xr:uid="{00000000-0005-0000-0000-0000AB060000}"/>
    <cellStyle name="_도곡2교 교대 수량_20040710_장곡2리 오지도로_03_총괄3차분변경-지구단위계획_검토용" xfId="3887" xr:uid="{00000000-0005-0000-0000-0000AC060000}"/>
    <cellStyle name="_도곡2교 교대 수량_20040710_장곡2리 오지도로_03_총괄3차분-태안설계변경내역서(관리,지형)정cj" xfId="3888" xr:uid="{00000000-0005-0000-0000-0000AD060000}"/>
    <cellStyle name="_도곡2교 교대 수량_20040712_장곡1리 오지도로" xfId="3889" xr:uid="{00000000-0005-0000-0000-0000AE060000}"/>
    <cellStyle name="_도곡2교 교대 수량_20040712_장곡1리 오지도로_03_총괄3차분변경-지구단위계획_검토용" xfId="3890" xr:uid="{00000000-0005-0000-0000-0000AF060000}"/>
    <cellStyle name="_도곡2교 교대 수량_20040712_장곡1리 오지도로_03_총괄3차분-태안설계변경내역서(관리,지형)정cj" xfId="3891" xr:uid="{00000000-0005-0000-0000-0000B0060000}"/>
    <cellStyle name="_도곡2교 교대 수량_20040920_가의도하천정비" xfId="3892" xr:uid="{00000000-0005-0000-0000-0000B1060000}"/>
    <cellStyle name="_도곡2교 교대 수량_20040920_가의도하천정비_03_총괄3차분변경-지구단위계획_검토용" xfId="3893" xr:uid="{00000000-0005-0000-0000-0000B2060000}"/>
    <cellStyle name="_도곡2교 교대 수량_20040920_가의도하천정비_03_총괄3차분-태안설계변경내역서(관리,지형)정cj" xfId="3894" xr:uid="{00000000-0005-0000-0000-0000B3060000}"/>
    <cellStyle name="_도곡2교 교대 수량_RAMP-E교-최종000" xfId="3895" xr:uid="{00000000-0005-0000-0000-0000B4060000}"/>
    <cellStyle name="_도곡2교 교대 수량_RAMP-E교-최종000_03_총괄3차분변경-지구단위계획_검토용" xfId="3896" xr:uid="{00000000-0005-0000-0000-0000B5060000}"/>
    <cellStyle name="_도곡2교 교대 수량_RAMP-E교-최종000_03_총괄3차분-태안설계변경내역서(관리,지형)정cj" xfId="3897" xr:uid="{00000000-0005-0000-0000-0000B6060000}"/>
    <cellStyle name="_도곡2교 교대 수량_RAMP-E교-최종000_20020914_장곡1-4리 오지도로포장공사_2 변경설계서" xfId="3898" xr:uid="{00000000-0005-0000-0000-0000B7060000}"/>
    <cellStyle name="_도곡2교 교대 수량_RAMP-E교-최종000_20020914_장곡1-4리 오지도로포장공사_2 변경설계서_03_총괄3차분변경-지구단위계획_검토용" xfId="3899" xr:uid="{00000000-0005-0000-0000-0000B8060000}"/>
    <cellStyle name="_도곡2교 교대 수량_RAMP-E교-최종000_20020914_장곡1-4리 오지도로포장공사_2 변경설계서_03_총괄3차분-태안설계변경내역서(관리,지형)정cj" xfId="3900" xr:uid="{00000000-0005-0000-0000-0000B9060000}"/>
    <cellStyle name="_도곡2교 교대 수량_RAMP-E교-최종000_시방서" xfId="3901" xr:uid="{00000000-0005-0000-0000-0000BA060000}"/>
    <cellStyle name="_도곡2교 교대 수량_RAMP-E교-최종000_시방서_03_총괄3차분변경-지구단위계획_검토용" xfId="3902" xr:uid="{00000000-0005-0000-0000-0000BB060000}"/>
    <cellStyle name="_도곡2교 교대 수량_RAMP-E교-최종000_시방서_03_총괄3차분-태안설계변경내역서(관리,지형)정cj" xfId="3903" xr:uid="{00000000-0005-0000-0000-0000BC060000}"/>
    <cellStyle name="_도곡2교 교대 수량_RAMP-E교-최종000_파도 - 모항선 횡배수관 확장" xfId="3904" xr:uid="{00000000-0005-0000-0000-0000BD060000}"/>
    <cellStyle name="_도곡2교 교대 수량_RAMP-E교-최종000_파도 - 모항선 횡배수관 확장_03_총괄3차분변경-지구단위계획_검토용" xfId="3905" xr:uid="{00000000-0005-0000-0000-0000BE060000}"/>
    <cellStyle name="_도곡2교 교대 수량_RAMP-E교-최종000_파도 - 모항선 횡배수관 확장_03_총괄3차분-태안설계변경내역서(관리,지형)정cj" xfId="3906" xr:uid="{00000000-0005-0000-0000-0000BF060000}"/>
    <cellStyle name="_도곡2교 교대 수량_RAMP-E교-최종000_파도 - 모항선 횡배수관 확장_20020914_장곡1-4리 오지도로포장공사_2 변경설계서" xfId="3907" xr:uid="{00000000-0005-0000-0000-0000C0060000}"/>
    <cellStyle name="_도곡2교 교대 수량_RAMP-E교-최종000_파도 - 모항선 횡배수관 확장_20020914_장곡1-4리 오지도로포장공사_2 변경설계서_03_총괄3차분변경-지구단위계획_검토용" xfId="3908" xr:uid="{00000000-0005-0000-0000-0000C1060000}"/>
    <cellStyle name="_도곡2교 교대 수량_RAMP-E교-최종000_파도 - 모항선 횡배수관 확장_20020914_장곡1-4리 오지도로포장공사_2 변경설계서_03_총괄3차분-태안설계변경내역서(관리,지형)정cj" xfId="3909" xr:uid="{00000000-0005-0000-0000-0000C2060000}"/>
    <cellStyle name="_도곡2교 교대 수량_RAMP-E교-최종000_파도 - 모항선 횡배수관 확장_시방서" xfId="3910" xr:uid="{00000000-0005-0000-0000-0000C3060000}"/>
    <cellStyle name="_도곡2교 교대 수량_RAMP-E교-최종000_파도 - 모항선 횡배수관 확장_시방서_03_총괄3차분변경-지구단위계획_검토용" xfId="3911" xr:uid="{00000000-0005-0000-0000-0000C4060000}"/>
    <cellStyle name="_도곡2교 교대 수량_RAMP-E교-최종000_파도 - 모항선 횡배수관 확장_시방서_03_총괄3차분-태안설계변경내역서(관리,지형)정cj" xfId="3912" xr:uid="{00000000-0005-0000-0000-0000C5060000}"/>
    <cellStyle name="_도곡2교 교대 수량_시방서" xfId="3913" xr:uid="{00000000-0005-0000-0000-0000C6060000}"/>
    <cellStyle name="_도곡2교 교대 수량_시방서_03_총괄3차분변경-지구단위계획_검토용" xfId="3914" xr:uid="{00000000-0005-0000-0000-0000C7060000}"/>
    <cellStyle name="_도곡2교 교대 수량_시방서_03_총괄3차분-태안설계변경내역서(관리,지형)정cj" xfId="3915" xr:uid="{00000000-0005-0000-0000-0000C8060000}"/>
    <cellStyle name="_도곡2교 교대(종점) 수량" xfId="145" xr:uid="{00000000-0005-0000-0000-0000C9060000}"/>
    <cellStyle name="_도곡2교 교대(종점) 수량_03_총괄3차분변경-지구단위계획_검토용" xfId="3916" xr:uid="{00000000-0005-0000-0000-0000CA060000}"/>
    <cellStyle name="_도곡2교 교대(종점) 수량_03_총괄3차분-태안설계변경내역서(관리,지형)정cj" xfId="3917" xr:uid="{00000000-0005-0000-0000-0000CB060000}"/>
    <cellStyle name="_도곡2교 교대(종점) 수량_2(변경)-토공" xfId="146" xr:uid="{00000000-0005-0000-0000-0000CC060000}"/>
    <cellStyle name="_도곡2교 교대(종점) 수량_2(변경)-토공_03_총괄3차분변경-지구단위계획_검토용" xfId="3918" xr:uid="{00000000-0005-0000-0000-0000CD060000}"/>
    <cellStyle name="_도곡2교 교대(종점) 수량_2(변경)-토공_03_총괄3차분-태안설계변경내역서(관리,지형)정cj" xfId="3919" xr:uid="{00000000-0005-0000-0000-0000CE060000}"/>
    <cellStyle name="_도곡2교 교대(종점) 수량_2(변경)-토공_20040423_동해2리 오지도로" xfId="3920" xr:uid="{00000000-0005-0000-0000-0000CF060000}"/>
    <cellStyle name="_도곡2교 교대(종점) 수량_2(변경)-토공_20040423_동해2리 오지도로_03_총괄3차분변경-지구단위계획_검토용" xfId="3921" xr:uid="{00000000-0005-0000-0000-0000D0060000}"/>
    <cellStyle name="_도곡2교 교대(종점) 수량_2(변경)-토공_20040423_동해2리 오지도로_03_총괄3차분-태안설계변경내역서(관리,지형)정cj" xfId="3922" xr:uid="{00000000-0005-0000-0000-0000D1060000}"/>
    <cellStyle name="_도곡2교 교대(종점) 수량_2(변경)-토공_20040523_반계3리 오지도로" xfId="3923" xr:uid="{00000000-0005-0000-0000-0000D2060000}"/>
    <cellStyle name="_도곡2교 교대(종점) 수량_2(변경)-토공_20040523_반계3리 오지도로_03_총괄3차분변경-지구단위계획_검토용" xfId="3924" xr:uid="{00000000-0005-0000-0000-0000D3060000}"/>
    <cellStyle name="_도곡2교 교대(종점) 수량_2(변경)-토공_20040523_반계3리 오지도로_03_총괄3차분-태안설계변경내역서(관리,지형)정cj" xfId="3925" xr:uid="{00000000-0005-0000-0000-0000D4060000}"/>
    <cellStyle name="_도곡2교 교대(종점) 수량_2(변경)-토공_20040530_양잠2리(사당골)" xfId="3926" xr:uid="{00000000-0005-0000-0000-0000D5060000}"/>
    <cellStyle name="_도곡2교 교대(종점) 수량_2(변경)-토공_20040530_양잠2리(사당골)_03_총괄3차분변경-지구단위계획_검토용" xfId="3927" xr:uid="{00000000-0005-0000-0000-0000D6060000}"/>
    <cellStyle name="_도곡2교 교대(종점) 수량_2(변경)-토공_20040530_양잠2리(사당골)_03_총괄3차분-태안설계변경내역서(관리,지형)정cj" xfId="3928" xr:uid="{00000000-0005-0000-0000-0000D7060000}"/>
    <cellStyle name="_도곡2교 교대(종점) 수량_2(변경)-토공_20040601_누동2리(장곰)" xfId="3929" xr:uid="{00000000-0005-0000-0000-0000D8060000}"/>
    <cellStyle name="_도곡2교 교대(종점) 수량_2(변경)-토공_20040601_누동2리(장곰)_03_총괄3차분변경-지구단위계획_검토용" xfId="3930" xr:uid="{00000000-0005-0000-0000-0000D9060000}"/>
    <cellStyle name="_도곡2교 교대(종점) 수량_2(변경)-토공_20040601_누동2리(장곰)_03_총괄3차분-태안설계변경내역서(관리,지형)정cj" xfId="3931" xr:uid="{00000000-0005-0000-0000-0000DA060000}"/>
    <cellStyle name="_도곡2교 교대(종점) 수량_2(변경)-토공_20040610_황촌1리 오지도로" xfId="3932" xr:uid="{00000000-0005-0000-0000-0000DB060000}"/>
    <cellStyle name="_도곡2교 교대(종점) 수량_2(변경)-토공_20040610_황촌1리 오지도로_03_총괄3차분변경-지구단위계획_검토용" xfId="3933" xr:uid="{00000000-0005-0000-0000-0000DC060000}"/>
    <cellStyle name="_도곡2교 교대(종점) 수량_2(변경)-토공_20040610_황촌1리 오지도로_03_총괄3차분-태안설계변경내역서(관리,지형)정cj" xfId="3934" xr:uid="{00000000-0005-0000-0000-0000DD060000}"/>
    <cellStyle name="_도곡2교 교대(종점) 수량_2(변경)-토공_20040614_고남4리(옷점)" xfId="3935" xr:uid="{00000000-0005-0000-0000-0000DE060000}"/>
    <cellStyle name="_도곡2교 교대(종점) 수량_2(변경)-토공_20040614_고남4리(옷점)_03_총괄3차분변경-지구단위계획_검토용" xfId="3936" xr:uid="{00000000-0005-0000-0000-0000DF060000}"/>
    <cellStyle name="_도곡2교 교대(종점) 수량_2(변경)-토공_20040614_고남4리(옷점)_03_총괄3차분-태안설계변경내역서(관리,지형)정cj" xfId="3937" xr:uid="{00000000-0005-0000-0000-0000E0060000}"/>
    <cellStyle name="_도곡2교 교대(종점) 수량_2(변경)-토공_20040618_고남5리 오지도로" xfId="3938" xr:uid="{00000000-0005-0000-0000-0000E1060000}"/>
    <cellStyle name="_도곡2교 교대(종점) 수량_2(변경)-토공_20040618_고남5리 오지도로_03_총괄3차분변경-지구단위계획_검토용" xfId="3939" xr:uid="{00000000-0005-0000-0000-0000E2060000}"/>
    <cellStyle name="_도곡2교 교대(종점) 수량_2(변경)-토공_20040618_고남5리 오지도로_03_총괄3차분-태안설계변경내역서(관리,지형)정cj" xfId="3940" xr:uid="{00000000-0005-0000-0000-0000E3060000}"/>
    <cellStyle name="_도곡2교 교대(종점) 수량_2(변경)-토공_20040710_장곡2리 오지도로" xfId="3941" xr:uid="{00000000-0005-0000-0000-0000E4060000}"/>
    <cellStyle name="_도곡2교 교대(종점) 수량_2(변경)-토공_20040710_장곡2리 오지도로_03_총괄3차분변경-지구단위계획_검토용" xfId="3942" xr:uid="{00000000-0005-0000-0000-0000E5060000}"/>
    <cellStyle name="_도곡2교 교대(종점) 수량_2(변경)-토공_20040710_장곡2리 오지도로_03_총괄3차분-태안설계변경내역서(관리,지형)정cj" xfId="3943" xr:uid="{00000000-0005-0000-0000-0000E6060000}"/>
    <cellStyle name="_도곡2교 교대(종점) 수량_2(변경)-토공_20040712_장곡1리 오지도로" xfId="3944" xr:uid="{00000000-0005-0000-0000-0000E7060000}"/>
    <cellStyle name="_도곡2교 교대(종점) 수량_2(변경)-토공_20040712_장곡1리 오지도로_03_총괄3차분변경-지구단위계획_검토용" xfId="3945" xr:uid="{00000000-0005-0000-0000-0000E8060000}"/>
    <cellStyle name="_도곡2교 교대(종점) 수량_2(변경)-토공_20040712_장곡1리 오지도로_03_총괄3차분-태안설계변경내역서(관리,지형)정cj" xfId="3946" xr:uid="{00000000-0005-0000-0000-0000E9060000}"/>
    <cellStyle name="_도곡2교 교대(종점) 수량_2(변경)-토공_20040920_가의도하천정비" xfId="3947" xr:uid="{00000000-0005-0000-0000-0000EA060000}"/>
    <cellStyle name="_도곡2교 교대(종점) 수량_2(변경)-토공_20040920_가의도하천정비_03_총괄3차분변경-지구단위계획_검토용" xfId="3948" xr:uid="{00000000-0005-0000-0000-0000EB060000}"/>
    <cellStyle name="_도곡2교 교대(종점) 수량_2(변경)-토공_20040920_가의도하천정비_03_총괄3차분-태안설계변경내역서(관리,지형)정cj" xfId="3949" xr:uid="{00000000-0005-0000-0000-0000EC060000}"/>
    <cellStyle name="_도곡2교 교대(종점) 수량_20031216_고남5리 마을안길 포장" xfId="3950" xr:uid="{00000000-0005-0000-0000-0000ED060000}"/>
    <cellStyle name="_도곡2교 교대(종점) 수량_20031216_고남5리 마을안길 포장_03_총괄3차분변경-지구단위계획_검토용" xfId="3951" xr:uid="{00000000-0005-0000-0000-0000EE060000}"/>
    <cellStyle name="_도곡2교 교대(종점) 수량_20031216_고남5리 마을안길 포장_03_총괄3차분-태안설계변경내역서(관리,지형)정cj" xfId="3952" xr:uid="{00000000-0005-0000-0000-0000EF060000}"/>
    <cellStyle name="_도곡2교 교대(종점) 수량_20040423_동해2리 오지도로" xfId="3953" xr:uid="{00000000-0005-0000-0000-0000F0060000}"/>
    <cellStyle name="_도곡2교 교대(종점) 수량_20040423_동해2리 오지도로_03_총괄3차분변경-지구단위계획_검토용" xfId="3954" xr:uid="{00000000-0005-0000-0000-0000F1060000}"/>
    <cellStyle name="_도곡2교 교대(종점) 수량_20040423_동해2리 오지도로_03_총괄3차분-태안설계변경내역서(관리,지형)정cj" xfId="3955" xr:uid="{00000000-0005-0000-0000-0000F2060000}"/>
    <cellStyle name="_도곡2교 교대(종점) 수량_20040523_반계3리 오지도로" xfId="3956" xr:uid="{00000000-0005-0000-0000-0000F3060000}"/>
    <cellStyle name="_도곡2교 교대(종점) 수량_20040523_반계3리 오지도로_03_총괄3차분변경-지구단위계획_검토용" xfId="3957" xr:uid="{00000000-0005-0000-0000-0000F4060000}"/>
    <cellStyle name="_도곡2교 교대(종점) 수량_20040523_반계3리 오지도로_03_총괄3차분-태안설계변경내역서(관리,지형)정cj" xfId="3958" xr:uid="{00000000-0005-0000-0000-0000F5060000}"/>
    <cellStyle name="_도곡2교 교대(종점) 수량_20040530_양잠2리(사당골)" xfId="3959" xr:uid="{00000000-0005-0000-0000-0000F6060000}"/>
    <cellStyle name="_도곡2교 교대(종점) 수량_20040530_양잠2리(사당골)_03_총괄3차분변경-지구단위계획_검토용" xfId="3960" xr:uid="{00000000-0005-0000-0000-0000F7060000}"/>
    <cellStyle name="_도곡2교 교대(종점) 수량_20040530_양잠2리(사당골)_03_총괄3차분-태안설계변경내역서(관리,지형)정cj" xfId="3961" xr:uid="{00000000-0005-0000-0000-0000F8060000}"/>
    <cellStyle name="_도곡2교 교대(종점) 수량_20040601_누동2리(장곰)" xfId="3962" xr:uid="{00000000-0005-0000-0000-0000F9060000}"/>
    <cellStyle name="_도곡2교 교대(종점) 수량_20040601_누동2리(장곰)_03_총괄3차분변경-지구단위계획_검토용" xfId="3963" xr:uid="{00000000-0005-0000-0000-0000FA060000}"/>
    <cellStyle name="_도곡2교 교대(종점) 수량_20040601_누동2리(장곰)_03_총괄3차분-태안설계변경내역서(관리,지형)정cj" xfId="3964" xr:uid="{00000000-0005-0000-0000-0000FB060000}"/>
    <cellStyle name="_도곡2교 교대(종점) 수량_20040610_황촌1리 오지도로" xfId="3965" xr:uid="{00000000-0005-0000-0000-0000FC060000}"/>
    <cellStyle name="_도곡2교 교대(종점) 수량_20040610_황촌1리 오지도로_03_총괄3차분변경-지구단위계획_검토용" xfId="3966" xr:uid="{00000000-0005-0000-0000-0000FD060000}"/>
    <cellStyle name="_도곡2교 교대(종점) 수량_20040610_황촌1리 오지도로_03_총괄3차분-태안설계변경내역서(관리,지형)정cj" xfId="3967" xr:uid="{00000000-0005-0000-0000-0000FE060000}"/>
    <cellStyle name="_도곡2교 교대(종점) 수량_20040614_고남4리(옷점)" xfId="3968" xr:uid="{00000000-0005-0000-0000-0000FF060000}"/>
    <cellStyle name="_도곡2교 교대(종점) 수량_20040614_고남4리(옷점)_03_총괄3차분변경-지구단위계획_검토용" xfId="3969" xr:uid="{00000000-0005-0000-0000-000000070000}"/>
    <cellStyle name="_도곡2교 교대(종점) 수량_20040614_고남4리(옷점)_03_총괄3차분-태안설계변경내역서(관리,지형)정cj" xfId="3970" xr:uid="{00000000-0005-0000-0000-000001070000}"/>
    <cellStyle name="_도곡2교 교대(종점) 수량_20040618_고남5리 오지도로" xfId="3971" xr:uid="{00000000-0005-0000-0000-000002070000}"/>
    <cellStyle name="_도곡2교 교대(종점) 수량_20040618_고남5리 오지도로_03_총괄3차분변경-지구단위계획_검토용" xfId="3972" xr:uid="{00000000-0005-0000-0000-000003070000}"/>
    <cellStyle name="_도곡2교 교대(종점) 수량_20040618_고남5리 오지도로_03_총괄3차분-태안설계변경내역서(관리,지형)정cj" xfId="3973" xr:uid="{00000000-0005-0000-0000-000004070000}"/>
    <cellStyle name="_도곡2교 교대(종점) 수량_20040710_장곡2리 오지도로" xfId="3974" xr:uid="{00000000-0005-0000-0000-000005070000}"/>
    <cellStyle name="_도곡2교 교대(종점) 수량_20040710_장곡2리 오지도로_03_총괄3차분변경-지구단위계획_검토용" xfId="3975" xr:uid="{00000000-0005-0000-0000-000006070000}"/>
    <cellStyle name="_도곡2교 교대(종점) 수량_20040710_장곡2리 오지도로_03_총괄3차분-태안설계변경내역서(관리,지형)정cj" xfId="3976" xr:uid="{00000000-0005-0000-0000-000007070000}"/>
    <cellStyle name="_도곡2교 교대(종점) 수량_20040712_장곡1리 오지도로" xfId="3977" xr:uid="{00000000-0005-0000-0000-000008070000}"/>
    <cellStyle name="_도곡2교 교대(종점) 수량_20040712_장곡1리 오지도로_03_총괄3차분변경-지구단위계획_검토용" xfId="3978" xr:uid="{00000000-0005-0000-0000-000009070000}"/>
    <cellStyle name="_도곡2교 교대(종점) 수량_20040712_장곡1리 오지도로_03_총괄3차분-태안설계변경내역서(관리,지형)정cj" xfId="3979" xr:uid="{00000000-0005-0000-0000-00000A070000}"/>
    <cellStyle name="_도곡2교 교대(종점) 수량_20040920_가의도하천정비" xfId="3980" xr:uid="{00000000-0005-0000-0000-00000B070000}"/>
    <cellStyle name="_도곡2교 교대(종점) 수량_20040920_가의도하천정비_03_총괄3차분변경-지구단위계획_검토용" xfId="3981" xr:uid="{00000000-0005-0000-0000-00000C070000}"/>
    <cellStyle name="_도곡2교 교대(종점) 수량_20040920_가의도하천정비_03_총괄3차분-태안설계변경내역서(관리,지형)정cj" xfId="3982" xr:uid="{00000000-0005-0000-0000-00000D070000}"/>
    <cellStyle name="_도곡2교 교대(종점) 수량_RAMP-E교-최종000" xfId="3983" xr:uid="{00000000-0005-0000-0000-00000E070000}"/>
    <cellStyle name="_도곡2교 교대(종점) 수량_RAMP-E교-최종000_03_총괄3차분변경-지구단위계획_검토용" xfId="3984" xr:uid="{00000000-0005-0000-0000-00000F070000}"/>
    <cellStyle name="_도곡2교 교대(종점) 수량_RAMP-E교-최종000_03_총괄3차분-태안설계변경내역서(관리,지형)정cj" xfId="3985" xr:uid="{00000000-0005-0000-0000-000010070000}"/>
    <cellStyle name="_도곡2교 교대(종점) 수량_RAMP-E교-최종000_20020914_장곡1-4리 오지도로포장공사_2 변경설계서" xfId="3986" xr:uid="{00000000-0005-0000-0000-000011070000}"/>
    <cellStyle name="_도곡2교 교대(종점) 수량_RAMP-E교-최종000_20020914_장곡1-4리 오지도로포장공사_2 변경설계서_03_총괄3차분변경-지구단위계획_검토용" xfId="3987" xr:uid="{00000000-0005-0000-0000-000012070000}"/>
    <cellStyle name="_도곡2교 교대(종점) 수량_RAMP-E교-최종000_20020914_장곡1-4리 오지도로포장공사_2 변경설계서_03_총괄3차분-태안설계변경내역서(관리,지형)정cj" xfId="3988" xr:uid="{00000000-0005-0000-0000-000013070000}"/>
    <cellStyle name="_도곡2교 교대(종점) 수량_RAMP-E교-최종000_시방서" xfId="3989" xr:uid="{00000000-0005-0000-0000-000014070000}"/>
    <cellStyle name="_도곡2교 교대(종점) 수량_RAMP-E교-최종000_시방서_03_총괄3차분변경-지구단위계획_검토용" xfId="3990" xr:uid="{00000000-0005-0000-0000-000015070000}"/>
    <cellStyle name="_도곡2교 교대(종점) 수량_RAMP-E교-최종000_시방서_03_총괄3차분-태안설계변경내역서(관리,지형)정cj" xfId="3991" xr:uid="{00000000-0005-0000-0000-000016070000}"/>
    <cellStyle name="_도곡2교 교대(종점) 수량_RAMP-E교-최종000_파도 - 모항선 횡배수관 확장" xfId="3992" xr:uid="{00000000-0005-0000-0000-000017070000}"/>
    <cellStyle name="_도곡2교 교대(종점) 수량_RAMP-E교-최종000_파도 - 모항선 횡배수관 확장_03_총괄3차분변경-지구단위계획_검토용" xfId="3993" xr:uid="{00000000-0005-0000-0000-000018070000}"/>
    <cellStyle name="_도곡2교 교대(종점) 수량_RAMP-E교-최종000_파도 - 모항선 횡배수관 확장_03_총괄3차분-태안설계변경내역서(관리,지형)정cj" xfId="3994" xr:uid="{00000000-0005-0000-0000-000019070000}"/>
    <cellStyle name="_도곡2교 교대(종점) 수량_RAMP-E교-최종000_파도 - 모항선 횡배수관 확장_20020914_장곡1-4리 오지도로포장공사_2 변경설계서" xfId="3995" xr:uid="{00000000-0005-0000-0000-00001A070000}"/>
    <cellStyle name="_도곡2교 교대(종점) 수량_RAMP-E교-최종000_파도 - 모항선 횡배수관 확장_20020914_장곡1-4리 오지도로포장공사_2 변경설계서_03_총괄3차분변경-지구단위계획_검토용" xfId="3996" xr:uid="{00000000-0005-0000-0000-00001B070000}"/>
    <cellStyle name="_도곡2교 교대(종점) 수량_RAMP-E교-최종000_파도 - 모항선 횡배수관 확장_20020914_장곡1-4리 오지도로포장공사_2 변경설계서_03_총괄3차분-태안설계변경내역서(관리,지형)정cj" xfId="3997" xr:uid="{00000000-0005-0000-0000-00001C070000}"/>
    <cellStyle name="_도곡2교 교대(종점) 수량_RAMP-E교-최종000_파도 - 모항선 횡배수관 확장_시방서" xfId="3998" xr:uid="{00000000-0005-0000-0000-00001D070000}"/>
    <cellStyle name="_도곡2교 교대(종점) 수량_RAMP-E교-최종000_파도 - 모항선 횡배수관 확장_시방서_03_총괄3차분변경-지구단위계획_검토용" xfId="3999" xr:uid="{00000000-0005-0000-0000-00001E070000}"/>
    <cellStyle name="_도곡2교 교대(종점) 수량_RAMP-E교-최종000_파도 - 모항선 횡배수관 확장_시방서_03_총괄3차분-태안설계변경내역서(관리,지형)정cj" xfId="4000" xr:uid="{00000000-0005-0000-0000-00001F070000}"/>
    <cellStyle name="_도곡2교 교대(종점) 수량_시방서" xfId="4001" xr:uid="{00000000-0005-0000-0000-000020070000}"/>
    <cellStyle name="_도곡2교 교대(종점) 수량_시방서_03_총괄3차분변경-지구단위계획_검토용" xfId="4002" xr:uid="{00000000-0005-0000-0000-000021070000}"/>
    <cellStyle name="_도곡2교 교대(종점) 수량_시방서_03_총괄3차분-태안설계변경내역서(관리,지형)정cj" xfId="4003" xr:uid="{00000000-0005-0000-0000-000022070000}"/>
    <cellStyle name="_도곡3교 교대 수량" xfId="147" xr:uid="{00000000-0005-0000-0000-000023070000}"/>
    <cellStyle name="_도곡3교 교대 수량_03_총괄3차분변경-지구단위계획_검토용" xfId="4004" xr:uid="{00000000-0005-0000-0000-000024070000}"/>
    <cellStyle name="_도곡3교 교대 수량_03_총괄3차분-태안설계변경내역서(관리,지형)정cj" xfId="4005" xr:uid="{00000000-0005-0000-0000-000025070000}"/>
    <cellStyle name="_도곡3교 교대 수량_2(변경)-토공" xfId="148" xr:uid="{00000000-0005-0000-0000-000026070000}"/>
    <cellStyle name="_도곡3교 교대 수량_2(변경)-토공_03_총괄3차분변경-지구단위계획_검토용" xfId="4006" xr:uid="{00000000-0005-0000-0000-000027070000}"/>
    <cellStyle name="_도곡3교 교대 수량_2(변경)-토공_03_총괄3차분-태안설계변경내역서(관리,지형)정cj" xfId="4007" xr:uid="{00000000-0005-0000-0000-000028070000}"/>
    <cellStyle name="_도곡3교 교대 수량_2(변경)-토공_20040423_동해2리 오지도로" xfId="4008" xr:uid="{00000000-0005-0000-0000-000029070000}"/>
    <cellStyle name="_도곡3교 교대 수량_2(변경)-토공_20040423_동해2리 오지도로_03_총괄3차분변경-지구단위계획_검토용" xfId="4009" xr:uid="{00000000-0005-0000-0000-00002A070000}"/>
    <cellStyle name="_도곡3교 교대 수량_2(변경)-토공_20040423_동해2리 오지도로_03_총괄3차분-태안설계변경내역서(관리,지형)정cj" xfId="4010" xr:uid="{00000000-0005-0000-0000-00002B070000}"/>
    <cellStyle name="_도곡3교 교대 수량_2(변경)-토공_20040523_반계3리 오지도로" xfId="4011" xr:uid="{00000000-0005-0000-0000-00002C070000}"/>
    <cellStyle name="_도곡3교 교대 수량_2(변경)-토공_20040523_반계3리 오지도로_03_총괄3차분변경-지구단위계획_검토용" xfId="4012" xr:uid="{00000000-0005-0000-0000-00002D070000}"/>
    <cellStyle name="_도곡3교 교대 수량_2(변경)-토공_20040523_반계3리 오지도로_03_총괄3차분-태안설계변경내역서(관리,지형)정cj" xfId="4013" xr:uid="{00000000-0005-0000-0000-00002E070000}"/>
    <cellStyle name="_도곡3교 교대 수량_2(변경)-토공_20040530_양잠2리(사당골)" xfId="4014" xr:uid="{00000000-0005-0000-0000-00002F070000}"/>
    <cellStyle name="_도곡3교 교대 수량_2(변경)-토공_20040530_양잠2리(사당골)_03_총괄3차분변경-지구단위계획_검토용" xfId="4015" xr:uid="{00000000-0005-0000-0000-000030070000}"/>
    <cellStyle name="_도곡3교 교대 수량_2(변경)-토공_20040530_양잠2리(사당골)_03_총괄3차분-태안설계변경내역서(관리,지형)정cj" xfId="4016" xr:uid="{00000000-0005-0000-0000-000031070000}"/>
    <cellStyle name="_도곡3교 교대 수량_2(변경)-토공_20040601_누동2리(장곰)" xfId="4017" xr:uid="{00000000-0005-0000-0000-000032070000}"/>
    <cellStyle name="_도곡3교 교대 수량_2(변경)-토공_20040601_누동2리(장곰)_03_총괄3차분변경-지구단위계획_검토용" xfId="4018" xr:uid="{00000000-0005-0000-0000-000033070000}"/>
    <cellStyle name="_도곡3교 교대 수량_2(변경)-토공_20040601_누동2리(장곰)_03_총괄3차분-태안설계변경내역서(관리,지형)정cj" xfId="4019" xr:uid="{00000000-0005-0000-0000-000034070000}"/>
    <cellStyle name="_도곡3교 교대 수량_2(변경)-토공_20040610_황촌1리 오지도로" xfId="4020" xr:uid="{00000000-0005-0000-0000-000035070000}"/>
    <cellStyle name="_도곡3교 교대 수량_2(변경)-토공_20040610_황촌1리 오지도로_03_총괄3차분변경-지구단위계획_검토용" xfId="4021" xr:uid="{00000000-0005-0000-0000-000036070000}"/>
    <cellStyle name="_도곡3교 교대 수량_2(변경)-토공_20040610_황촌1리 오지도로_03_총괄3차분-태안설계변경내역서(관리,지형)정cj" xfId="4022" xr:uid="{00000000-0005-0000-0000-000037070000}"/>
    <cellStyle name="_도곡3교 교대 수량_2(변경)-토공_20040614_고남4리(옷점)" xfId="4023" xr:uid="{00000000-0005-0000-0000-000038070000}"/>
    <cellStyle name="_도곡3교 교대 수량_2(변경)-토공_20040614_고남4리(옷점)_03_총괄3차분변경-지구단위계획_검토용" xfId="4024" xr:uid="{00000000-0005-0000-0000-000039070000}"/>
    <cellStyle name="_도곡3교 교대 수량_2(변경)-토공_20040614_고남4리(옷점)_03_총괄3차분-태안설계변경내역서(관리,지형)정cj" xfId="4025" xr:uid="{00000000-0005-0000-0000-00003A070000}"/>
    <cellStyle name="_도곡3교 교대 수량_2(변경)-토공_20040618_고남5리 오지도로" xfId="4026" xr:uid="{00000000-0005-0000-0000-00003B070000}"/>
    <cellStyle name="_도곡3교 교대 수량_2(변경)-토공_20040618_고남5리 오지도로_03_총괄3차분변경-지구단위계획_검토용" xfId="4027" xr:uid="{00000000-0005-0000-0000-00003C070000}"/>
    <cellStyle name="_도곡3교 교대 수량_2(변경)-토공_20040618_고남5리 오지도로_03_총괄3차분-태안설계변경내역서(관리,지형)정cj" xfId="4028" xr:uid="{00000000-0005-0000-0000-00003D070000}"/>
    <cellStyle name="_도곡3교 교대 수량_2(변경)-토공_20040710_장곡2리 오지도로" xfId="4029" xr:uid="{00000000-0005-0000-0000-00003E070000}"/>
    <cellStyle name="_도곡3교 교대 수량_2(변경)-토공_20040710_장곡2리 오지도로_03_총괄3차분변경-지구단위계획_검토용" xfId="4030" xr:uid="{00000000-0005-0000-0000-00003F070000}"/>
    <cellStyle name="_도곡3교 교대 수량_2(변경)-토공_20040710_장곡2리 오지도로_03_총괄3차분-태안설계변경내역서(관리,지형)정cj" xfId="4031" xr:uid="{00000000-0005-0000-0000-000040070000}"/>
    <cellStyle name="_도곡3교 교대 수량_2(변경)-토공_20040712_장곡1리 오지도로" xfId="4032" xr:uid="{00000000-0005-0000-0000-000041070000}"/>
    <cellStyle name="_도곡3교 교대 수량_2(변경)-토공_20040712_장곡1리 오지도로_03_총괄3차분변경-지구단위계획_검토용" xfId="4033" xr:uid="{00000000-0005-0000-0000-000042070000}"/>
    <cellStyle name="_도곡3교 교대 수량_2(변경)-토공_20040712_장곡1리 오지도로_03_총괄3차분-태안설계변경내역서(관리,지형)정cj" xfId="4034" xr:uid="{00000000-0005-0000-0000-000043070000}"/>
    <cellStyle name="_도곡3교 교대 수량_2(변경)-토공_20040920_가의도하천정비" xfId="4035" xr:uid="{00000000-0005-0000-0000-000044070000}"/>
    <cellStyle name="_도곡3교 교대 수량_2(변경)-토공_20040920_가의도하천정비_03_총괄3차분변경-지구단위계획_검토용" xfId="4036" xr:uid="{00000000-0005-0000-0000-000045070000}"/>
    <cellStyle name="_도곡3교 교대 수량_2(변경)-토공_20040920_가의도하천정비_03_총괄3차분-태안설계변경내역서(관리,지형)정cj" xfId="4037" xr:uid="{00000000-0005-0000-0000-000046070000}"/>
    <cellStyle name="_도곡3교 교대 수량_20031216_고남5리 마을안길 포장" xfId="4038" xr:uid="{00000000-0005-0000-0000-000047070000}"/>
    <cellStyle name="_도곡3교 교대 수량_20031216_고남5리 마을안길 포장_03_총괄3차분변경-지구단위계획_검토용" xfId="4039" xr:uid="{00000000-0005-0000-0000-000048070000}"/>
    <cellStyle name="_도곡3교 교대 수량_20031216_고남5리 마을안길 포장_03_총괄3차분-태안설계변경내역서(관리,지형)정cj" xfId="4040" xr:uid="{00000000-0005-0000-0000-000049070000}"/>
    <cellStyle name="_도곡3교 교대 수량_20040423_동해2리 오지도로" xfId="4041" xr:uid="{00000000-0005-0000-0000-00004A070000}"/>
    <cellStyle name="_도곡3교 교대 수량_20040423_동해2리 오지도로_03_총괄3차분변경-지구단위계획_검토용" xfId="4042" xr:uid="{00000000-0005-0000-0000-00004B070000}"/>
    <cellStyle name="_도곡3교 교대 수량_20040423_동해2리 오지도로_03_총괄3차분-태안설계변경내역서(관리,지형)정cj" xfId="4043" xr:uid="{00000000-0005-0000-0000-00004C070000}"/>
    <cellStyle name="_도곡3교 교대 수량_20040523_반계3리 오지도로" xfId="4044" xr:uid="{00000000-0005-0000-0000-00004D070000}"/>
    <cellStyle name="_도곡3교 교대 수량_20040523_반계3리 오지도로_03_총괄3차분변경-지구단위계획_검토용" xfId="4045" xr:uid="{00000000-0005-0000-0000-00004E070000}"/>
    <cellStyle name="_도곡3교 교대 수량_20040523_반계3리 오지도로_03_총괄3차분-태안설계변경내역서(관리,지형)정cj" xfId="4046" xr:uid="{00000000-0005-0000-0000-00004F070000}"/>
    <cellStyle name="_도곡3교 교대 수량_20040530_양잠2리(사당골)" xfId="4047" xr:uid="{00000000-0005-0000-0000-000050070000}"/>
    <cellStyle name="_도곡3교 교대 수량_20040530_양잠2리(사당골)_03_총괄3차분변경-지구단위계획_검토용" xfId="4048" xr:uid="{00000000-0005-0000-0000-000051070000}"/>
    <cellStyle name="_도곡3교 교대 수량_20040530_양잠2리(사당골)_03_총괄3차분-태안설계변경내역서(관리,지형)정cj" xfId="4049" xr:uid="{00000000-0005-0000-0000-000052070000}"/>
    <cellStyle name="_도곡3교 교대 수량_20040601_누동2리(장곰)" xfId="4050" xr:uid="{00000000-0005-0000-0000-000053070000}"/>
    <cellStyle name="_도곡3교 교대 수량_20040601_누동2리(장곰)_03_총괄3차분변경-지구단위계획_검토용" xfId="4051" xr:uid="{00000000-0005-0000-0000-000054070000}"/>
    <cellStyle name="_도곡3교 교대 수량_20040601_누동2리(장곰)_03_총괄3차분-태안설계변경내역서(관리,지형)정cj" xfId="4052" xr:uid="{00000000-0005-0000-0000-000055070000}"/>
    <cellStyle name="_도곡3교 교대 수량_20040610_황촌1리 오지도로" xfId="4053" xr:uid="{00000000-0005-0000-0000-000056070000}"/>
    <cellStyle name="_도곡3교 교대 수량_20040610_황촌1리 오지도로_03_총괄3차분변경-지구단위계획_검토용" xfId="4054" xr:uid="{00000000-0005-0000-0000-000057070000}"/>
    <cellStyle name="_도곡3교 교대 수량_20040610_황촌1리 오지도로_03_총괄3차분-태안설계변경내역서(관리,지형)정cj" xfId="4055" xr:uid="{00000000-0005-0000-0000-000058070000}"/>
    <cellStyle name="_도곡3교 교대 수량_20040614_고남4리(옷점)" xfId="4056" xr:uid="{00000000-0005-0000-0000-000059070000}"/>
    <cellStyle name="_도곡3교 교대 수량_20040614_고남4리(옷점)_03_총괄3차분변경-지구단위계획_검토용" xfId="4057" xr:uid="{00000000-0005-0000-0000-00005A070000}"/>
    <cellStyle name="_도곡3교 교대 수량_20040614_고남4리(옷점)_03_총괄3차분-태안설계변경내역서(관리,지형)정cj" xfId="4058" xr:uid="{00000000-0005-0000-0000-00005B070000}"/>
    <cellStyle name="_도곡3교 교대 수량_20040618_고남5리 오지도로" xfId="4059" xr:uid="{00000000-0005-0000-0000-00005C070000}"/>
    <cellStyle name="_도곡3교 교대 수량_20040618_고남5리 오지도로_03_총괄3차분변경-지구단위계획_검토용" xfId="4060" xr:uid="{00000000-0005-0000-0000-00005D070000}"/>
    <cellStyle name="_도곡3교 교대 수량_20040618_고남5리 오지도로_03_총괄3차분-태안설계변경내역서(관리,지형)정cj" xfId="4061" xr:uid="{00000000-0005-0000-0000-00005E070000}"/>
    <cellStyle name="_도곡3교 교대 수량_20040710_장곡2리 오지도로" xfId="4062" xr:uid="{00000000-0005-0000-0000-00005F070000}"/>
    <cellStyle name="_도곡3교 교대 수량_20040710_장곡2리 오지도로_03_총괄3차분변경-지구단위계획_검토용" xfId="4063" xr:uid="{00000000-0005-0000-0000-000060070000}"/>
    <cellStyle name="_도곡3교 교대 수량_20040710_장곡2리 오지도로_03_총괄3차분-태안설계변경내역서(관리,지형)정cj" xfId="4064" xr:uid="{00000000-0005-0000-0000-000061070000}"/>
    <cellStyle name="_도곡3교 교대 수량_20040712_장곡1리 오지도로" xfId="4065" xr:uid="{00000000-0005-0000-0000-000062070000}"/>
    <cellStyle name="_도곡3교 교대 수량_20040712_장곡1리 오지도로_03_총괄3차분변경-지구단위계획_검토용" xfId="4066" xr:uid="{00000000-0005-0000-0000-000063070000}"/>
    <cellStyle name="_도곡3교 교대 수량_20040712_장곡1리 오지도로_03_총괄3차분-태안설계변경내역서(관리,지형)정cj" xfId="4067" xr:uid="{00000000-0005-0000-0000-000064070000}"/>
    <cellStyle name="_도곡3교 교대 수량_20040920_가의도하천정비" xfId="4068" xr:uid="{00000000-0005-0000-0000-000065070000}"/>
    <cellStyle name="_도곡3교 교대 수량_20040920_가의도하천정비_03_총괄3차분변경-지구단위계획_검토용" xfId="4069" xr:uid="{00000000-0005-0000-0000-000066070000}"/>
    <cellStyle name="_도곡3교 교대 수량_20040920_가의도하천정비_03_총괄3차분-태안설계변경내역서(관리,지형)정cj" xfId="4070" xr:uid="{00000000-0005-0000-0000-000067070000}"/>
    <cellStyle name="_도곡3교 교대 수량_RAMP-E교-최종000" xfId="4071" xr:uid="{00000000-0005-0000-0000-000068070000}"/>
    <cellStyle name="_도곡3교 교대 수량_RAMP-E교-최종000_03_총괄3차분변경-지구단위계획_검토용" xfId="4072" xr:uid="{00000000-0005-0000-0000-000069070000}"/>
    <cellStyle name="_도곡3교 교대 수량_RAMP-E교-최종000_03_총괄3차분-태안설계변경내역서(관리,지형)정cj" xfId="4073" xr:uid="{00000000-0005-0000-0000-00006A070000}"/>
    <cellStyle name="_도곡3교 교대 수량_RAMP-E교-최종000_20020914_장곡1-4리 오지도로포장공사_2 변경설계서" xfId="4074" xr:uid="{00000000-0005-0000-0000-00006B070000}"/>
    <cellStyle name="_도곡3교 교대 수량_RAMP-E교-최종000_20020914_장곡1-4리 오지도로포장공사_2 변경설계서_03_총괄3차분변경-지구단위계획_검토용" xfId="4075" xr:uid="{00000000-0005-0000-0000-00006C070000}"/>
    <cellStyle name="_도곡3교 교대 수량_RAMP-E교-최종000_20020914_장곡1-4리 오지도로포장공사_2 변경설계서_03_총괄3차분-태안설계변경내역서(관리,지형)정cj" xfId="4076" xr:uid="{00000000-0005-0000-0000-00006D070000}"/>
    <cellStyle name="_도곡3교 교대 수량_RAMP-E교-최종000_시방서" xfId="4077" xr:uid="{00000000-0005-0000-0000-00006E070000}"/>
    <cellStyle name="_도곡3교 교대 수량_RAMP-E교-최종000_시방서_03_총괄3차분변경-지구단위계획_검토용" xfId="4078" xr:uid="{00000000-0005-0000-0000-00006F070000}"/>
    <cellStyle name="_도곡3교 교대 수량_RAMP-E교-최종000_시방서_03_총괄3차분-태안설계변경내역서(관리,지형)정cj" xfId="4079" xr:uid="{00000000-0005-0000-0000-000070070000}"/>
    <cellStyle name="_도곡3교 교대 수량_RAMP-E교-최종000_파도 - 모항선 횡배수관 확장" xfId="4080" xr:uid="{00000000-0005-0000-0000-000071070000}"/>
    <cellStyle name="_도곡3교 교대 수량_RAMP-E교-최종000_파도 - 모항선 횡배수관 확장_03_총괄3차분변경-지구단위계획_검토용" xfId="4081" xr:uid="{00000000-0005-0000-0000-000072070000}"/>
    <cellStyle name="_도곡3교 교대 수량_RAMP-E교-최종000_파도 - 모항선 횡배수관 확장_03_총괄3차분-태안설계변경내역서(관리,지형)정cj" xfId="4082" xr:uid="{00000000-0005-0000-0000-000073070000}"/>
    <cellStyle name="_도곡3교 교대 수량_RAMP-E교-최종000_파도 - 모항선 횡배수관 확장_20020914_장곡1-4리 오지도로포장공사_2 변경설계서" xfId="4083" xr:uid="{00000000-0005-0000-0000-000074070000}"/>
    <cellStyle name="_도곡3교 교대 수량_RAMP-E교-최종000_파도 - 모항선 횡배수관 확장_20020914_장곡1-4리 오지도로포장공사_2 변경설계서_03_총괄3차분변경-지구단위계획_검토용" xfId="4084" xr:uid="{00000000-0005-0000-0000-000075070000}"/>
    <cellStyle name="_도곡3교 교대 수량_RAMP-E교-최종000_파도 - 모항선 횡배수관 확장_20020914_장곡1-4리 오지도로포장공사_2 변경설계서_03_총괄3차분-태안설계변경내역서(관리,지형)정cj" xfId="4085" xr:uid="{00000000-0005-0000-0000-000076070000}"/>
    <cellStyle name="_도곡3교 교대 수량_RAMP-E교-최종000_파도 - 모항선 횡배수관 확장_시방서" xfId="4086" xr:uid="{00000000-0005-0000-0000-000077070000}"/>
    <cellStyle name="_도곡3교 교대 수량_RAMP-E교-최종000_파도 - 모항선 횡배수관 확장_시방서_03_총괄3차분변경-지구단위계획_검토용" xfId="4087" xr:uid="{00000000-0005-0000-0000-000078070000}"/>
    <cellStyle name="_도곡3교 교대 수량_RAMP-E교-최종000_파도 - 모항선 횡배수관 확장_시방서_03_총괄3차분-태안설계변경내역서(관리,지형)정cj" xfId="4088" xr:uid="{00000000-0005-0000-0000-000079070000}"/>
    <cellStyle name="_도곡3교 교대 수량_시방서" xfId="4089" xr:uid="{00000000-0005-0000-0000-00007A070000}"/>
    <cellStyle name="_도곡3교 교대 수량_시방서_03_총괄3차분변경-지구단위계획_검토용" xfId="4090" xr:uid="{00000000-0005-0000-0000-00007B070000}"/>
    <cellStyle name="_도곡3교 교대 수량_시방서_03_총괄3차분-태안설계변경내역서(관리,지형)정cj" xfId="4091" xr:uid="{00000000-0005-0000-0000-00007C070000}"/>
    <cellStyle name="_도곡4교 하부공 수량" xfId="149" xr:uid="{00000000-0005-0000-0000-00007D070000}"/>
    <cellStyle name="_도곡4교 하부공 수량_03_총괄3차분변경-지구단위계획_검토용" xfId="4092" xr:uid="{00000000-0005-0000-0000-00007E070000}"/>
    <cellStyle name="_도곡4교 하부공 수량_03_총괄3차분-태안설계변경내역서(관리,지형)정cj" xfId="4093" xr:uid="{00000000-0005-0000-0000-00007F070000}"/>
    <cellStyle name="_도곡4교 하부공 수량_2(변경)-토공" xfId="150" xr:uid="{00000000-0005-0000-0000-000080070000}"/>
    <cellStyle name="_도곡4교 하부공 수량_2(변경)-토공_03_총괄3차분변경-지구단위계획_검토용" xfId="4094" xr:uid="{00000000-0005-0000-0000-000081070000}"/>
    <cellStyle name="_도곡4교 하부공 수량_2(변경)-토공_03_총괄3차분-태안설계변경내역서(관리,지형)정cj" xfId="4095" xr:uid="{00000000-0005-0000-0000-000082070000}"/>
    <cellStyle name="_도곡4교 하부공 수량_2(변경)-토공_20040423_동해2리 오지도로" xfId="4096" xr:uid="{00000000-0005-0000-0000-000083070000}"/>
    <cellStyle name="_도곡4교 하부공 수량_2(변경)-토공_20040423_동해2리 오지도로_03_총괄3차분변경-지구단위계획_검토용" xfId="4097" xr:uid="{00000000-0005-0000-0000-000084070000}"/>
    <cellStyle name="_도곡4교 하부공 수량_2(변경)-토공_20040423_동해2리 오지도로_03_총괄3차분-태안설계변경내역서(관리,지형)정cj" xfId="4098" xr:uid="{00000000-0005-0000-0000-000085070000}"/>
    <cellStyle name="_도곡4교 하부공 수량_2(변경)-토공_20040523_반계3리 오지도로" xfId="4099" xr:uid="{00000000-0005-0000-0000-000086070000}"/>
    <cellStyle name="_도곡4교 하부공 수량_2(변경)-토공_20040523_반계3리 오지도로_03_총괄3차분변경-지구단위계획_검토용" xfId="4100" xr:uid="{00000000-0005-0000-0000-000087070000}"/>
    <cellStyle name="_도곡4교 하부공 수량_2(변경)-토공_20040523_반계3리 오지도로_03_총괄3차분-태안설계변경내역서(관리,지형)정cj" xfId="4101" xr:uid="{00000000-0005-0000-0000-000088070000}"/>
    <cellStyle name="_도곡4교 하부공 수량_2(변경)-토공_20040530_양잠2리(사당골)" xfId="4102" xr:uid="{00000000-0005-0000-0000-000089070000}"/>
    <cellStyle name="_도곡4교 하부공 수량_2(변경)-토공_20040530_양잠2리(사당골)_03_총괄3차분변경-지구단위계획_검토용" xfId="4103" xr:uid="{00000000-0005-0000-0000-00008A070000}"/>
    <cellStyle name="_도곡4교 하부공 수량_2(변경)-토공_20040530_양잠2리(사당골)_03_총괄3차분-태안설계변경내역서(관리,지형)정cj" xfId="4104" xr:uid="{00000000-0005-0000-0000-00008B070000}"/>
    <cellStyle name="_도곡4교 하부공 수량_2(변경)-토공_20040601_누동2리(장곰)" xfId="4105" xr:uid="{00000000-0005-0000-0000-00008C070000}"/>
    <cellStyle name="_도곡4교 하부공 수량_2(변경)-토공_20040601_누동2리(장곰)_03_총괄3차분변경-지구단위계획_검토용" xfId="4106" xr:uid="{00000000-0005-0000-0000-00008D070000}"/>
    <cellStyle name="_도곡4교 하부공 수량_2(변경)-토공_20040601_누동2리(장곰)_03_총괄3차분-태안설계변경내역서(관리,지형)정cj" xfId="4107" xr:uid="{00000000-0005-0000-0000-00008E070000}"/>
    <cellStyle name="_도곡4교 하부공 수량_2(변경)-토공_20040610_황촌1리 오지도로" xfId="4108" xr:uid="{00000000-0005-0000-0000-00008F070000}"/>
    <cellStyle name="_도곡4교 하부공 수량_2(변경)-토공_20040610_황촌1리 오지도로_03_총괄3차분변경-지구단위계획_검토용" xfId="4109" xr:uid="{00000000-0005-0000-0000-000090070000}"/>
    <cellStyle name="_도곡4교 하부공 수량_2(변경)-토공_20040610_황촌1리 오지도로_03_총괄3차분-태안설계변경내역서(관리,지형)정cj" xfId="4110" xr:uid="{00000000-0005-0000-0000-000091070000}"/>
    <cellStyle name="_도곡4교 하부공 수량_2(변경)-토공_20040614_고남4리(옷점)" xfId="4111" xr:uid="{00000000-0005-0000-0000-000092070000}"/>
    <cellStyle name="_도곡4교 하부공 수량_2(변경)-토공_20040614_고남4리(옷점)_03_총괄3차분변경-지구단위계획_검토용" xfId="4112" xr:uid="{00000000-0005-0000-0000-000093070000}"/>
    <cellStyle name="_도곡4교 하부공 수량_2(변경)-토공_20040614_고남4리(옷점)_03_총괄3차분-태안설계변경내역서(관리,지형)정cj" xfId="4113" xr:uid="{00000000-0005-0000-0000-000094070000}"/>
    <cellStyle name="_도곡4교 하부공 수량_2(변경)-토공_20040618_고남5리 오지도로" xfId="4114" xr:uid="{00000000-0005-0000-0000-000095070000}"/>
    <cellStyle name="_도곡4교 하부공 수량_2(변경)-토공_20040618_고남5리 오지도로_03_총괄3차분변경-지구단위계획_검토용" xfId="4115" xr:uid="{00000000-0005-0000-0000-000096070000}"/>
    <cellStyle name="_도곡4교 하부공 수량_2(변경)-토공_20040618_고남5리 오지도로_03_총괄3차분-태안설계변경내역서(관리,지형)정cj" xfId="4116" xr:uid="{00000000-0005-0000-0000-000097070000}"/>
    <cellStyle name="_도곡4교 하부공 수량_2(변경)-토공_20040710_장곡2리 오지도로" xfId="4117" xr:uid="{00000000-0005-0000-0000-000098070000}"/>
    <cellStyle name="_도곡4교 하부공 수량_2(변경)-토공_20040710_장곡2리 오지도로_03_총괄3차분변경-지구단위계획_검토용" xfId="4118" xr:uid="{00000000-0005-0000-0000-000099070000}"/>
    <cellStyle name="_도곡4교 하부공 수량_2(변경)-토공_20040710_장곡2리 오지도로_03_총괄3차분-태안설계변경내역서(관리,지형)정cj" xfId="4119" xr:uid="{00000000-0005-0000-0000-00009A070000}"/>
    <cellStyle name="_도곡4교 하부공 수량_2(변경)-토공_20040712_장곡1리 오지도로" xfId="4120" xr:uid="{00000000-0005-0000-0000-00009B070000}"/>
    <cellStyle name="_도곡4교 하부공 수량_2(변경)-토공_20040712_장곡1리 오지도로_03_총괄3차분변경-지구단위계획_검토용" xfId="4121" xr:uid="{00000000-0005-0000-0000-00009C070000}"/>
    <cellStyle name="_도곡4교 하부공 수량_2(변경)-토공_20040712_장곡1리 오지도로_03_총괄3차분-태안설계변경내역서(관리,지형)정cj" xfId="4122" xr:uid="{00000000-0005-0000-0000-00009D070000}"/>
    <cellStyle name="_도곡4교 하부공 수량_2(변경)-토공_20040920_가의도하천정비" xfId="4123" xr:uid="{00000000-0005-0000-0000-00009E070000}"/>
    <cellStyle name="_도곡4교 하부공 수량_2(변경)-토공_20040920_가의도하천정비_03_총괄3차분변경-지구단위계획_검토용" xfId="4124" xr:uid="{00000000-0005-0000-0000-00009F070000}"/>
    <cellStyle name="_도곡4교 하부공 수량_2(변경)-토공_20040920_가의도하천정비_03_총괄3차분-태안설계변경내역서(관리,지형)정cj" xfId="4125" xr:uid="{00000000-0005-0000-0000-0000A0070000}"/>
    <cellStyle name="_도곡4교 하부공 수량_20031216_고남5리 마을안길 포장" xfId="4126" xr:uid="{00000000-0005-0000-0000-0000A1070000}"/>
    <cellStyle name="_도곡4교 하부공 수량_20031216_고남5리 마을안길 포장_03_총괄3차분변경-지구단위계획_검토용" xfId="4127" xr:uid="{00000000-0005-0000-0000-0000A2070000}"/>
    <cellStyle name="_도곡4교 하부공 수량_20031216_고남5리 마을안길 포장_03_총괄3차분-태안설계변경내역서(관리,지형)정cj" xfId="4128" xr:uid="{00000000-0005-0000-0000-0000A3070000}"/>
    <cellStyle name="_도곡4교 하부공 수량_20040423_동해2리 오지도로" xfId="4129" xr:uid="{00000000-0005-0000-0000-0000A4070000}"/>
    <cellStyle name="_도곡4교 하부공 수량_20040423_동해2리 오지도로_03_총괄3차분변경-지구단위계획_검토용" xfId="4130" xr:uid="{00000000-0005-0000-0000-0000A5070000}"/>
    <cellStyle name="_도곡4교 하부공 수량_20040423_동해2리 오지도로_03_총괄3차분-태안설계변경내역서(관리,지형)정cj" xfId="4131" xr:uid="{00000000-0005-0000-0000-0000A6070000}"/>
    <cellStyle name="_도곡4교 하부공 수량_20040523_반계3리 오지도로" xfId="4132" xr:uid="{00000000-0005-0000-0000-0000A7070000}"/>
    <cellStyle name="_도곡4교 하부공 수량_20040523_반계3리 오지도로_03_총괄3차분변경-지구단위계획_검토용" xfId="4133" xr:uid="{00000000-0005-0000-0000-0000A8070000}"/>
    <cellStyle name="_도곡4교 하부공 수량_20040523_반계3리 오지도로_03_총괄3차분-태안설계변경내역서(관리,지형)정cj" xfId="4134" xr:uid="{00000000-0005-0000-0000-0000A9070000}"/>
    <cellStyle name="_도곡4교 하부공 수량_20040530_양잠2리(사당골)" xfId="4135" xr:uid="{00000000-0005-0000-0000-0000AA070000}"/>
    <cellStyle name="_도곡4교 하부공 수량_20040530_양잠2리(사당골)_03_총괄3차분변경-지구단위계획_검토용" xfId="4136" xr:uid="{00000000-0005-0000-0000-0000AB070000}"/>
    <cellStyle name="_도곡4교 하부공 수량_20040530_양잠2리(사당골)_03_총괄3차분-태안설계변경내역서(관리,지형)정cj" xfId="4137" xr:uid="{00000000-0005-0000-0000-0000AC070000}"/>
    <cellStyle name="_도곡4교 하부공 수량_20040601_누동2리(장곰)" xfId="4138" xr:uid="{00000000-0005-0000-0000-0000AD070000}"/>
    <cellStyle name="_도곡4교 하부공 수량_20040601_누동2리(장곰)_03_총괄3차분변경-지구단위계획_검토용" xfId="4139" xr:uid="{00000000-0005-0000-0000-0000AE070000}"/>
    <cellStyle name="_도곡4교 하부공 수량_20040601_누동2리(장곰)_03_총괄3차분-태안설계변경내역서(관리,지형)정cj" xfId="4140" xr:uid="{00000000-0005-0000-0000-0000AF070000}"/>
    <cellStyle name="_도곡4교 하부공 수량_20040610_황촌1리 오지도로" xfId="4141" xr:uid="{00000000-0005-0000-0000-0000B0070000}"/>
    <cellStyle name="_도곡4교 하부공 수량_20040610_황촌1리 오지도로_03_총괄3차분변경-지구단위계획_검토용" xfId="4142" xr:uid="{00000000-0005-0000-0000-0000B1070000}"/>
    <cellStyle name="_도곡4교 하부공 수량_20040610_황촌1리 오지도로_03_총괄3차분-태안설계변경내역서(관리,지형)정cj" xfId="4143" xr:uid="{00000000-0005-0000-0000-0000B2070000}"/>
    <cellStyle name="_도곡4교 하부공 수량_20040614_고남4리(옷점)" xfId="4144" xr:uid="{00000000-0005-0000-0000-0000B3070000}"/>
    <cellStyle name="_도곡4교 하부공 수량_20040614_고남4리(옷점)_03_총괄3차분변경-지구단위계획_검토용" xfId="4145" xr:uid="{00000000-0005-0000-0000-0000B4070000}"/>
    <cellStyle name="_도곡4교 하부공 수량_20040614_고남4리(옷점)_03_총괄3차분-태안설계변경내역서(관리,지형)정cj" xfId="4146" xr:uid="{00000000-0005-0000-0000-0000B5070000}"/>
    <cellStyle name="_도곡4교 하부공 수량_20040618_고남5리 오지도로" xfId="4147" xr:uid="{00000000-0005-0000-0000-0000B6070000}"/>
    <cellStyle name="_도곡4교 하부공 수량_20040618_고남5리 오지도로_03_총괄3차분변경-지구단위계획_검토용" xfId="4148" xr:uid="{00000000-0005-0000-0000-0000B7070000}"/>
    <cellStyle name="_도곡4교 하부공 수량_20040618_고남5리 오지도로_03_총괄3차분-태안설계변경내역서(관리,지형)정cj" xfId="4149" xr:uid="{00000000-0005-0000-0000-0000B8070000}"/>
    <cellStyle name="_도곡4교 하부공 수량_20040710_장곡2리 오지도로" xfId="4150" xr:uid="{00000000-0005-0000-0000-0000B9070000}"/>
    <cellStyle name="_도곡4교 하부공 수량_20040710_장곡2리 오지도로_03_총괄3차분변경-지구단위계획_검토용" xfId="4151" xr:uid="{00000000-0005-0000-0000-0000BA070000}"/>
    <cellStyle name="_도곡4교 하부공 수량_20040710_장곡2리 오지도로_03_총괄3차분-태안설계변경내역서(관리,지형)정cj" xfId="4152" xr:uid="{00000000-0005-0000-0000-0000BB070000}"/>
    <cellStyle name="_도곡4교 하부공 수량_20040712_장곡1리 오지도로" xfId="4153" xr:uid="{00000000-0005-0000-0000-0000BC070000}"/>
    <cellStyle name="_도곡4교 하부공 수량_20040712_장곡1리 오지도로_03_총괄3차분변경-지구단위계획_검토용" xfId="4154" xr:uid="{00000000-0005-0000-0000-0000BD070000}"/>
    <cellStyle name="_도곡4교 하부공 수량_20040712_장곡1리 오지도로_03_총괄3차분-태안설계변경내역서(관리,지형)정cj" xfId="4155" xr:uid="{00000000-0005-0000-0000-0000BE070000}"/>
    <cellStyle name="_도곡4교 하부공 수량_20040920_가의도하천정비" xfId="4156" xr:uid="{00000000-0005-0000-0000-0000BF070000}"/>
    <cellStyle name="_도곡4교 하부공 수량_20040920_가의도하천정비_03_총괄3차분변경-지구단위계획_검토용" xfId="4157" xr:uid="{00000000-0005-0000-0000-0000C0070000}"/>
    <cellStyle name="_도곡4교 하부공 수량_20040920_가의도하천정비_03_총괄3차분-태안설계변경내역서(관리,지형)정cj" xfId="4158" xr:uid="{00000000-0005-0000-0000-0000C1070000}"/>
    <cellStyle name="_도곡4교 하부공 수량_RAMP-E교-최종000" xfId="4159" xr:uid="{00000000-0005-0000-0000-0000C2070000}"/>
    <cellStyle name="_도곡4교 하부공 수량_RAMP-E교-최종000_03_총괄3차분변경-지구단위계획_검토용" xfId="4160" xr:uid="{00000000-0005-0000-0000-0000C3070000}"/>
    <cellStyle name="_도곡4교 하부공 수량_RAMP-E교-최종000_03_총괄3차분-태안설계변경내역서(관리,지형)정cj" xfId="4161" xr:uid="{00000000-0005-0000-0000-0000C4070000}"/>
    <cellStyle name="_도곡4교 하부공 수량_RAMP-E교-최종000_20020914_장곡1-4리 오지도로포장공사_2 변경설계서" xfId="4162" xr:uid="{00000000-0005-0000-0000-0000C5070000}"/>
    <cellStyle name="_도곡4교 하부공 수량_RAMP-E교-최종000_20020914_장곡1-4리 오지도로포장공사_2 변경설계서_03_총괄3차분변경-지구단위계획_검토용" xfId="4163" xr:uid="{00000000-0005-0000-0000-0000C6070000}"/>
    <cellStyle name="_도곡4교 하부공 수량_RAMP-E교-최종000_20020914_장곡1-4리 오지도로포장공사_2 변경설계서_03_총괄3차분-태안설계변경내역서(관리,지형)정cj" xfId="4164" xr:uid="{00000000-0005-0000-0000-0000C7070000}"/>
    <cellStyle name="_도곡4교 하부공 수량_RAMP-E교-최종000_시방서" xfId="4165" xr:uid="{00000000-0005-0000-0000-0000C8070000}"/>
    <cellStyle name="_도곡4교 하부공 수량_RAMP-E교-최종000_시방서_03_총괄3차분변경-지구단위계획_검토용" xfId="4166" xr:uid="{00000000-0005-0000-0000-0000C9070000}"/>
    <cellStyle name="_도곡4교 하부공 수량_RAMP-E교-최종000_시방서_03_총괄3차분-태안설계변경내역서(관리,지형)정cj" xfId="4167" xr:uid="{00000000-0005-0000-0000-0000CA070000}"/>
    <cellStyle name="_도곡4교 하부공 수량_RAMP-E교-최종000_파도 - 모항선 횡배수관 확장" xfId="4168" xr:uid="{00000000-0005-0000-0000-0000CB070000}"/>
    <cellStyle name="_도곡4교 하부공 수량_RAMP-E교-최종000_파도 - 모항선 횡배수관 확장_03_총괄3차분변경-지구단위계획_검토용" xfId="4169" xr:uid="{00000000-0005-0000-0000-0000CC070000}"/>
    <cellStyle name="_도곡4교 하부공 수량_RAMP-E교-최종000_파도 - 모항선 횡배수관 확장_03_총괄3차분-태안설계변경내역서(관리,지형)정cj" xfId="4170" xr:uid="{00000000-0005-0000-0000-0000CD070000}"/>
    <cellStyle name="_도곡4교 하부공 수량_RAMP-E교-최종000_파도 - 모항선 횡배수관 확장_20020914_장곡1-4리 오지도로포장공사_2 변경설계서" xfId="4171" xr:uid="{00000000-0005-0000-0000-0000CE070000}"/>
    <cellStyle name="_도곡4교 하부공 수량_RAMP-E교-최종000_파도 - 모항선 횡배수관 확장_20020914_장곡1-4리 오지도로포장공사_2 변경설계서_03_총괄3차분변경-지구단위계획_검토용" xfId="4172" xr:uid="{00000000-0005-0000-0000-0000CF070000}"/>
    <cellStyle name="_도곡4교 하부공 수량_RAMP-E교-최종000_파도 - 모항선 횡배수관 확장_20020914_장곡1-4리 오지도로포장공사_2 변경설계서_03_총괄3차분-태안설계변경내역서(관리,지형)정cj" xfId="4173" xr:uid="{00000000-0005-0000-0000-0000D0070000}"/>
    <cellStyle name="_도곡4교 하부공 수량_RAMP-E교-최종000_파도 - 모항선 횡배수관 확장_시방서" xfId="4174" xr:uid="{00000000-0005-0000-0000-0000D1070000}"/>
    <cellStyle name="_도곡4교 하부공 수량_RAMP-E교-최종000_파도 - 모항선 횡배수관 확장_시방서_03_총괄3차분변경-지구단위계획_검토용" xfId="4175" xr:uid="{00000000-0005-0000-0000-0000D2070000}"/>
    <cellStyle name="_도곡4교 하부공 수량_RAMP-E교-최종000_파도 - 모항선 횡배수관 확장_시방서_03_총괄3차분-태안설계변경내역서(관리,지형)정cj" xfId="4176" xr:uid="{00000000-0005-0000-0000-0000D3070000}"/>
    <cellStyle name="_도곡4교 하부공 수량_시방서" xfId="4177" xr:uid="{00000000-0005-0000-0000-0000D4070000}"/>
    <cellStyle name="_도곡4교 하부공 수량_시방서_03_총괄3차분변경-지구단위계획_검토용" xfId="4178" xr:uid="{00000000-0005-0000-0000-0000D5070000}"/>
    <cellStyle name="_도곡4교 하부공 수량_시방서_03_총괄3차분-태안설계변경내역서(관리,지형)정cj" xfId="4179" xr:uid="{00000000-0005-0000-0000-0000D6070000}"/>
    <cellStyle name="_도곡교 교대 수량" xfId="151" xr:uid="{00000000-0005-0000-0000-0000D7070000}"/>
    <cellStyle name="_도곡교 교대 수량_03_총괄3차분변경-지구단위계획_검토용" xfId="4180" xr:uid="{00000000-0005-0000-0000-0000D8070000}"/>
    <cellStyle name="_도곡교 교대 수량_03_총괄3차분-태안설계변경내역서(관리,지형)정cj" xfId="4181" xr:uid="{00000000-0005-0000-0000-0000D9070000}"/>
    <cellStyle name="_도곡교 교대 수량_2(변경)-토공" xfId="152" xr:uid="{00000000-0005-0000-0000-0000DA070000}"/>
    <cellStyle name="_도곡교 교대 수량_2(변경)-토공_03_총괄3차분변경-지구단위계획_검토용" xfId="4182" xr:uid="{00000000-0005-0000-0000-0000DB070000}"/>
    <cellStyle name="_도곡교 교대 수량_2(변경)-토공_03_총괄3차분-태안설계변경내역서(관리,지형)정cj" xfId="4183" xr:uid="{00000000-0005-0000-0000-0000DC070000}"/>
    <cellStyle name="_도곡교 교대 수량_2(변경)-토공_20040423_동해2리 오지도로" xfId="4184" xr:uid="{00000000-0005-0000-0000-0000DD070000}"/>
    <cellStyle name="_도곡교 교대 수량_2(변경)-토공_20040423_동해2리 오지도로_03_총괄3차분변경-지구단위계획_검토용" xfId="4185" xr:uid="{00000000-0005-0000-0000-0000DE070000}"/>
    <cellStyle name="_도곡교 교대 수량_2(변경)-토공_20040423_동해2리 오지도로_03_총괄3차분-태안설계변경내역서(관리,지형)정cj" xfId="4186" xr:uid="{00000000-0005-0000-0000-0000DF070000}"/>
    <cellStyle name="_도곡교 교대 수량_2(변경)-토공_20040523_반계3리 오지도로" xfId="4187" xr:uid="{00000000-0005-0000-0000-0000E0070000}"/>
    <cellStyle name="_도곡교 교대 수량_2(변경)-토공_20040523_반계3리 오지도로_03_총괄3차분변경-지구단위계획_검토용" xfId="4188" xr:uid="{00000000-0005-0000-0000-0000E1070000}"/>
    <cellStyle name="_도곡교 교대 수량_2(변경)-토공_20040523_반계3리 오지도로_03_총괄3차분-태안설계변경내역서(관리,지형)정cj" xfId="4189" xr:uid="{00000000-0005-0000-0000-0000E2070000}"/>
    <cellStyle name="_도곡교 교대 수량_2(변경)-토공_20040530_양잠2리(사당골)" xfId="4190" xr:uid="{00000000-0005-0000-0000-0000E3070000}"/>
    <cellStyle name="_도곡교 교대 수량_2(변경)-토공_20040530_양잠2리(사당골)_03_총괄3차분변경-지구단위계획_검토용" xfId="4191" xr:uid="{00000000-0005-0000-0000-0000E4070000}"/>
    <cellStyle name="_도곡교 교대 수량_2(변경)-토공_20040530_양잠2리(사당골)_03_총괄3차분-태안설계변경내역서(관리,지형)정cj" xfId="4192" xr:uid="{00000000-0005-0000-0000-0000E5070000}"/>
    <cellStyle name="_도곡교 교대 수량_2(변경)-토공_20040601_누동2리(장곰)" xfId="4193" xr:uid="{00000000-0005-0000-0000-0000E6070000}"/>
    <cellStyle name="_도곡교 교대 수량_2(변경)-토공_20040601_누동2리(장곰)_03_총괄3차분변경-지구단위계획_검토용" xfId="4194" xr:uid="{00000000-0005-0000-0000-0000E7070000}"/>
    <cellStyle name="_도곡교 교대 수량_2(변경)-토공_20040601_누동2리(장곰)_03_총괄3차분-태안설계변경내역서(관리,지형)정cj" xfId="4195" xr:uid="{00000000-0005-0000-0000-0000E8070000}"/>
    <cellStyle name="_도곡교 교대 수량_2(변경)-토공_20040610_황촌1리 오지도로" xfId="4196" xr:uid="{00000000-0005-0000-0000-0000E9070000}"/>
    <cellStyle name="_도곡교 교대 수량_2(변경)-토공_20040610_황촌1리 오지도로_03_총괄3차분변경-지구단위계획_검토용" xfId="4197" xr:uid="{00000000-0005-0000-0000-0000EA070000}"/>
    <cellStyle name="_도곡교 교대 수량_2(변경)-토공_20040610_황촌1리 오지도로_03_총괄3차분-태안설계변경내역서(관리,지형)정cj" xfId="4198" xr:uid="{00000000-0005-0000-0000-0000EB070000}"/>
    <cellStyle name="_도곡교 교대 수량_2(변경)-토공_20040614_고남4리(옷점)" xfId="4199" xr:uid="{00000000-0005-0000-0000-0000EC070000}"/>
    <cellStyle name="_도곡교 교대 수량_2(변경)-토공_20040614_고남4리(옷점)_03_총괄3차분변경-지구단위계획_검토용" xfId="4200" xr:uid="{00000000-0005-0000-0000-0000ED070000}"/>
    <cellStyle name="_도곡교 교대 수량_2(변경)-토공_20040614_고남4리(옷점)_03_총괄3차분-태안설계변경내역서(관리,지형)정cj" xfId="4201" xr:uid="{00000000-0005-0000-0000-0000EE070000}"/>
    <cellStyle name="_도곡교 교대 수량_2(변경)-토공_20040618_고남5리 오지도로" xfId="4202" xr:uid="{00000000-0005-0000-0000-0000EF070000}"/>
    <cellStyle name="_도곡교 교대 수량_2(변경)-토공_20040618_고남5리 오지도로_03_총괄3차분변경-지구단위계획_검토용" xfId="4203" xr:uid="{00000000-0005-0000-0000-0000F0070000}"/>
    <cellStyle name="_도곡교 교대 수량_2(변경)-토공_20040618_고남5리 오지도로_03_총괄3차분-태안설계변경내역서(관리,지형)정cj" xfId="4204" xr:uid="{00000000-0005-0000-0000-0000F1070000}"/>
    <cellStyle name="_도곡교 교대 수량_2(변경)-토공_20040710_장곡2리 오지도로" xfId="4205" xr:uid="{00000000-0005-0000-0000-0000F2070000}"/>
    <cellStyle name="_도곡교 교대 수량_2(변경)-토공_20040710_장곡2리 오지도로_03_총괄3차분변경-지구단위계획_검토용" xfId="4206" xr:uid="{00000000-0005-0000-0000-0000F3070000}"/>
    <cellStyle name="_도곡교 교대 수량_2(변경)-토공_20040710_장곡2리 오지도로_03_총괄3차분-태안설계변경내역서(관리,지형)정cj" xfId="4207" xr:uid="{00000000-0005-0000-0000-0000F4070000}"/>
    <cellStyle name="_도곡교 교대 수량_2(변경)-토공_20040712_장곡1리 오지도로" xfId="4208" xr:uid="{00000000-0005-0000-0000-0000F5070000}"/>
    <cellStyle name="_도곡교 교대 수량_2(변경)-토공_20040712_장곡1리 오지도로_03_총괄3차분변경-지구단위계획_검토용" xfId="4209" xr:uid="{00000000-0005-0000-0000-0000F6070000}"/>
    <cellStyle name="_도곡교 교대 수량_2(변경)-토공_20040712_장곡1리 오지도로_03_총괄3차분-태안설계변경내역서(관리,지형)정cj" xfId="4210" xr:uid="{00000000-0005-0000-0000-0000F7070000}"/>
    <cellStyle name="_도곡교 교대 수량_2(변경)-토공_20040920_가의도하천정비" xfId="4211" xr:uid="{00000000-0005-0000-0000-0000F8070000}"/>
    <cellStyle name="_도곡교 교대 수량_2(변경)-토공_20040920_가의도하천정비_03_총괄3차분변경-지구단위계획_검토용" xfId="4212" xr:uid="{00000000-0005-0000-0000-0000F9070000}"/>
    <cellStyle name="_도곡교 교대 수량_2(변경)-토공_20040920_가의도하천정비_03_총괄3차분-태안설계변경내역서(관리,지형)정cj" xfId="4213" xr:uid="{00000000-0005-0000-0000-0000FA070000}"/>
    <cellStyle name="_도곡교 교대 수량_20031216_고남5리 마을안길 포장" xfId="4214" xr:uid="{00000000-0005-0000-0000-0000FB070000}"/>
    <cellStyle name="_도곡교 교대 수량_20031216_고남5리 마을안길 포장_03_총괄3차분변경-지구단위계획_검토용" xfId="4215" xr:uid="{00000000-0005-0000-0000-0000FC070000}"/>
    <cellStyle name="_도곡교 교대 수량_20031216_고남5리 마을안길 포장_03_총괄3차분-태안설계변경내역서(관리,지형)정cj" xfId="4216" xr:uid="{00000000-0005-0000-0000-0000FD070000}"/>
    <cellStyle name="_도곡교 교대 수량_20040423_동해2리 오지도로" xfId="4217" xr:uid="{00000000-0005-0000-0000-0000FE070000}"/>
    <cellStyle name="_도곡교 교대 수량_20040423_동해2리 오지도로_03_총괄3차분변경-지구단위계획_검토용" xfId="4218" xr:uid="{00000000-0005-0000-0000-0000FF070000}"/>
    <cellStyle name="_도곡교 교대 수량_20040423_동해2리 오지도로_03_총괄3차분-태안설계변경내역서(관리,지형)정cj" xfId="4219" xr:uid="{00000000-0005-0000-0000-000000080000}"/>
    <cellStyle name="_도곡교 교대 수량_20040523_반계3리 오지도로" xfId="4220" xr:uid="{00000000-0005-0000-0000-000001080000}"/>
    <cellStyle name="_도곡교 교대 수량_20040523_반계3리 오지도로_03_총괄3차분변경-지구단위계획_검토용" xfId="4221" xr:uid="{00000000-0005-0000-0000-000002080000}"/>
    <cellStyle name="_도곡교 교대 수량_20040523_반계3리 오지도로_03_총괄3차분-태안설계변경내역서(관리,지형)정cj" xfId="4222" xr:uid="{00000000-0005-0000-0000-000003080000}"/>
    <cellStyle name="_도곡교 교대 수량_20040530_양잠2리(사당골)" xfId="4223" xr:uid="{00000000-0005-0000-0000-000004080000}"/>
    <cellStyle name="_도곡교 교대 수량_20040530_양잠2리(사당골)_03_총괄3차분변경-지구단위계획_검토용" xfId="4224" xr:uid="{00000000-0005-0000-0000-000005080000}"/>
    <cellStyle name="_도곡교 교대 수량_20040530_양잠2리(사당골)_03_총괄3차분-태안설계변경내역서(관리,지형)정cj" xfId="4225" xr:uid="{00000000-0005-0000-0000-000006080000}"/>
    <cellStyle name="_도곡교 교대 수량_20040601_누동2리(장곰)" xfId="4226" xr:uid="{00000000-0005-0000-0000-000007080000}"/>
    <cellStyle name="_도곡교 교대 수량_20040601_누동2리(장곰)_03_총괄3차분변경-지구단위계획_검토용" xfId="4227" xr:uid="{00000000-0005-0000-0000-000008080000}"/>
    <cellStyle name="_도곡교 교대 수량_20040601_누동2리(장곰)_03_총괄3차분-태안설계변경내역서(관리,지형)정cj" xfId="4228" xr:uid="{00000000-0005-0000-0000-000009080000}"/>
    <cellStyle name="_도곡교 교대 수량_20040610_황촌1리 오지도로" xfId="4229" xr:uid="{00000000-0005-0000-0000-00000A080000}"/>
    <cellStyle name="_도곡교 교대 수량_20040610_황촌1리 오지도로_03_총괄3차분변경-지구단위계획_검토용" xfId="4230" xr:uid="{00000000-0005-0000-0000-00000B080000}"/>
    <cellStyle name="_도곡교 교대 수량_20040610_황촌1리 오지도로_03_총괄3차분-태안설계변경내역서(관리,지형)정cj" xfId="4231" xr:uid="{00000000-0005-0000-0000-00000C080000}"/>
    <cellStyle name="_도곡교 교대 수량_20040614_고남4리(옷점)" xfId="4232" xr:uid="{00000000-0005-0000-0000-00000D080000}"/>
    <cellStyle name="_도곡교 교대 수량_20040614_고남4리(옷점)_03_총괄3차분변경-지구단위계획_검토용" xfId="4233" xr:uid="{00000000-0005-0000-0000-00000E080000}"/>
    <cellStyle name="_도곡교 교대 수량_20040614_고남4리(옷점)_03_총괄3차분-태안설계변경내역서(관리,지형)정cj" xfId="4234" xr:uid="{00000000-0005-0000-0000-00000F080000}"/>
    <cellStyle name="_도곡교 교대 수량_20040618_고남5리 오지도로" xfId="4235" xr:uid="{00000000-0005-0000-0000-000010080000}"/>
    <cellStyle name="_도곡교 교대 수량_20040618_고남5리 오지도로_03_총괄3차분변경-지구단위계획_검토용" xfId="4236" xr:uid="{00000000-0005-0000-0000-000011080000}"/>
    <cellStyle name="_도곡교 교대 수량_20040618_고남5리 오지도로_03_총괄3차분-태안설계변경내역서(관리,지형)정cj" xfId="4237" xr:uid="{00000000-0005-0000-0000-000012080000}"/>
    <cellStyle name="_도곡교 교대 수량_20040710_장곡2리 오지도로" xfId="4238" xr:uid="{00000000-0005-0000-0000-000013080000}"/>
    <cellStyle name="_도곡교 교대 수량_20040710_장곡2리 오지도로_03_총괄3차분변경-지구단위계획_검토용" xfId="4239" xr:uid="{00000000-0005-0000-0000-000014080000}"/>
    <cellStyle name="_도곡교 교대 수량_20040710_장곡2리 오지도로_03_총괄3차분-태안설계변경내역서(관리,지형)정cj" xfId="4240" xr:uid="{00000000-0005-0000-0000-000015080000}"/>
    <cellStyle name="_도곡교 교대 수량_20040712_장곡1리 오지도로" xfId="4241" xr:uid="{00000000-0005-0000-0000-000016080000}"/>
    <cellStyle name="_도곡교 교대 수량_20040712_장곡1리 오지도로_03_총괄3차분변경-지구단위계획_검토용" xfId="4242" xr:uid="{00000000-0005-0000-0000-000017080000}"/>
    <cellStyle name="_도곡교 교대 수량_20040712_장곡1리 오지도로_03_총괄3차분-태안설계변경내역서(관리,지형)정cj" xfId="4243" xr:uid="{00000000-0005-0000-0000-000018080000}"/>
    <cellStyle name="_도곡교 교대 수량_20040920_가의도하천정비" xfId="4244" xr:uid="{00000000-0005-0000-0000-000019080000}"/>
    <cellStyle name="_도곡교 교대 수량_20040920_가의도하천정비_03_총괄3차분변경-지구단위계획_검토용" xfId="4245" xr:uid="{00000000-0005-0000-0000-00001A080000}"/>
    <cellStyle name="_도곡교 교대 수량_20040920_가의도하천정비_03_총괄3차분-태안설계변경내역서(관리,지형)정cj" xfId="4246" xr:uid="{00000000-0005-0000-0000-00001B080000}"/>
    <cellStyle name="_도곡교 교대 수량_RAMP-E교-최종000" xfId="4247" xr:uid="{00000000-0005-0000-0000-00001C080000}"/>
    <cellStyle name="_도곡교 교대 수량_RAMP-E교-최종000_03_총괄3차분변경-지구단위계획_검토용" xfId="4248" xr:uid="{00000000-0005-0000-0000-00001D080000}"/>
    <cellStyle name="_도곡교 교대 수량_RAMP-E교-최종000_03_총괄3차분-태안설계변경내역서(관리,지형)정cj" xfId="4249" xr:uid="{00000000-0005-0000-0000-00001E080000}"/>
    <cellStyle name="_도곡교 교대 수량_RAMP-E교-최종000_20020914_장곡1-4리 오지도로포장공사_2 변경설계서" xfId="4250" xr:uid="{00000000-0005-0000-0000-00001F080000}"/>
    <cellStyle name="_도곡교 교대 수량_RAMP-E교-최종000_20020914_장곡1-4리 오지도로포장공사_2 변경설계서_03_총괄3차분변경-지구단위계획_검토용" xfId="4251" xr:uid="{00000000-0005-0000-0000-000020080000}"/>
    <cellStyle name="_도곡교 교대 수량_RAMP-E교-최종000_20020914_장곡1-4리 오지도로포장공사_2 변경설계서_03_총괄3차분-태안설계변경내역서(관리,지형)정cj" xfId="4252" xr:uid="{00000000-0005-0000-0000-000021080000}"/>
    <cellStyle name="_도곡교 교대 수량_RAMP-E교-최종000_시방서" xfId="4253" xr:uid="{00000000-0005-0000-0000-000022080000}"/>
    <cellStyle name="_도곡교 교대 수량_RAMP-E교-최종000_시방서_03_총괄3차분변경-지구단위계획_검토용" xfId="4254" xr:uid="{00000000-0005-0000-0000-000023080000}"/>
    <cellStyle name="_도곡교 교대 수량_RAMP-E교-최종000_시방서_03_총괄3차분-태안설계변경내역서(관리,지형)정cj" xfId="4255" xr:uid="{00000000-0005-0000-0000-000024080000}"/>
    <cellStyle name="_도곡교 교대 수량_RAMP-E교-최종000_파도 - 모항선 횡배수관 확장" xfId="4256" xr:uid="{00000000-0005-0000-0000-000025080000}"/>
    <cellStyle name="_도곡교 교대 수량_RAMP-E교-최종000_파도 - 모항선 횡배수관 확장_03_총괄3차분변경-지구단위계획_검토용" xfId="4257" xr:uid="{00000000-0005-0000-0000-000026080000}"/>
    <cellStyle name="_도곡교 교대 수량_RAMP-E교-최종000_파도 - 모항선 횡배수관 확장_03_총괄3차분-태안설계변경내역서(관리,지형)정cj" xfId="4258" xr:uid="{00000000-0005-0000-0000-000027080000}"/>
    <cellStyle name="_도곡교 교대 수량_RAMP-E교-최종000_파도 - 모항선 횡배수관 확장_20020914_장곡1-4리 오지도로포장공사_2 변경설계서" xfId="4259" xr:uid="{00000000-0005-0000-0000-000028080000}"/>
    <cellStyle name="_도곡교 교대 수량_RAMP-E교-최종000_파도 - 모항선 횡배수관 확장_20020914_장곡1-4리 오지도로포장공사_2 변경설계서_03_총괄3차분변경-지구단위계획_검토용" xfId="4260" xr:uid="{00000000-0005-0000-0000-000029080000}"/>
    <cellStyle name="_도곡교 교대 수량_RAMP-E교-최종000_파도 - 모항선 횡배수관 확장_20020914_장곡1-4리 오지도로포장공사_2 변경설계서_03_총괄3차분-태안설계변경내역서(관리,지형)정cj" xfId="4261" xr:uid="{00000000-0005-0000-0000-00002A080000}"/>
    <cellStyle name="_도곡교 교대 수량_RAMP-E교-최종000_파도 - 모항선 횡배수관 확장_시방서" xfId="4262" xr:uid="{00000000-0005-0000-0000-00002B080000}"/>
    <cellStyle name="_도곡교 교대 수량_RAMP-E교-최종000_파도 - 모항선 횡배수관 확장_시방서_03_총괄3차분변경-지구단위계획_검토용" xfId="4263" xr:uid="{00000000-0005-0000-0000-00002C080000}"/>
    <cellStyle name="_도곡교 교대 수량_RAMP-E교-최종000_파도 - 모항선 횡배수관 확장_시방서_03_총괄3차분-태안설계변경내역서(관리,지형)정cj" xfId="4264" xr:uid="{00000000-0005-0000-0000-00002D080000}"/>
    <cellStyle name="_도곡교 교대 수량_시방서" xfId="4265" xr:uid="{00000000-0005-0000-0000-00002E080000}"/>
    <cellStyle name="_도곡교 교대 수량_시방서_03_총괄3차분변경-지구단위계획_검토용" xfId="4266" xr:uid="{00000000-0005-0000-0000-00002F080000}"/>
    <cellStyle name="_도곡교 교대 수량_시방서_03_총괄3차분-태안설계변경내역서(관리,지형)정cj" xfId="4267" xr:uid="{00000000-0005-0000-0000-000030080000}"/>
    <cellStyle name="_도구제작비" xfId="153" xr:uid="{00000000-0005-0000-0000-000031080000}"/>
    <cellStyle name="_도구제작비_1" xfId="154" xr:uid="{00000000-0005-0000-0000-000032080000}"/>
    <cellStyle name="_도로+상수+하수(2003년진주시)-1차-최종" xfId="4268" xr:uid="{00000000-0005-0000-0000-000033080000}"/>
    <cellStyle name="_도로+상수+하수총괄분(진주시)" xfId="4269" xr:uid="{00000000-0005-0000-0000-000034080000}"/>
    <cellStyle name="_도로및지하시설물도공동구축사업 설계내역서.1.0" xfId="155" xr:uid="{00000000-0005-0000-0000-000035080000}"/>
    <cellStyle name="_도로시설물020517총괄" xfId="4270" xr:uid="{00000000-0005-0000-0000-000036080000}"/>
    <cellStyle name="_도로와 지하시설물도 구축사업(2차) 설계내역서_v4" xfId="156" xr:uid="{00000000-0005-0000-0000-000037080000}"/>
    <cellStyle name="_도로와 지하시설물도 시범사업 설계내역서_1.2" xfId="157" xr:uid="{00000000-0005-0000-0000-000038080000}"/>
    <cellStyle name="_돌망태수량(바이리)" xfId="158" xr:uid="{00000000-0005-0000-0000-000039080000}"/>
    <cellStyle name="_동대문실내체육관(천마낙찰)" xfId="159" xr:uid="{00000000-0005-0000-0000-00003A080000}"/>
    <cellStyle name="_동해2리오지도로" xfId="4271" xr:uid="{00000000-0005-0000-0000-00003B080000}"/>
    <cellStyle name="_동홍천외12개하천(도급내역)" xfId="160" xr:uid="{00000000-0005-0000-0000-00003C080000}"/>
    <cellStyle name="_두계변전소하도급" xfId="161" xr:uid="{00000000-0005-0000-0000-00003D080000}"/>
    <cellStyle name="_등촌고등총괄(동현하도급)" xfId="162" xr:uid="{00000000-0005-0000-0000-00003E080000}"/>
    <cellStyle name="_디지털산업단지견적서" xfId="4272" xr:uid="{00000000-0005-0000-0000-00003F080000}"/>
    <cellStyle name="_디지털콘텐츠상거래기반시스템(기업)" xfId="163" xr:uid="{00000000-0005-0000-0000-000040080000}"/>
    <cellStyle name="_마무리공사" xfId="164" xr:uid="{00000000-0005-0000-0000-000041080000}"/>
    <cellStyle name="_마현~생창국도건설공사" xfId="165" xr:uid="{00000000-0005-0000-0000-000042080000}"/>
    <cellStyle name="_만경강수계 치수사업 내역서" xfId="4273" xr:uid="{00000000-0005-0000-0000-000043080000}"/>
    <cellStyle name="_명암지-산성간" xfId="166" xr:uid="{00000000-0005-0000-0000-000044080000}"/>
    <cellStyle name="_명파 DMZ평화마을_도급내역서(변경2009.5.11)수정" xfId="5698" xr:uid="{00000000-0005-0000-0000-000045080000}"/>
    <cellStyle name="_목차" xfId="167" xr:uid="{00000000-0005-0000-0000-000046080000}"/>
    <cellStyle name="_무주(선진지견학)" xfId="168" xr:uid="{00000000-0005-0000-0000-000047080000}"/>
    <cellStyle name="_무주수도정비(0414계약서)" xfId="169" xr:uid="{00000000-0005-0000-0000-000048080000}"/>
    <cellStyle name="_문의 예산서" xfId="170" xr:uid="{00000000-0005-0000-0000-000049080000}"/>
    <cellStyle name="_문화재GIS_설계내역_040718_v3" xfId="171" xr:uid="{00000000-0005-0000-0000-00004A080000}"/>
    <cellStyle name="_물건조사" xfId="172" xr:uid="{00000000-0005-0000-0000-00004B080000}"/>
    <cellStyle name="_바베푸" xfId="173" xr:uid="{00000000-0005-0000-0000-00004C080000}"/>
    <cellStyle name="_반계3리오지도로" xfId="4274" xr:uid="{00000000-0005-0000-0000-00004D080000}"/>
    <cellStyle name="_발명왕 해밀턴의 숲속 모험" xfId="174" xr:uid="{00000000-0005-0000-0000-00004E080000}"/>
    <cellStyle name="_발안천수계내역서" xfId="4275" xr:uid="{00000000-0005-0000-0000-00004F080000}"/>
    <cellStyle name="_발주 설계서" xfId="5699" xr:uid="{00000000-0005-0000-0000-000050080000}"/>
    <cellStyle name="_발주관리지침지원시스템구축용역" xfId="175" xr:uid="{00000000-0005-0000-0000-000051080000}"/>
    <cellStyle name="_밸브실유지보수공사변경설계서" xfId="5700" xr:uid="{00000000-0005-0000-0000-000052080000}"/>
    <cellStyle name="_범용 공동구축사업 설계내역서_샘플1.3" xfId="176" xr:uid="{00000000-0005-0000-0000-000053080000}"/>
    <cellStyle name="_범용 공동구축사업 설계내역서_샘플1.4" xfId="177" xr:uid="{00000000-0005-0000-0000-000054080000}"/>
    <cellStyle name="_범용추가개발 설계내역서(평균가중치방식)" xfId="178" xr:uid="{00000000-0005-0000-0000-000055080000}"/>
    <cellStyle name="_범용추가개발내역" xfId="179" xr:uid="{00000000-0005-0000-0000-000056080000}"/>
    <cellStyle name="_범용프로그램도입 예산설계서(2003기준)_1.6" xfId="180" xr:uid="{00000000-0005-0000-0000-000057080000}"/>
    <cellStyle name="_범용프로그램도입 예산설계서_1.2" xfId="181" xr:uid="{00000000-0005-0000-0000-000058080000}"/>
    <cellStyle name="_법령정보유관리" xfId="182" xr:uid="{00000000-0005-0000-0000-000059080000}"/>
    <cellStyle name="_변경(2차안)" xfId="5701" xr:uid="{00000000-0005-0000-0000-00005A080000}"/>
    <cellStyle name="_변경2차기본자료" xfId="5702" xr:uid="{00000000-0005-0000-0000-00005B080000}"/>
    <cellStyle name="_별첨(계획서및실적서양식)" xfId="183" xr:uid="{00000000-0005-0000-0000-00005C080000}"/>
    <cellStyle name="_별첨(계획서및실적서양식)_1" xfId="184" xr:uid="{00000000-0005-0000-0000-00005D080000}"/>
    <cellStyle name="_보강공사-21세기" xfId="185" xr:uid="{00000000-0005-0000-0000-00005E080000}"/>
    <cellStyle name="_보안시스템" xfId="186" xr:uid="{00000000-0005-0000-0000-00005F080000}"/>
    <cellStyle name="_보조선박 자-377호정등2척외주정비용역(샘플)" xfId="187" xr:uid="{00000000-0005-0000-0000-000060080000}"/>
    <cellStyle name="_보통천,장현천하천정비기본계획 및 실시설계 내역서(도급)" xfId="188" xr:uid="{00000000-0005-0000-0000-000061080000}"/>
    <cellStyle name="_보훈의료발전방안" xfId="189" xr:uid="{00000000-0005-0000-0000-000062080000}"/>
    <cellStyle name="_복사본 가격산출서(강)" xfId="4276" xr:uid="{00000000-0005-0000-0000-000063080000}"/>
    <cellStyle name="_복하천(촬영포함)-최종" xfId="4277" xr:uid="{00000000-0005-0000-0000-000064080000}"/>
    <cellStyle name="_복하천도급내역서(1차분)" xfId="4278" xr:uid="{00000000-0005-0000-0000-000065080000}"/>
    <cellStyle name="_본인확인장치" xfId="190" xr:uid="{00000000-0005-0000-0000-000066080000}"/>
    <cellStyle name="_봉곡중내역서(대지건설)" xfId="191" xr:uid="{00000000-0005-0000-0000-000067080000}"/>
    <cellStyle name="_봉곡중총괄(대지완결)" xfId="192" xr:uid="{00000000-0005-0000-0000-000068080000}"/>
    <cellStyle name="_부대입찰확약서" xfId="193" xr:uid="{00000000-0005-0000-0000-000069080000}"/>
    <cellStyle name="_부록" xfId="194" xr:uid="{00000000-0005-0000-0000-00006A080000}"/>
    <cellStyle name="_부림제(혁성종합)" xfId="195" xr:uid="{00000000-0005-0000-0000-00006B080000}"/>
    <cellStyle name="_부산교통가격제안서" xfId="196" xr:uid="{00000000-0005-0000-0000-00006C080000}"/>
    <cellStyle name="_부천시 지하시설물통합정보시스템 구축사업 설계내역서_0514(FP)" xfId="197" xr:uid="{00000000-0005-0000-0000-00006D080000}"/>
    <cellStyle name="_부천시 지하시설물통합정보시스템 구축사업 설계내역서_2.1(FP)" xfId="198" xr:uid="{00000000-0005-0000-0000-00006E080000}"/>
    <cellStyle name="_부천시 현장시설물관리시스템 구축사업 설계내역서_2.1(FP)" xfId="199" xr:uid="{00000000-0005-0000-0000-00006F080000}"/>
    <cellStyle name="_비교" xfId="200" xr:uid="{00000000-0005-0000-0000-000070080000}"/>
    <cellStyle name="_빈드로" xfId="201" xr:uid="{00000000-0005-0000-0000-000071080000}"/>
    <cellStyle name="_사본 - 수정" xfId="4279" xr:uid="{00000000-0005-0000-0000-000072080000}"/>
    <cellStyle name="_사본 - 수정_관망정비기본계획(1차)" xfId="5703" xr:uid="{00000000-0005-0000-0000-000073080000}"/>
    <cellStyle name="_사본 - 수정_관망정비기본계획(1차)_1120-금산관망정비기본계획(최종-수정)" xfId="5704" xr:uid="{00000000-0005-0000-0000-000074080000}"/>
    <cellStyle name="_사본 - 수정_관망정비기본계획(1차)_거제블록시스템 발주설계서" xfId="5705" xr:uid="{00000000-0005-0000-0000-000075080000}"/>
    <cellStyle name="_사본 - 수정_관망정비기본계획(1차)_고양블록화실시설계 r2.1" xfId="5706" xr:uid="{00000000-0005-0000-0000-000076080000}"/>
    <cellStyle name="_사본 - 수정_관망정비기본계획(1차)_고양시블록화실시설계-내역서(2)" xfId="5707" xr:uid="{00000000-0005-0000-0000-000077080000}"/>
    <cellStyle name="_사본 - 수정_관망정비기본계획(1차)_내역서(제2롯데월드)(수정)" xfId="5708" xr:uid="{00000000-0005-0000-0000-000078080000}"/>
    <cellStyle name="_사본 - 수정_관망정비기본계획(1차)_발주설계내역서(나주블록용역)" xfId="5709" xr:uid="{00000000-0005-0000-0000-000079080000}"/>
    <cellStyle name="_사본 - 수정_관망정비기본계획(1차)_발주설계내역서(나주블록용역)배수지포함" xfId="5710" xr:uid="{00000000-0005-0000-0000-00007A080000}"/>
    <cellStyle name="_사본 - 수정_관망정비기본계획(1차)_블록시스템구축 용역설계서(1)" xfId="5711" xr:uid="{00000000-0005-0000-0000-00007B080000}"/>
    <cellStyle name="_사본 - 수정_관망정비기본계획(1차)_블록시스템구축 용역설계서(최종)" xfId="5712" xr:uid="{00000000-0005-0000-0000-00007C080000}"/>
    <cellStyle name="_사본 - 수정_관망정비기본계획(1차)_산출내역서(대불)" xfId="5713" xr:uid="{00000000-0005-0000-0000-00007D080000}"/>
    <cellStyle name="_사본 - 수정_관망정비기본계획(1차)_설계예산서(2)" xfId="5714" xr:uid="{00000000-0005-0000-0000-00007E080000}"/>
    <cellStyle name="_사본 - 수정_관망정비기본계획(1차)_수정-0730발주설계내역서(나주블록용역)최종" xfId="5715" xr:uid="{00000000-0005-0000-0000-00007F080000}"/>
    <cellStyle name="_사본 - 수정_댐직하류 하천정비(환경)사업 기본계획 및 실시설계용역-수공용" xfId="4280" xr:uid="{00000000-0005-0000-0000-000080080000}"/>
    <cellStyle name="_사본 - 수정_댐직하류 하천정비(환경)사업 기본계획 및 실시설계용역-수공용_용담댐직하류 하천정비공사 설계예산서(남원작성)-" xfId="4281" xr:uid="{00000000-0005-0000-0000-000081080000}"/>
    <cellStyle name="_사업대가기준(최신자료)" xfId="202" xr:uid="{00000000-0005-0000-0000-000082080000}"/>
    <cellStyle name="_사천시 2차사업 설계내역서_최종(2004.6.10)" xfId="203" xr:uid="{00000000-0005-0000-0000-000083080000}"/>
    <cellStyle name="_사천시범용도입설계내역서(범아송부)" xfId="204" xr:uid="{00000000-0005-0000-0000-000084080000}"/>
    <cellStyle name="_산동2리수량" xfId="4282" xr:uid="{00000000-0005-0000-0000-000085080000}"/>
    <cellStyle name="_산림입지도" xfId="205" xr:uid="{00000000-0005-0000-0000-000086080000}"/>
    <cellStyle name="_산림청(휴양림)" xfId="206" xr:uid="{00000000-0005-0000-0000-000087080000}"/>
    <cellStyle name="_산출내역서" xfId="5716" xr:uid="{00000000-0005-0000-0000-000088080000}"/>
    <cellStyle name="_산하기관·단체고객만족도조사용역-2003년" xfId="207" xr:uid="{00000000-0005-0000-0000-000089080000}"/>
    <cellStyle name="_삼남" xfId="208" xr:uid="{00000000-0005-0000-0000-00008A080000}"/>
    <cellStyle name="_삼남_2차변경단가산출근거" xfId="209" xr:uid="{00000000-0005-0000-0000-00008B080000}"/>
    <cellStyle name="_삼남_2차변경단가산출근거_3차변경단가산출근거" xfId="210" xr:uid="{00000000-0005-0000-0000-00008C080000}"/>
    <cellStyle name="_삼남_2차변경단가산출근거_3차변경단가산출근거_문화의 거리 농로포장(김병국2차)" xfId="211" xr:uid="{00000000-0005-0000-0000-00008D080000}"/>
    <cellStyle name="_삼남_2차변경단가산출근거_3차변경단가산출근거_문화의 거리 농로포장(김병국2차)_문화의 거리 농로포장(김병국2차)" xfId="212" xr:uid="{00000000-0005-0000-0000-00008E080000}"/>
    <cellStyle name="_삼남_2차변경단가산출근거_문화의 거리 농로포장(김병국2차)" xfId="213" xr:uid="{00000000-0005-0000-0000-00008F080000}"/>
    <cellStyle name="_삼남_2차변경단가산출근거_문화의 거리 농로포장(김병국2차)_문화의 거리 농로포장(김병국2차)" xfId="214" xr:uid="{00000000-0005-0000-0000-000090080000}"/>
    <cellStyle name="_삼남_문화의 거리 농로포장(김병국2차)" xfId="215" xr:uid="{00000000-0005-0000-0000-000091080000}"/>
    <cellStyle name="_삼남_문화의 거리 농로포장(김병국2차)_문화의 거리 농로포장(김병국2차)" xfId="216" xr:uid="{00000000-0005-0000-0000-000092080000}"/>
    <cellStyle name="_삼남_외국인투자지역" xfId="217" xr:uid="{00000000-0005-0000-0000-000093080000}"/>
    <cellStyle name="_삼남_외국인투자지역_3차변경단가산출근거" xfId="218" xr:uid="{00000000-0005-0000-0000-000094080000}"/>
    <cellStyle name="_삼남_외국인투자지역_3차변경단가산출근거_문화의 거리 농로포장(김병국2차)" xfId="219" xr:uid="{00000000-0005-0000-0000-000095080000}"/>
    <cellStyle name="_삼남_외국인투자지역_3차변경단가산출근거_문화의 거리 농로포장(김병국2차)_문화의 거리 농로포장(김병국2차)" xfId="220" xr:uid="{00000000-0005-0000-0000-000096080000}"/>
    <cellStyle name="_삼남_외국인투자지역_문화의 거리 농로포장(김병국2차)" xfId="221" xr:uid="{00000000-0005-0000-0000-000097080000}"/>
    <cellStyle name="_삼남_외국인투자지역_문화의 거리 농로포장(김병국2차)_문화의 거리 농로포장(김병국2차)" xfId="222" xr:uid="{00000000-0005-0000-0000-000098080000}"/>
    <cellStyle name="_상리~사천간국도4차로공사내역" xfId="223" xr:uid="{00000000-0005-0000-0000-000099080000}"/>
    <cellStyle name="_상수도급수체계내역서(계약)" xfId="224" xr:uid="{00000000-0005-0000-0000-00009A080000}"/>
    <cellStyle name="_상하수도 범용도입 설계내역서2.0" xfId="225" xr:uid="{00000000-0005-0000-0000-00009B080000}"/>
    <cellStyle name="_상하수탐사내역서" xfId="226" xr:uid="{00000000-0005-0000-0000-00009C080000}"/>
    <cellStyle name="_새들초등학교(동성)" xfId="227" xr:uid="{00000000-0005-0000-0000-00009D080000}"/>
    <cellStyle name="_새주소웹서버" xfId="228" xr:uid="{00000000-0005-0000-0000-00009E080000}"/>
    <cellStyle name="_서울대학교!" xfId="229" xr:uid="{00000000-0005-0000-0000-00009F080000}"/>
    <cellStyle name="_서울화일초(덕동)" xfId="230" xr:uid="{00000000-0005-0000-0000-0000A0080000}"/>
    <cellStyle name="_서학내역서(준공내역서)" xfId="231" xr:uid="{00000000-0005-0000-0000-0000A1080000}"/>
    <cellStyle name="_석축공" xfId="232" xr:uid="{00000000-0005-0000-0000-0000A2080000}"/>
    <cellStyle name="_설계내역서(공시지가)" xfId="233" xr:uid="{00000000-0005-0000-0000-0000A3080000}"/>
    <cellStyle name="_설계내역서(완료)" xfId="234" xr:uid="{00000000-0005-0000-0000-0000A4080000}"/>
    <cellStyle name="_설계변경(2004.05)최종" xfId="235" xr:uid="{00000000-0005-0000-0000-0000A5080000}"/>
    <cellStyle name="_설계변경(2004.06)" xfId="236" xr:uid="{00000000-0005-0000-0000-0000A6080000}"/>
    <cellStyle name="_설계변경(정산용)" xfId="237" xr:uid="{00000000-0005-0000-0000-0000A7080000}"/>
    <cellStyle name="_설계변경(최종安)" xfId="238" xr:uid="{00000000-0005-0000-0000-0000A8080000}"/>
    <cellStyle name="_설계서" xfId="239" xr:uid="{00000000-0005-0000-0000-0000A9080000}"/>
    <cellStyle name="_설계서(2004년 sample)" xfId="240" xr:uid="{00000000-0005-0000-0000-0000AA080000}"/>
    <cellStyle name="_설계서(노송천)" xfId="4283" xr:uid="{00000000-0005-0000-0000-0000AB080000}"/>
    <cellStyle name="_설계서(재재재수정)" xfId="5717" xr:uid="{00000000-0005-0000-0000-0000AC080000}"/>
    <cellStyle name="_설계서_GIS_1최종(속초시_ver2.1)" xfId="241" xr:uid="{00000000-0005-0000-0000-0000AD080000}"/>
    <cellStyle name="_설계서_GIS_1최종(속초시_ver3.3)_1" xfId="242" xr:uid="{00000000-0005-0000-0000-0000AE080000}"/>
    <cellStyle name="_설계서00_연기" xfId="243" xr:uid="{00000000-0005-0000-0000-0000AF080000}"/>
    <cellStyle name="_설계서-김포시청(백미진)" xfId="244" xr:uid="{00000000-0005-0000-0000-0000B0080000}"/>
    <cellStyle name="_설계예산서" xfId="245" xr:uid="{00000000-0005-0000-0000-0000B1080000}"/>
    <cellStyle name="_성남시 3D설계" xfId="4284" xr:uid="{00000000-0005-0000-0000-0000B2080000}"/>
    <cellStyle name="_성남시SW개발내역서" xfId="4285" xr:uid="{00000000-0005-0000-0000-0000B3080000}"/>
    <cellStyle name="_성남시SW개발내역서(V1(1).1)" xfId="4286" xr:uid="{00000000-0005-0000-0000-0000B4080000}"/>
    <cellStyle name="_성남시SW개발내역서_1215" xfId="4287" xr:uid="{00000000-0005-0000-0000-0000B5080000}"/>
    <cellStyle name="_소프트" xfId="246" xr:uid="{00000000-0005-0000-0000-0000B6080000}"/>
    <cellStyle name="_소하천정비내역서(제출용)" xfId="247" xr:uid="{00000000-0005-0000-0000-0000B7080000}"/>
    <cellStyle name="_송산고(백산하도급포함)" xfId="248" xr:uid="{00000000-0005-0000-0000-0000B8080000}"/>
    <cellStyle name="_쇼핑백" xfId="249" xr:uid="{00000000-0005-0000-0000-0000B9080000}"/>
    <cellStyle name="_수색증산지구설계내역서" xfId="250" xr:uid="{00000000-0005-0000-0000-0000BA080000}"/>
    <cellStyle name="_수정갑지" xfId="251" xr:uid="{00000000-0005-0000-0000-0000BB080000}"/>
    <cellStyle name="_승강기" xfId="252" xr:uid="{00000000-0005-0000-0000-0000BC080000}"/>
    <cellStyle name="_시방서" xfId="4288" xr:uid="{00000000-0005-0000-0000-0000BD080000}"/>
    <cellStyle name="_시방서_03_총괄3차분변경-지구단위계획_검토용" xfId="4289" xr:uid="{00000000-0005-0000-0000-0000BE080000}"/>
    <cellStyle name="_시방서_03_총괄3차분-태안설계변경내역서(관리,지형)정cj" xfId="4290" xr:uid="{00000000-0005-0000-0000-0000BF080000}"/>
    <cellStyle name="_시설개요" xfId="253" xr:uid="{00000000-0005-0000-0000-0000C0080000}"/>
    <cellStyle name="_시스템" xfId="254" xr:uid="{00000000-0005-0000-0000-0000C1080000}"/>
    <cellStyle name="_시스템개발산출양식_2003" xfId="255" xr:uid="{00000000-0005-0000-0000-0000C2080000}"/>
    <cellStyle name="_시험표본재해조사" xfId="256" xr:uid="{00000000-0005-0000-0000-0000C3080000}"/>
    <cellStyle name="_신덕리어장진입로정비공사(수량)" xfId="4291" xr:uid="{00000000-0005-0000-0000-0000C4080000}"/>
    <cellStyle name="_신언1공구수량산출" xfId="257" xr:uid="{00000000-0005-0000-0000-0000C5080000}"/>
    <cellStyle name="_실옥동관로이설 발주설계서" xfId="5718" xr:uid="{00000000-0005-0000-0000-0000C6080000}"/>
    <cellStyle name="_실태조사" xfId="258" xr:uid="{00000000-0005-0000-0000-0000C7080000}"/>
    <cellStyle name="_아카이브구축" xfId="259" xr:uid="{00000000-0005-0000-0000-0000C8080000}"/>
    <cellStyle name="_안내표지류" xfId="260" xr:uid="{00000000-0005-0000-0000-0000C9080000}"/>
    <cellStyle name="_안동컨트리클럽-품셈기준" xfId="5719" xr:uid="{00000000-0005-0000-0000-0000CA080000}"/>
    <cellStyle name="_안동컨트리클럽-품셈기준(단계별수정)" xfId="261" xr:uid="{00000000-0005-0000-0000-0000CB080000}"/>
    <cellStyle name="_안면도 지포지구-품셈기준" xfId="262" xr:uid="{00000000-0005-0000-0000-0000CC080000}"/>
    <cellStyle name="_안산시-홈페이지" xfId="263" xr:uid="{00000000-0005-0000-0000-0000CD080000}"/>
    <cellStyle name="_안성시 GIS 총괄 설계내역서_1.0" xfId="264" xr:uid="{00000000-0005-0000-0000-0000CE080000}"/>
    <cellStyle name="_앙성계통 능암리 관로이설공사" xfId="4292" xr:uid="{00000000-0005-0000-0000-0000CF080000}"/>
    <cellStyle name="_앙성계통 능암리 관로이설공사(최종)" xfId="4293" xr:uid="{00000000-0005-0000-0000-0000D0080000}"/>
    <cellStyle name="_앙성계통 능암리 관로이설공사(최종)_관망정비기본계획(1차)" xfId="5720" xr:uid="{00000000-0005-0000-0000-0000D1080000}"/>
    <cellStyle name="_앙성계통 능암리 관로이설공사(최종)_관망정비기본계획(1차)_1120-금산관망정비기본계획(최종-수정)" xfId="5721" xr:uid="{00000000-0005-0000-0000-0000D2080000}"/>
    <cellStyle name="_앙성계통 능암리 관로이설공사(최종)_관망정비기본계획(1차)_거제블록시스템 발주설계서" xfId="5722" xr:uid="{00000000-0005-0000-0000-0000D3080000}"/>
    <cellStyle name="_앙성계통 능암리 관로이설공사(최종)_관망정비기본계획(1차)_고양블록화실시설계 r2.1" xfId="5723" xr:uid="{00000000-0005-0000-0000-0000D4080000}"/>
    <cellStyle name="_앙성계통 능암리 관로이설공사(최종)_관망정비기본계획(1차)_고양시블록화실시설계-내역서(2)" xfId="5724" xr:uid="{00000000-0005-0000-0000-0000D5080000}"/>
    <cellStyle name="_앙성계통 능암리 관로이설공사(최종)_관망정비기본계획(1차)_내역서(제2롯데월드)(수정)" xfId="5725" xr:uid="{00000000-0005-0000-0000-0000D6080000}"/>
    <cellStyle name="_앙성계통 능암리 관로이설공사(최종)_관망정비기본계획(1차)_발주설계내역서(나주블록용역)" xfId="5726" xr:uid="{00000000-0005-0000-0000-0000D7080000}"/>
    <cellStyle name="_앙성계통 능암리 관로이설공사(최종)_관망정비기본계획(1차)_발주설계내역서(나주블록용역)배수지포함" xfId="5727" xr:uid="{00000000-0005-0000-0000-0000D8080000}"/>
    <cellStyle name="_앙성계통 능암리 관로이설공사(최종)_관망정비기본계획(1차)_블록시스템구축 용역설계서(1)" xfId="5728" xr:uid="{00000000-0005-0000-0000-0000D9080000}"/>
    <cellStyle name="_앙성계통 능암리 관로이설공사(최종)_관망정비기본계획(1차)_블록시스템구축 용역설계서(최종)" xfId="5729" xr:uid="{00000000-0005-0000-0000-0000DA080000}"/>
    <cellStyle name="_앙성계통 능암리 관로이설공사(최종)_관망정비기본계획(1차)_산출내역서(대불)" xfId="5730" xr:uid="{00000000-0005-0000-0000-0000DB080000}"/>
    <cellStyle name="_앙성계통 능암리 관로이설공사(최종)_관망정비기본계획(1차)_설계예산서(2)" xfId="5731" xr:uid="{00000000-0005-0000-0000-0000DC080000}"/>
    <cellStyle name="_앙성계통 능암리 관로이설공사(최종)_관망정비기본계획(1차)_수정-0730발주설계내역서(나주블록용역)최종" xfId="5732" xr:uid="{00000000-0005-0000-0000-0000DD080000}"/>
    <cellStyle name="_앙성계통 능암리 관로이설공사(최종)_댐직하류 하천정비(환경)사업 기본계획 및 실시설계용역-수공용" xfId="4294" xr:uid="{00000000-0005-0000-0000-0000DE080000}"/>
    <cellStyle name="_앙성계통 능암리 관로이설공사(최종)_댐직하류 하천정비(환경)사업 기본계획 및 실시설계용역-수공용_용담댐직하류 하천정비공사 설계예산서(남원작성)-" xfId="4295" xr:uid="{00000000-0005-0000-0000-0000DF080000}"/>
    <cellStyle name="_앙성계통 능암리 관로이설공사_관망정비기본계획(1차)" xfId="5733" xr:uid="{00000000-0005-0000-0000-0000E0080000}"/>
    <cellStyle name="_앙성계통 능암리 관로이설공사_관망정비기본계획(1차)_1120-금산관망정비기본계획(최종-수정)" xfId="5734" xr:uid="{00000000-0005-0000-0000-0000E1080000}"/>
    <cellStyle name="_앙성계통 능암리 관로이설공사_관망정비기본계획(1차)_거제블록시스템 발주설계서" xfId="5735" xr:uid="{00000000-0005-0000-0000-0000E2080000}"/>
    <cellStyle name="_앙성계통 능암리 관로이설공사_관망정비기본계획(1차)_고양블록화실시설계 r2.1" xfId="5736" xr:uid="{00000000-0005-0000-0000-0000E3080000}"/>
    <cellStyle name="_앙성계통 능암리 관로이설공사_관망정비기본계획(1차)_고양시블록화실시설계-내역서(2)" xfId="5737" xr:uid="{00000000-0005-0000-0000-0000E4080000}"/>
    <cellStyle name="_앙성계통 능암리 관로이설공사_관망정비기본계획(1차)_내역서(제2롯데월드)(수정)" xfId="5738" xr:uid="{00000000-0005-0000-0000-0000E5080000}"/>
    <cellStyle name="_앙성계통 능암리 관로이설공사_관망정비기본계획(1차)_발주설계내역서(나주블록용역)" xfId="5739" xr:uid="{00000000-0005-0000-0000-0000E6080000}"/>
    <cellStyle name="_앙성계통 능암리 관로이설공사_관망정비기본계획(1차)_발주설계내역서(나주블록용역)배수지포함" xfId="5740" xr:uid="{00000000-0005-0000-0000-0000E7080000}"/>
    <cellStyle name="_앙성계통 능암리 관로이설공사_관망정비기본계획(1차)_블록시스템구축 용역설계서(1)" xfId="5741" xr:uid="{00000000-0005-0000-0000-0000E8080000}"/>
    <cellStyle name="_앙성계통 능암리 관로이설공사_관망정비기본계획(1차)_블록시스템구축 용역설계서(최종)" xfId="5742" xr:uid="{00000000-0005-0000-0000-0000E9080000}"/>
    <cellStyle name="_앙성계통 능암리 관로이설공사_관망정비기본계획(1차)_산출내역서(대불)" xfId="5743" xr:uid="{00000000-0005-0000-0000-0000EA080000}"/>
    <cellStyle name="_앙성계통 능암리 관로이설공사_관망정비기본계획(1차)_설계예산서(2)" xfId="5744" xr:uid="{00000000-0005-0000-0000-0000EB080000}"/>
    <cellStyle name="_앙성계통 능암리 관로이설공사_관망정비기본계획(1차)_수정-0730발주설계내역서(나주블록용역)최종" xfId="5745" xr:uid="{00000000-0005-0000-0000-0000EC080000}"/>
    <cellStyle name="_앙성계통 능암리 관로이설공사_댐직하류 하천정비(환경)사업 기본계획 및 실시설계용역-수공용" xfId="4296" xr:uid="{00000000-0005-0000-0000-0000ED080000}"/>
    <cellStyle name="_앙성계통 능암리 관로이설공사_댐직하류 하천정비(환경)사업 기본계획 및 실시설계용역-수공용_용담댐직하류 하천정비공사 설계예산서(남원작성)-" xfId="4297" xr:uid="{00000000-0005-0000-0000-0000EE080000}"/>
    <cellStyle name="_야외전시장조성" xfId="265" xr:uid="{00000000-0005-0000-0000-0000EF080000}"/>
    <cellStyle name="_양식" xfId="266" xr:uid="{00000000-0005-0000-0000-0000F0080000}"/>
    <cellStyle name="_양식_1" xfId="267" xr:uid="{00000000-0005-0000-0000-0000F1080000}"/>
    <cellStyle name="_양식_2" xfId="268" xr:uid="{00000000-0005-0000-0000-0000F2080000}"/>
    <cellStyle name="_에너지테마조성사업용역비" xfId="5746" xr:uid="{00000000-0005-0000-0000-0000F3080000}"/>
    <cellStyle name="_에너지테마조성사업용역비(제영향평가)" xfId="5747" xr:uid="{00000000-0005-0000-0000-0000F4080000}"/>
    <cellStyle name="_여수화양지구 견적서" xfId="269" xr:uid="{00000000-0005-0000-0000-0000F5080000}"/>
    <cellStyle name="_연천관리계획용역 내역서" xfId="270" xr:uid="{00000000-0005-0000-0000-0000F6080000}"/>
    <cellStyle name="_연천군 관리계획 및 지형도면고시용역 설계서" xfId="271" xr:uid="{00000000-0005-0000-0000-0000F7080000}"/>
    <cellStyle name="_연천군 관리계획용역 설계서" xfId="272" xr:uid="{00000000-0005-0000-0000-0000F8080000}"/>
    <cellStyle name="_염화물살포기" xfId="273" xr:uid="{00000000-0005-0000-0000-0000F9080000}"/>
    <cellStyle name="_영상콘텐츠" xfId="274" xr:uid="{00000000-0005-0000-0000-0000FA080000}"/>
    <cellStyle name="_영천 고경일반사업단지(10087억원)" xfId="5748" xr:uid="{00000000-0005-0000-0000-0000FB080000}"/>
    <cellStyle name="_예보지점정보관리-견적서v2(1).0" xfId="4298" xr:uid="{00000000-0005-0000-0000-0000FC080000}"/>
    <cellStyle name="_예산정보관리" xfId="275" xr:uid="{00000000-0005-0000-0000-0000FD080000}"/>
    <cellStyle name="_오수차집연결공사" xfId="4299" xr:uid="{00000000-0005-0000-0000-0000FE080000}"/>
    <cellStyle name="_오수차집연결공사(최종분)" xfId="4300" xr:uid="{00000000-0005-0000-0000-0000FF080000}"/>
    <cellStyle name="_오수차집연결공사(최종분)_관망정비기본계획(1차)" xfId="5749" xr:uid="{00000000-0005-0000-0000-000000090000}"/>
    <cellStyle name="_오수차집연결공사(최종분)_관망정비기본계획(1차)_1120-금산관망정비기본계획(최종-수정)" xfId="5750" xr:uid="{00000000-0005-0000-0000-000001090000}"/>
    <cellStyle name="_오수차집연결공사(최종분)_관망정비기본계획(1차)_거제블록시스템 발주설계서" xfId="5751" xr:uid="{00000000-0005-0000-0000-000002090000}"/>
    <cellStyle name="_오수차집연결공사(최종분)_관망정비기본계획(1차)_고양블록화실시설계 r2.1" xfId="5752" xr:uid="{00000000-0005-0000-0000-000003090000}"/>
    <cellStyle name="_오수차집연결공사(최종분)_관망정비기본계획(1차)_고양시블록화실시설계-내역서(2)" xfId="5753" xr:uid="{00000000-0005-0000-0000-000004090000}"/>
    <cellStyle name="_오수차집연결공사(최종분)_관망정비기본계획(1차)_내역서(제2롯데월드)(수정)" xfId="5754" xr:uid="{00000000-0005-0000-0000-000005090000}"/>
    <cellStyle name="_오수차집연결공사(최종분)_관망정비기본계획(1차)_발주설계내역서(나주블록용역)" xfId="5755" xr:uid="{00000000-0005-0000-0000-000006090000}"/>
    <cellStyle name="_오수차집연결공사(최종분)_관망정비기본계획(1차)_발주설계내역서(나주블록용역)배수지포함" xfId="5756" xr:uid="{00000000-0005-0000-0000-000007090000}"/>
    <cellStyle name="_오수차집연결공사(최종분)_관망정비기본계획(1차)_블록시스템구축 용역설계서(1)" xfId="5757" xr:uid="{00000000-0005-0000-0000-000008090000}"/>
    <cellStyle name="_오수차집연결공사(최종분)_관망정비기본계획(1차)_블록시스템구축 용역설계서(최종)" xfId="5758" xr:uid="{00000000-0005-0000-0000-000009090000}"/>
    <cellStyle name="_오수차집연결공사(최종분)_관망정비기본계획(1차)_산출내역서(대불)" xfId="5759" xr:uid="{00000000-0005-0000-0000-00000A090000}"/>
    <cellStyle name="_오수차집연결공사(최종분)_관망정비기본계획(1차)_설계예산서(2)" xfId="5760" xr:uid="{00000000-0005-0000-0000-00000B090000}"/>
    <cellStyle name="_오수차집연결공사(최종분)_관망정비기본계획(1차)_수정-0730발주설계내역서(나주블록용역)최종" xfId="5761" xr:uid="{00000000-0005-0000-0000-00000C090000}"/>
    <cellStyle name="_오수차집연결공사(최종분)_댐직하류 하천정비(환경)사업 기본계획 및 실시설계용역-수공용" xfId="4301" xr:uid="{00000000-0005-0000-0000-00000D090000}"/>
    <cellStyle name="_오수차집연결공사(최종분)_댐직하류 하천정비(환경)사업 기본계획 및 실시설계용역-수공용_용담댐직하류 하천정비공사 설계예산서(남원작성)-" xfId="4302" xr:uid="{00000000-0005-0000-0000-00000E090000}"/>
    <cellStyle name="_오수차집연결공사_관망정비기본계획(1차)" xfId="5762" xr:uid="{00000000-0005-0000-0000-00000F090000}"/>
    <cellStyle name="_오수차집연결공사_관망정비기본계획(1차)_1120-금산관망정비기본계획(최종-수정)" xfId="5763" xr:uid="{00000000-0005-0000-0000-000010090000}"/>
    <cellStyle name="_오수차집연결공사_관망정비기본계획(1차)_거제블록시스템 발주설계서" xfId="5764" xr:uid="{00000000-0005-0000-0000-000011090000}"/>
    <cellStyle name="_오수차집연결공사_관망정비기본계획(1차)_고양블록화실시설계 r2.1" xfId="5765" xr:uid="{00000000-0005-0000-0000-000012090000}"/>
    <cellStyle name="_오수차집연결공사_관망정비기본계획(1차)_고양시블록화실시설계-내역서(2)" xfId="5766" xr:uid="{00000000-0005-0000-0000-000013090000}"/>
    <cellStyle name="_오수차집연결공사_관망정비기본계획(1차)_내역서(제2롯데월드)(수정)" xfId="5767" xr:uid="{00000000-0005-0000-0000-000014090000}"/>
    <cellStyle name="_오수차집연결공사_관망정비기본계획(1차)_발주설계내역서(나주블록용역)" xfId="5768" xr:uid="{00000000-0005-0000-0000-000015090000}"/>
    <cellStyle name="_오수차집연결공사_관망정비기본계획(1차)_발주설계내역서(나주블록용역)배수지포함" xfId="5769" xr:uid="{00000000-0005-0000-0000-000016090000}"/>
    <cellStyle name="_오수차집연결공사_관망정비기본계획(1차)_블록시스템구축 용역설계서(1)" xfId="5770" xr:uid="{00000000-0005-0000-0000-000017090000}"/>
    <cellStyle name="_오수차집연결공사_관망정비기본계획(1차)_블록시스템구축 용역설계서(최종)" xfId="5771" xr:uid="{00000000-0005-0000-0000-000018090000}"/>
    <cellStyle name="_오수차집연결공사_관망정비기본계획(1차)_산출내역서(대불)" xfId="5772" xr:uid="{00000000-0005-0000-0000-000019090000}"/>
    <cellStyle name="_오수차집연결공사_관망정비기본계획(1차)_설계예산서(2)" xfId="5773" xr:uid="{00000000-0005-0000-0000-00001A090000}"/>
    <cellStyle name="_오수차집연결공사_관망정비기본계획(1차)_수정-0730발주설계내역서(나주블록용역)최종" xfId="5774" xr:uid="{00000000-0005-0000-0000-00001B090000}"/>
    <cellStyle name="_오수차집연결공사_댐직하류 하천정비(환경)사업 기본계획 및 실시설계용역-수공용" xfId="4303" xr:uid="{00000000-0005-0000-0000-00001C090000}"/>
    <cellStyle name="_오수차집연결공사_댐직하류 하천정비(환경)사업 기본계획 및 실시설계용역-수공용_용담댐직하류 하천정비공사 설계예산서(남원작성)-" xfId="4304" xr:uid="{00000000-0005-0000-0000-00001D090000}"/>
    <cellStyle name="_오트로닉스비교 RMS1800STD" xfId="4305" xr:uid="{00000000-0005-0000-0000-00001E090000}"/>
    <cellStyle name="_옥길로 개설공사 사전환경성검토(GB내 개발사업) 견적" xfId="4306" xr:uid="{00000000-0005-0000-0000-00001F090000}"/>
    <cellStyle name="_옥동천변경내역(최종)" xfId="276" xr:uid="{00000000-0005-0000-0000-000020090000}"/>
    <cellStyle name="_옥련고총괄(100%)" xfId="277" xr:uid="{00000000-0005-0000-0000-000021090000}"/>
    <cellStyle name="_옥천군 수도정비기본계획및마을상수도정비계획내역서(수정)" xfId="5775" xr:uid="{00000000-0005-0000-0000-000022090000}"/>
    <cellStyle name="_옥천군 이원면 블럭시스템 구축 내역서" xfId="5776" xr:uid="{00000000-0005-0000-0000-000023090000}"/>
    <cellStyle name="_요약" xfId="278" xr:uid="{00000000-0005-0000-0000-000024090000}"/>
    <cellStyle name="_용궁온천계약내역서최종" xfId="5777" xr:uid="{00000000-0005-0000-0000-000025090000}"/>
    <cellStyle name="_용담댐직하류 하천정비공사 설계예산서(남원작성)" xfId="4307" xr:uid="{00000000-0005-0000-0000-000026090000}"/>
    <cellStyle name="_용담댐직하류 하천정비공사 설계예산서(남원작성)-" xfId="4308" xr:uid="{00000000-0005-0000-0000-000027090000}"/>
    <cellStyle name="_용역비산정(여주골프장)" xfId="5778" xr:uid="{00000000-0005-0000-0000-000028090000}"/>
    <cellStyle name="_용역비산정(정선골프장)" xfId="5779" xr:uid="{00000000-0005-0000-0000-000029090000}"/>
    <cellStyle name="_용역비산정(토질)" xfId="5780" xr:uid="{00000000-0005-0000-0000-00002A090000}"/>
    <cellStyle name="_울산시총괄안-20030509v1" xfId="279" xr:uid="{00000000-0005-0000-0000-00002B090000}"/>
    <cellStyle name="_울진군폐기물처리시설" xfId="280" xr:uid="{00000000-0005-0000-0000-00002C090000}"/>
    <cellStyle name="_원가계산(위탁설비)" xfId="281" xr:uid="{00000000-0005-0000-0000-00002D090000}"/>
    <cellStyle name="_월곳도시근린공원내역서" xfId="5781" xr:uid="{00000000-0005-0000-0000-00002E090000}"/>
    <cellStyle name="_웹기반 범용프로그램 기본설계용역 예산설계서_050322" xfId="282" xr:uid="{00000000-0005-0000-0000-00002F090000}"/>
    <cellStyle name="_웹기반 수치지도 활용시스템 도입 설계서_1.1" xfId="283" xr:uid="{00000000-0005-0000-0000-000030090000}"/>
    <cellStyle name="_웹기반 수치지도 활용시스템 도입 설계서_2.0" xfId="284" xr:uid="{00000000-0005-0000-0000-000031090000}"/>
    <cellStyle name="_웹진" xfId="285" xr:uid="{00000000-0005-0000-0000-000032090000}"/>
    <cellStyle name="_유관기관연계시스템개발내역서" xfId="286" xr:uid="{00000000-0005-0000-0000-000033090000}"/>
    <cellStyle name="_유수율제고 설계예산서" xfId="5782" xr:uid="{00000000-0005-0000-0000-000034090000}"/>
    <cellStyle name="_유재복차장(CP10,17,HP5100_mail)" xfId="287" xr:uid="{00000000-0005-0000-0000-000035090000}"/>
    <cellStyle name="_유지보수대가산정" xfId="288" xr:uid="{00000000-0005-0000-0000-000036090000}"/>
    <cellStyle name="_유첨3(서식)" xfId="289" xr:uid="{00000000-0005-0000-0000-000037090000}"/>
    <cellStyle name="_유첨3(서식)_1" xfId="290" xr:uid="{00000000-0005-0000-0000-000038090000}"/>
    <cellStyle name="_유출유량계설계(발주)" xfId="5783" xr:uid="{00000000-0005-0000-0000-000039090000}"/>
    <cellStyle name="_은행천변경내역서(061128)" xfId="4309" xr:uid="{00000000-0005-0000-0000-00003A090000}"/>
    <cellStyle name="_의왕 왕송저수지 조성사업 기본 및 실시설계용역(1-1)" xfId="5784" xr:uid="{00000000-0005-0000-0000-00003B090000}"/>
    <cellStyle name="_의왕 왕송저수지 조성사업 환경재해영향평가용역" xfId="4310" xr:uid="{00000000-0005-0000-0000-00003C090000}"/>
    <cellStyle name="_의정부  상하수도 설계내역서_1.2" xfId="291" xr:uid="{00000000-0005-0000-0000-00003D090000}"/>
    <cellStyle name="_의정부_설계내역서" xfId="292" xr:uid="{00000000-0005-0000-0000-00003E090000}"/>
    <cellStyle name="_의정부_설계내역서(제출용)" xfId="293" xr:uid="{00000000-0005-0000-0000-00003F090000}"/>
    <cellStyle name="_이담지리지 보완확장사업 설계내역서_1.1" xfId="294" xr:uid="{00000000-0005-0000-0000-000040090000}"/>
    <cellStyle name="_이장우이사-품셈기준" xfId="5785" xr:uid="{00000000-0005-0000-0000-000041090000}"/>
    <cellStyle name="_이전비" xfId="295" xr:uid="{00000000-0005-0000-0000-000042090000}"/>
    <cellStyle name="_인삼랜드내역서" xfId="5786" xr:uid="{00000000-0005-0000-0000-000043090000}"/>
    <cellStyle name="_인원계획표 " xfId="296" xr:uid="{00000000-0005-0000-0000-000044090000}"/>
    <cellStyle name="_인원계획표 _(현풍)실시설계내역서(대구광역시)" xfId="297" xr:uid="{00000000-0005-0000-0000-000045090000}"/>
    <cellStyle name="_인원계획표 _(현풍)실시설계내역서(대구광역시)_순천고도처리기본및실시설계내역서" xfId="298" xr:uid="{00000000-0005-0000-0000-000046090000}"/>
    <cellStyle name="_인원계획표 _내역서(신천동외1개동노후관교체)(일상감사)" xfId="5787" xr:uid="{00000000-0005-0000-0000-000047090000}"/>
    <cellStyle name="_인원계획표 _적격 " xfId="299" xr:uid="{00000000-0005-0000-0000-000048090000}"/>
    <cellStyle name="_인증견적자료" xfId="300" xr:uid="{00000000-0005-0000-0000-000049090000}"/>
    <cellStyle name="_인천IDC원가(참고자료)" xfId="303" xr:uid="{00000000-0005-0000-0000-00004A090000}"/>
    <cellStyle name="_인천북항관공선부두(수정내역)" xfId="301" xr:uid="{00000000-0005-0000-0000-00004B090000}"/>
    <cellStyle name="_인천시 지하시설물통합정보시스템 구축사업 설계내역서_0514(FP)" xfId="302" xr:uid="{00000000-0005-0000-0000-00004C090000}"/>
    <cellStyle name="_인트라넷개발내역" xfId="304" xr:uid="{00000000-0005-0000-0000-00004D090000}"/>
    <cellStyle name="_임업연구정보" xfId="305" xr:uid="{00000000-0005-0000-0000-00004E090000}"/>
    <cellStyle name="_임진강-산출내역v1(1).0" xfId="4311" xr:uid="{00000000-0005-0000-0000-00004F090000}"/>
    <cellStyle name="_입찰표지 " xfId="306" xr:uid="{00000000-0005-0000-0000-000050090000}"/>
    <cellStyle name="_입찰표지 _(현풍)실시설계내역서(대구광역시)" xfId="307" xr:uid="{00000000-0005-0000-0000-000051090000}"/>
    <cellStyle name="_입찰표지 _(현풍)실시설계내역서(대구광역시)_순천고도처리기본및실시설계내역서" xfId="308" xr:uid="{00000000-0005-0000-0000-000052090000}"/>
    <cellStyle name="_입찰표지 _내역서(신천동외1개동노후관교체)(일상감사)" xfId="5788" xr:uid="{00000000-0005-0000-0000-000053090000}"/>
    <cellStyle name="_장비" xfId="4312" xr:uid="{00000000-0005-0000-0000-000054090000}"/>
    <cellStyle name="_장비견적분석" xfId="309" xr:uid="{00000000-0005-0000-0000-000055090000}"/>
    <cellStyle name="_장산중학교내역(혁성)" xfId="310" xr:uid="{00000000-0005-0000-0000-000056090000}"/>
    <cellStyle name="_장산중학교내역(혁성업체)" xfId="311" xr:uid="{00000000-0005-0000-0000-000057090000}"/>
    <cellStyle name="_장산중학교내역하도급(혁성)" xfId="312" xr:uid="{00000000-0005-0000-0000-000058090000}"/>
    <cellStyle name="_장성읍 누수탐사 예정공정표" xfId="5789" xr:uid="{00000000-0005-0000-0000-000059090000}"/>
    <cellStyle name="_장애인홈피구축" xfId="313" xr:uid="{00000000-0005-0000-0000-00005A090000}"/>
    <cellStyle name="_재활용저장고 -전기" xfId="314" xr:uid="{00000000-0005-0000-0000-00005B090000}"/>
    <cellStyle name="_저수지공원화사업" xfId="5790" xr:uid="{00000000-0005-0000-0000-00005C090000}"/>
    <cellStyle name="_적격 " xfId="315" xr:uid="{00000000-0005-0000-0000-00005D090000}"/>
    <cellStyle name="_적격 _집행갑지 " xfId="316" xr:uid="{00000000-0005-0000-0000-00005E090000}"/>
    <cellStyle name="_적격(화산) " xfId="317" xr:uid="{00000000-0005-0000-0000-00005F090000}"/>
    <cellStyle name="_적격(화산) _(현풍)실시설계내역서(대구광역시)" xfId="318" xr:uid="{00000000-0005-0000-0000-000060090000}"/>
    <cellStyle name="_적격(화산) _(현풍)실시설계내역서(대구광역시)_순천고도처리기본및실시설계내역서" xfId="319" xr:uid="{00000000-0005-0000-0000-000061090000}"/>
    <cellStyle name="_적격(화산) _내역서(신천동외1개동노후관교체)(일상감사)" xfId="5791" xr:uid="{00000000-0005-0000-0000-000062090000}"/>
    <cellStyle name="_전기설비유지보수공사" xfId="5792" xr:uid="{00000000-0005-0000-0000-000063090000}"/>
    <cellStyle name="_전기설비유지보수공사_관망정비기본계획(1차)" xfId="5793" xr:uid="{00000000-0005-0000-0000-000064090000}"/>
    <cellStyle name="_전기설비유지보수공사_관망정비기본계획(1차)_1120-금산관망정비기본계획(최종-수정)" xfId="5794" xr:uid="{00000000-0005-0000-0000-000065090000}"/>
    <cellStyle name="_전기설비유지보수공사_관망정비기본계획(1차)_거제블록시스템 발주설계서" xfId="5795" xr:uid="{00000000-0005-0000-0000-000066090000}"/>
    <cellStyle name="_전기설비유지보수공사_관망정비기본계획(1차)_고양블록화실시설계 r2.1" xfId="5796" xr:uid="{00000000-0005-0000-0000-000067090000}"/>
    <cellStyle name="_전기설비유지보수공사_관망정비기본계획(1차)_고양시블록화실시설계-내역서(2)" xfId="5797" xr:uid="{00000000-0005-0000-0000-000068090000}"/>
    <cellStyle name="_전기설비유지보수공사_관망정비기본계획(1차)_내역서(제2롯데월드)(수정)" xfId="5798" xr:uid="{00000000-0005-0000-0000-000069090000}"/>
    <cellStyle name="_전기설비유지보수공사_관망정비기본계획(1차)_발주설계내역서(나주블록용역)" xfId="5799" xr:uid="{00000000-0005-0000-0000-00006A090000}"/>
    <cellStyle name="_전기설비유지보수공사_관망정비기본계획(1차)_발주설계내역서(나주블록용역)배수지포함" xfId="5800" xr:uid="{00000000-0005-0000-0000-00006B090000}"/>
    <cellStyle name="_전기설비유지보수공사_관망정비기본계획(1차)_블록시스템구축 용역설계서(1)" xfId="5801" xr:uid="{00000000-0005-0000-0000-00006C090000}"/>
    <cellStyle name="_전기설비유지보수공사_관망정비기본계획(1차)_블록시스템구축 용역설계서(최종)" xfId="5802" xr:uid="{00000000-0005-0000-0000-00006D090000}"/>
    <cellStyle name="_전기설비유지보수공사_관망정비기본계획(1차)_산출내역서(대불)" xfId="5803" xr:uid="{00000000-0005-0000-0000-00006E090000}"/>
    <cellStyle name="_전기설비유지보수공사_관망정비기본계획(1차)_설계예산서(2)" xfId="5804" xr:uid="{00000000-0005-0000-0000-00006F090000}"/>
    <cellStyle name="_전기설비유지보수공사_관망정비기본계획(1차)_수정-0730발주설계내역서(나주블록용역)최종" xfId="5805" xr:uid="{00000000-0005-0000-0000-000070090000}"/>
    <cellStyle name="_전산보완개발" xfId="320" xr:uid="{00000000-0005-0000-0000-000071090000}"/>
    <cellStyle name="_전주시관내(이서~용정)건설공사(신화)" xfId="321" xr:uid="{00000000-0005-0000-0000-000072090000}"/>
    <cellStyle name="_전체개략공사비(충남도청이전)-수정" xfId="5806" xr:uid="{00000000-0005-0000-0000-000073090000}"/>
    <cellStyle name="_정보이용시스템" xfId="322" xr:uid="{00000000-0005-0000-0000-000074090000}"/>
    <cellStyle name="_정보통신부 전산관리소-결재문서 홈페이지 자동공개 원가계산" xfId="323" xr:uid="{00000000-0005-0000-0000-000075090000}"/>
    <cellStyle name="_정보통신부전산관리소-우체국현금카드" xfId="324" xr:uid="{00000000-0005-0000-0000-000076090000}"/>
    <cellStyle name="_정수장오수차집연결공사 (최종)" xfId="5807" xr:uid="{00000000-0005-0000-0000-000077090000}"/>
    <cellStyle name="_정수장오수차집연결공사 (최종)_관망정비기본계획(1차)" xfId="5808" xr:uid="{00000000-0005-0000-0000-000078090000}"/>
    <cellStyle name="_정수장오수차집연결공사 (최종)_관망정비기본계획(1차)_1120-금산관망정비기본계획(최종-수정)" xfId="5809" xr:uid="{00000000-0005-0000-0000-000079090000}"/>
    <cellStyle name="_정수장오수차집연결공사 (최종)_관망정비기본계획(1차)_거제블록시스템 발주설계서" xfId="5810" xr:uid="{00000000-0005-0000-0000-00007A090000}"/>
    <cellStyle name="_정수장오수차집연결공사 (최종)_관망정비기본계획(1차)_고양블록화실시설계 r2.1" xfId="5811" xr:uid="{00000000-0005-0000-0000-00007B090000}"/>
    <cellStyle name="_정수장오수차집연결공사 (최종)_관망정비기본계획(1차)_고양시블록화실시설계-내역서(2)" xfId="5812" xr:uid="{00000000-0005-0000-0000-00007C090000}"/>
    <cellStyle name="_정수장오수차집연결공사 (최종)_관망정비기본계획(1차)_내역서(제2롯데월드)(수정)" xfId="5813" xr:uid="{00000000-0005-0000-0000-00007D090000}"/>
    <cellStyle name="_정수장오수차집연결공사 (최종)_관망정비기본계획(1차)_발주설계내역서(나주블록용역)" xfId="5814" xr:uid="{00000000-0005-0000-0000-00007E090000}"/>
    <cellStyle name="_정수장오수차집연결공사 (최종)_관망정비기본계획(1차)_발주설계내역서(나주블록용역)배수지포함" xfId="5815" xr:uid="{00000000-0005-0000-0000-00007F090000}"/>
    <cellStyle name="_정수장오수차집연결공사 (최종)_관망정비기본계획(1차)_블록시스템구축 용역설계서(1)" xfId="5816" xr:uid="{00000000-0005-0000-0000-000080090000}"/>
    <cellStyle name="_정수장오수차집연결공사 (최종)_관망정비기본계획(1차)_블록시스템구축 용역설계서(최종)" xfId="5817" xr:uid="{00000000-0005-0000-0000-000081090000}"/>
    <cellStyle name="_정수장오수차집연결공사 (최종)_관망정비기본계획(1차)_산출내역서(대불)" xfId="5818" xr:uid="{00000000-0005-0000-0000-000082090000}"/>
    <cellStyle name="_정수장오수차집연결공사 (최종)_관망정비기본계획(1차)_설계예산서(2)" xfId="5819" xr:uid="{00000000-0005-0000-0000-000083090000}"/>
    <cellStyle name="_정수장오수차집연결공사 (최종)_관망정비기본계획(1차)_수정-0730발주설계내역서(나주블록용역)최종" xfId="5820" xr:uid="{00000000-0005-0000-0000-000084090000}"/>
    <cellStyle name="_정읍시내역서_최종" xfId="325" xr:uid="{00000000-0005-0000-0000-000085090000}"/>
    <cellStyle name="_조달청_계약내역(기성1차)" xfId="326" xr:uid="{00000000-0005-0000-0000-000086090000}"/>
    <cellStyle name="_주공_실행예산산출_040903_협상 (2)" xfId="4313" xr:uid="{00000000-0005-0000-0000-000087090000}"/>
    <cellStyle name="_중도관광지(타당성조사2)" xfId="5821" xr:uid="{00000000-0005-0000-0000-000088090000}"/>
    <cellStyle name="_중림내역표지" xfId="327" xr:uid="{00000000-0005-0000-0000-000089090000}"/>
    <cellStyle name="_지역특화특구2" xfId="5822" xr:uid="{00000000-0005-0000-0000-00008A090000}"/>
    <cellStyle name="_지원센타" xfId="328" xr:uid="{00000000-0005-0000-0000-00008B090000}"/>
    <cellStyle name="_지정과제1분기실적(확정990408)" xfId="329" xr:uid="{00000000-0005-0000-0000-00008C090000}"/>
    <cellStyle name="_지정과제1분기실적(확정990408)_1" xfId="330" xr:uid="{00000000-0005-0000-0000-00008D090000}"/>
    <cellStyle name="_지정과제2차심의list" xfId="341" xr:uid="{00000000-0005-0000-0000-00008E090000}"/>
    <cellStyle name="_지정과제2차심의list_1" xfId="342" xr:uid="{00000000-0005-0000-0000-00008F090000}"/>
    <cellStyle name="_지정과제2차심의list_2" xfId="343" xr:uid="{00000000-0005-0000-0000-000090090000}"/>
    <cellStyle name="_지정과제2차심의결과" xfId="331" xr:uid="{00000000-0005-0000-0000-000091090000}"/>
    <cellStyle name="_지정과제2차심의결과(금액조정후최종)" xfId="332" xr:uid="{00000000-0005-0000-0000-000092090000}"/>
    <cellStyle name="_지정과제2차심의결과(금액조정후최종)_1" xfId="333" xr:uid="{00000000-0005-0000-0000-000093090000}"/>
    <cellStyle name="_지정과제2차심의결과(금액조정후최종)_1_dimon" xfId="5823" xr:uid="{00000000-0005-0000-0000-000094090000}"/>
    <cellStyle name="_지정과제2차심의결과(금액조정후최종)_1_경영개선실적보고(전주공장)" xfId="334" xr:uid="{00000000-0005-0000-0000-000095090000}"/>
    <cellStyle name="_지정과제2차심의결과(금액조정후최종)_1_별첨1_2" xfId="335" xr:uid="{00000000-0005-0000-0000-000096090000}"/>
    <cellStyle name="_지정과제2차심의결과(금액조정후최종)_1_제안과제집계표(공장전체)" xfId="336" xr:uid="{00000000-0005-0000-0000-000097090000}"/>
    <cellStyle name="_지정과제2차심의결과(금액조정후최종)_dimon" xfId="5824" xr:uid="{00000000-0005-0000-0000-000098090000}"/>
    <cellStyle name="_지정과제2차심의결과(금액조정후최종)_경영개선실적보고(전주공장)" xfId="337" xr:uid="{00000000-0005-0000-0000-000099090000}"/>
    <cellStyle name="_지정과제2차심의결과(금액조정후최종)_별첨1_2" xfId="338" xr:uid="{00000000-0005-0000-0000-00009A090000}"/>
    <cellStyle name="_지정과제2차심의결과(금액조정후최종)_제안과제집계표(공장전체)" xfId="339" xr:uid="{00000000-0005-0000-0000-00009B090000}"/>
    <cellStyle name="_지정과제2차심의결과_1" xfId="340" xr:uid="{00000000-0005-0000-0000-00009C090000}"/>
    <cellStyle name="_지질조사비(본댐좌우안)-2" xfId="344" xr:uid="{00000000-0005-0000-0000-00009D090000}"/>
    <cellStyle name="_지하시설물(도로77㎞)측량설계10.31(최종)2급 15개" xfId="345" xr:uid="{00000000-0005-0000-0000-00009E090000}"/>
    <cellStyle name="_지하시설물_시스템_설계내역서" xfId="346" xr:uid="{00000000-0005-0000-0000-00009F090000}"/>
    <cellStyle name="_지하시설물관리현장지원시스템구축 산출내역서_1.0" xfId="347" xr:uid="{00000000-0005-0000-0000-0000A0090000}"/>
    <cellStyle name="_지하시설물구축총괄분" xfId="4314" xr:uid="{00000000-0005-0000-0000-0000A1090000}"/>
    <cellStyle name="_지하시설물통합관리설계내역서_1.0" xfId="348" xr:uid="{00000000-0005-0000-0000-0000A2090000}"/>
    <cellStyle name="_지하시설물통합및굴착복구관리 설계내역서_1.1" xfId="349" xr:uid="{00000000-0005-0000-0000-0000A3090000}"/>
    <cellStyle name="_지하통합 보완개발 예상비용_v1" xfId="4315" xr:uid="{00000000-0005-0000-0000-0000A4090000}"/>
    <cellStyle name="_직접비산출근거" xfId="350" xr:uid="{00000000-0005-0000-0000-0000A5090000}"/>
    <cellStyle name="_진천관말 이토변설치설계" xfId="4316" xr:uid="{00000000-0005-0000-0000-0000A6090000}"/>
    <cellStyle name="_진천관말 이토변설치설계_관망정비기본계획(1차)" xfId="5825" xr:uid="{00000000-0005-0000-0000-0000A7090000}"/>
    <cellStyle name="_진천관말 이토변설치설계_관망정비기본계획(1차)_1120-금산관망정비기본계획(최종-수정)" xfId="5826" xr:uid="{00000000-0005-0000-0000-0000A8090000}"/>
    <cellStyle name="_진천관말 이토변설치설계_관망정비기본계획(1차)_거제블록시스템 발주설계서" xfId="5827" xr:uid="{00000000-0005-0000-0000-0000A9090000}"/>
    <cellStyle name="_진천관말 이토변설치설계_관망정비기본계획(1차)_고양블록화실시설계 r2.1" xfId="5828" xr:uid="{00000000-0005-0000-0000-0000AA090000}"/>
    <cellStyle name="_진천관말 이토변설치설계_관망정비기본계획(1차)_고양시블록화실시설계-내역서(2)" xfId="5829" xr:uid="{00000000-0005-0000-0000-0000AB090000}"/>
    <cellStyle name="_진천관말 이토변설치설계_관망정비기본계획(1차)_내역서(제2롯데월드)(수정)" xfId="5830" xr:uid="{00000000-0005-0000-0000-0000AC090000}"/>
    <cellStyle name="_진천관말 이토변설치설계_관망정비기본계획(1차)_발주설계내역서(나주블록용역)" xfId="5831" xr:uid="{00000000-0005-0000-0000-0000AD090000}"/>
    <cellStyle name="_진천관말 이토변설치설계_관망정비기본계획(1차)_발주설계내역서(나주블록용역)배수지포함" xfId="5832" xr:uid="{00000000-0005-0000-0000-0000AE090000}"/>
    <cellStyle name="_진천관말 이토변설치설계_관망정비기본계획(1차)_블록시스템구축 용역설계서(1)" xfId="5833" xr:uid="{00000000-0005-0000-0000-0000AF090000}"/>
    <cellStyle name="_진천관말 이토변설치설계_관망정비기본계획(1차)_블록시스템구축 용역설계서(최종)" xfId="5834" xr:uid="{00000000-0005-0000-0000-0000B0090000}"/>
    <cellStyle name="_진천관말 이토변설치설계_관망정비기본계획(1차)_산출내역서(대불)" xfId="5835" xr:uid="{00000000-0005-0000-0000-0000B1090000}"/>
    <cellStyle name="_진천관말 이토변설치설계_관망정비기본계획(1차)_설계예산서(2)" xfId="5836" xr:uid="{00000000-0005-0000-0000-0000B2090000}"/>
    <cellStyle name="_진천관말 이토변설치설계_관망정비기본계획(1차)_수정-0730발주설계내역서(나주블록용역)최종" xfId="5837" xr:uid="{00000000-0005-0000-0000-0000B3090000}"/>
    <cellStyle name="_진천관말 이토변설치설계_댐직하류 하천정비(환경)사업 기본계획 및 실시설계용역-수공용" xfId="4317" xr:uid="{00000000-0005-0000-0000-0000B4090000}"/>
    <cellStyle name="_진천관말 이토변설치설계_댐직하류 하천정비(환경)사업 기본계획 및 실시설계용역-수공용_용담댐직하류 하천정비공사 설계예산서(남원작성)-" xfId="4318" xr:uid="{00000000-0005-0000-0000-0000B5090000}"/>
    <cellStyle name="_진천관말 이토변설치설계_수도부지쇄석포설공사(최종)" xfId="5838" xr:uid="{00000000-0005-0000-0000-0000B6090000}"/>
    <cellStyle name="_진천관말 이토변설치설계_수도부지쇄석포설공사(최종)_관망정비기본계획(1차)" xfId="5839" xr:uid="{00000000-0005-0000-0000-0000B7090000}"/>
    <cellStyle name="_진천관말 이토변설치설계_수도부지쇄석포설공사(최종)_관망정비기본계획(1차)_1120-금산관망정비기본계획(최종-수정)" xfId="5840" xr:uid="{00000000-0005-0000-0000-0000B8090000}"/>
    <cellStyle name="_진천관말 이토변설치설계_수도부지쇄석포설공사(최종)_관망정비기본계획(1차)_거제블록시스템 발주설계서" xfId="5841" xr:uid="{00000000-0005-0000-0000-0000B9090000}"/>
    <cellStyle name="_진천관말 이토변설치설계_수도부지쇄석포설공사(최종)_관망정비기본계획(1차)_고양블록화실시설계 r2.1" xfId="5842" xr:uid="{00000000-0005-0000-0000-0000BA090000}"/>
    <cellStyle name="_진천관말 이토변설치설계_수도부지쇄석포설공사(최종)_관망정비기본계획(1차)_고양시블록화실시설계-내역서(2)" xfId="5843" xr:uid="{00000000-0005-0000-0000-0000BB090000}"/>
    <cellStyle name="_진천관말 이토변설치설계_수도부지쇄석포설공사(최종)_관망정비기본계획(1차)_내역서(제2롯데월드)(수정)" xfId="5844" xr:uid="{00000000-0005-0000-0000-0000BC090000}"/>
    <cellStyle name="_진천관말 이토변설치설계_수도부지쇄석포설공사(최종)_관망정비기본계획(1차)_발주설계내역서(나주블록용역)" xfId="5845" xr:uid="{00000000-0005-0000-0000-0000BD090000}"/>
    <cellStyle name="_진천관말 이토변설치설계_수도부지쇄석포설공사(최종)_관망정비기본계획(1차)_발주설계내역서(나주블록용역)배수지포함" xfId="5846" xr:uid="{00000000-0005-0000-0000-0000BE090000}"/>
    <cellStyle name="_진천관말 이토변설치설계_수도부지쇄석포설공사(최종)_관망정비기본계획(1차)_블록시스템구축 용역설계서(1)" xfId="5847" xr:uid="{00000000-0005-0000-0000-0000BF090000}"/>
    <cellStyle name="_진천관말 이토변설치설계_수도부지쇄석포설공사(최종)_관망정비기본계획(1차)_블록시스템구축 용역설계서(최종)" xfId="5848" xr:uid="{00000000-0005-0000-0000-0000C0090000}"/>
    <cellStyle name="_진천관말 이토변설치설계_수도부지쇄석포설공사(최종)_관망정비기본계획(1차)_산출내역서(대불)" xfId="5849" xr:uid="{00000000-0005-0000-0000-0000C1090000}"/>
    <cellStyle name="_진천관말 이토변설치설계_수도부지쇄석포설공사(최종)_관망정비기본계획(1차)_설계예산서(2)" xfId="5850" xr:uid="{00000000-0005-0000-0000-0000C2090000}"/>
    <cellStyle name="_진천관말 이토변설치설계_수도부지쇄석포설공사(최종)_관망정비기본계획(1차)_수정-0730발주설계내역서(나주블록용역)최종" xfId="5851" xr:uid="{00000000-0005-0000-0000-0000C3090000}"/>
    <cellStyle name="_진천관말 이토변설치설계_정수장오수차집연결공사 (최종)" xfId="5852" xr:uid="{00000000-0005-0000-0000-0000C4090000}"/>
    <cellStyle name="_진천관말 이토변설치설계_정수장오수차집연결공사 (최종)_관망정비기본계획(1차)" xfId="5853" xr:uid="{00000000-0005-0000-0000-0000C5090000}"/>
    <cellStyle name="_진천관말 이토변설치설계_정수장오수차집연결공사 (최종)_관망정비기본계획(1차)_1120-금산관망정비기본계획(최종-수정)" xfId="5854" xr:uid="{00000000-0005-0000-0000-0000C6090000}"/>
    <cellStyle name="_진천관말 이토변설치설계_정수장오수차집연결공사 (최종)_관망정비기본계획(1차)_거제블록시스템 발주설계서" xfId="5855" xr:uid="{00000000-0005-0000-0000-0000C7090000}"/>
    <cellStyle name="_진천관말 이토변설치설계_정수장오수차집연결공사 (최종)_관망정비기본계획(1차)_고양블록화실시설계 r2.1" xfId="5856" xr:uid="{00000000-0005-0000-0000-0000C8090000}"/>
    <cellStyle name="_진천관말 이토변설치설계_정수장오수차집연결공사 (최종)_관망정비기본계획(1차)_고양시블록화실시설계-내역서(2)" xfId="5857" xr:uid="{00000000-0005-0000-0000-0000C9090000}"/>
    <cellStyle name="_진천관말 이토변설치설계_정수장오수차집연결공사 (최종)_관망정비기본계획(1차)_내역서(제2롯데월드)(수정)" xfId="5858" xr:uid="{00000000-0005-0000-0000-0000CA090000}"/>
    <cellStyle name="_진천관말 이토변설치설계_정수장오수차집연결공사 (최종)_관망정비기본계획(1차)_발주설계내역서(나주블록용역)" xfId="5859" xr:uid="{00000000-0005-0000-0000-0000CB090000}"/>
    <cellStyle name="_진천관말 이토변설치설계_정수장오수차집연결공사 (최종)_관망정비기본계획(1차)_발주설계내역서(나주블록용역)배수지포함" xfId="5860" xr:uid="{00000000-0005-0000-0000-0000CC090000}"/>
    <cellStyle name="_진천관말 이토변설치설계_정수장오수차집연결공사 (최종)_관망정비기본계획(1차)_블록시스템구축 용역설계서(1)" xfId="5861" xr:uid="{00000000-0005-0000-0000-0000CD090000}"/>
    <cellStyle name="_진천관말 이토변설치설계_정수장오수차집연결공사 (최종)_관망정비기본계획(1차)_블록시스템구축 용역설계서(최종)" xfId="5862" xr:uid="{00000000-0005-0000-0000-0000CE090000}"/>
    <cellStyle name="_진천관말 이토변설치설계_정수장오수차집연결공사 (최종)_관망정비기본계획(1차)_산출내역서(대불)" xfId="5863" xr:uid="{00000000-0005-0000-0000-0000CF090000}"/>
    <cellStyle name="_진천관말 이토변설치설계_정수장오수차집연결공사 (최종)_관망정비기본계획(1차)_설계예산서(2)" xfId="5864" xr:uid="{00000000-0005-0000-0000-0000D0090000}"/>
    <cellStyle name="_진천관말 이토변설치설계_정수장오수차집연결공사 (최종)_관망정비기본계획(1차)_수정-0730발주설계내역서(나주블록용역)최종" xfId="5865" xr:uid="{00000000-0005-0000-0000-0000D1090000}"/>
    <cellStyle name="_진천관말 이토변설치설계_칠성분기유량계-1005" xfId="5866" xr:uid="{00000000-0005-0000-0000-0000D2090000}"/>
    <cellStyle name="_진천관말 이토변설치설계_칠성분기유량계-1005_관망정비기본계획(1차)" xfId="5867" xr:uid="{00000000-0005-0000-0000-0000D3090000}"/>
    <cellStyle name="_진천관말 이토변설치설계_칠성분기유량계-1005_관망정비기본계획(1차)_1120-금산관망정비기본계획(최종-수정)" xfId="5868" xr:uid="{00000000-0005-0000-0000-0000D4090000}"/>
    <cellStyle name="_진천관말 이토변설치설계_칠성분기유량계-1005_관망정비기본계획(1차)_거제블록시스템 발주설계서" xfId="5869" xr:uid="{00000000-0005-0000-0000-0000D5090000}"/>
    <cellStyle name="_진천관말 이토변설치설계_칠성분기유량계-1005_관망정비기본계획(1차)_고양블록화실시설계 r2.1" xfId="5870" xr:uid="{00000000-0005-0000-0000-0000D6090000}"/>
    <cellStyle name="_진천관말 이토변설치설계_칠성분기유량계-1005_관망정비기본계획(1차)_고양시블록화실시설계-내역서(2)" xfId="5871" xr:uid="{00000000-0005-0000-0000-0000D7090000}"/>
    <cellStyle name="_진천관말 이토변설치설계_칠성분기유량계-1005_관망정비기본계획(1차)_내역서(제2롯데월드)(수정)" xfId="5872" xr:uid="{00000000-0005-0000-0000-0000D8090000}"/>
    <cellStyle name="_진천관말 이토변설치설계_칠성분기유량계-1005_관망정비기본계획(1차)_발주설계내역서(나주블록용역)" xfId="5873" xr:uid="{00000000-0005-0000-0000-0000D9090000}"/>
    <cellStyle name="_진천관말 이토변설치설계_칠성분기유량계-1005_관망정비기본계획(1차)_발주설계내역서(나주블록용역)배수지포함" xfId="5874" xr:uid="{00000000-0005-0000-0000-0000DA090000}"/>
    <cellStyle name="_진천관말 이토변설치설계_칠성분기유량계-1005_관망정비기본계획(1차)_블록시스템구축 용역설계서(1)" xfId="5875" xr:uid="{00000000-0005-0000-0000-0000DB090000}"/>
    <cellStyle name="_진천관말 이토변설치설계_칠성분기유량계-1005_관망정비기본계획(1차)_블록시스템구축 용역설계서(최종)" xfId="5876" xr:uid="{00000000-0005-0000-0000-0000DC090000}"/>
    <cellStyle name="_진천관말 이토변설치설계_칠성분기유량계-1005_관망정비기본계획(1차)_산출내역서(대불)" xfId="5877" xr:uid="{00000000-0005-0000-0000-0000DD090000}"/>
    <cellStyle name="_진천관말 이토변설치설계_칠성분기유량계-1005_관망정비기본계획(1차)_설계예산서(2)" xfId="5878" xr:uid="{00000000-0005-0000-0000-0000DE090000}"/>
    <cellStyle name="_진천관말 이토변설치설계_칠성분기유량계-1005_관망정비기본계획(1차)_수정-0730발주설계내역서(나주블록용역)최종" xfId="5879" xr:uid="{00000000-0005-0000-0000-0000DF090000}"/>
    <cellStyle name="_집중관리(981231)" xfId="351" xr:uid="{00000000-0005-0000-0000-0000E0090000}"/>
    <cellStyle name="_집중관리(981231)_1" xfId="352" xr:uid="{00000000-0005-0000-0000-0000E1090000}"/>
    <cellStyle name="_집중관리(지정과제및 양식)" xfId="353" xr:uid="{00000000-0005-0000-0000-0000E2090000}"/>
    <cellStyle name="_집중관리(지정과제및 양식)_1" xfId="354" xr:uid="{00000000-0005-0000-0000-0000E3090000}"/>
    <cellStyle name="_집행갑지 " xfId="355" xr:uid="{00000000-0005-0000-0000-0000E4090000}"/>
    <cellStyle name="_차집수량총괄서" xfId="4319" xr:uid="{00000000-0005-0000-0000-0000E5090000}"/>
    <cellStyle name="_차집수량총괄서_관망정비기본계획(1차)" xfId="5880" xr:uid="{00000000-0005-0000-0000-0000E6090000}"/>
    <cellStyle name="_차집수량총괄서_관망정비기본계획(1차)_1120-금산관망정비기본계획(최종-수정)" xfId="5881" xr:uid="{00000000-0005-0000-0000-0000E7090000}"/>
    <cellStyle name="_차집수량총괄서_관망정비기본계획(1차)_거제블록시스템 발주설계서" xfId="5882" xr:uid="{00000000-0005-0000-0000-0000E8090000}"/>
    <cellStyle name="_차집수량총괄서_관망정비기본계획(1차)_고양블록화실시설계 r2.1" xfId="5883" xr:uid="{00000000-0005-0000-0000-0000E9090000}"/>
    <cellStyle name="_차집수량총괄서_관망정비기본계획(1차)_고양시블록화실시설계-내역서(2)" xfId="5884" xr:uid="{00000000-0005-0000-0000-0000EA090000}"/>
    <cellStyle name="_차집수량총괄서_관망정비기본계획(1차)_내역서(제2롯데월드)(수정)" xfId="5885" xr:uid="{00000000-0005-0000-0000-0000EB090000}"/>
    <cellStyle name="_차집수량총괄서_관망정비기본계획(1차)_발주설계내역서(나주블록용역)" xfId="5886" xr:uid="{00000000-0005-0000-0000-0000EC090000}"/>
    <cellStyle name="_차집수량총괄서_관망정비기본계획(1차)_발주설계내역서(나주블록용역)배수지포함" xfId="5887" xr:uid="{00000000-0005-0000-0000-0000ED090000}"/>
    <cellStyle name="_차집수량총괄서_관망정비기본계획(1차)_블록시스템구축 용역설계서(1)" xfId="5888" xr:uid="{00000000-0005-0000-0000-0000EE090000}"/>
    <cellStyle name="_차집수량총괄서_관망정비기본계획(1차)_블록시스템구축 용역설계서(최종)" xfId="5889" xr:uid="{00000000-0005-0000-0000-0000EF090000}"/>
    <cellStyle name="_차집수량총괄서_관망정비기본계획(1차)_산출내역서(대불)" xfId="5890" xr:uid="{00000000-0005-0000-0000-0000F0090000}"/>
    <cellStyle name="_차집수량총괄서_관망정비기본계획(1차)_설계예산서(2)" xfId="5891" xr:uid="{00000000-0005-0000-0000-0000F1090000}"/>
    <cellStyle name="_차집수량총괄서_관망정비기본계획(1차)_수정-0730발주설계내역서(나주블록용역)최종" xfId="5892" xr:uid="{00000000-0005-0000-0000-0000F2090000}"/>
    <cellStyle name="_차집수량총괄서_댐직하류 하천정비(환경)사업 기본계획 및 실시설계용역-수공용" xfId="4320" xr:uid="{00000000-0005-0000-0000-0000F3090000}"/>
    <cellStyle name="_차집수량총괄서_댐직하류 하천정비(환경)사업 기본계획 및 실시설계용역-수공용_용담댐직하류 하천정비공사 설계예산서(남원작성)-" xfId="4321" xr:uid="{00000000-0005-0000-0000-0000F4090000}"/>
    <cellStyle name="_참조(정한상)" xfId="5893" xr:uid="{00000000-0005-0000-0000-0000F5090000}"/>
    <cellStyle name="_참조(정한상)_관망정비기본계획(1차)" xfId="5894" xr:uid="{00000000-0005-0000-0000-0000F6090000}"/>
    <cellStyle name="_참조(정한상)_관망정비기본계획(1차)_1120-금산관망정비기본계획(최종-수정)" xfId="5895" xr:uid="{00000000-0005-0000-0000-0000F7090000}"/>
    <cellStyle name="_참조(정한상)_관망정비기본계획(1차)_거제블록시스템 발주설계서" xfId="5896" xr:uid="{00000000-0005-0000-0000-0000F8090000}"/>
    <cellStyle name="_참조(정한상)_관망정비기본계획(1차)_고양블록화실시설계 r2.1" xfId="5897" xr:uid="{00000000-0005-0000-0000-0000F9090000}"/>
    <cellStyle name="_참조(정한상)_관망정비기본계획(1차)_고양시블록화실시설계-내역서(2)" xfId="5898" xr:uid="{00000000-0005-0000-0000-0000FA090000}"/>
    <cellStyle name="_참조(정한상)_관망정비기본계획(1차)_내역서(제2롯데월드)(수정)" xfId="5899" xr:uid="{00000000-0005-0000-0000-0000FB090000}"/>
    <cellStyle name="_참조(정한상)_관망정비기본계획(1차)_발주설계내역서(나주블록용역)" xfId="5900" xr:uid="{00000000-0005-0000-0000-0000FC090000}"/>
    <cellStyle name="_참조(정한상)_관망정비기본계획(1차)_발주설계내역서(나주블록용역)배수지포함" xfId="5901" xr:uid="{00000000-0005-0000-0000-0000FD090000}"/>
    <cellStyle name="_참조(정한상)_관망정비기본계획(1차)_블록시스템구축 용역설계서(1)" xfId="5902" xr:uid="{00000000-0005-0000-0000-0000FE090000}"/>
    <cellStyle name="_참조(정한상)_관망정비기본계획(1차)_블록시스템구축 용역설계서(최종)" xfId="5903" xr:uid="{00000000-0005-0000-0000-0000FF090000}"/>
    <cellStyle name="_참조(정한상)_관망정비기본계획(1차)_산출내역서(대불)" xfId="5904" xr:uid="{00000000-0005-0000-0000-0000000A0000}"/>
    <cellStyle name="_참조(정한상)_관망정비기본계획(1차)_설계예산서(2)" xfId="5905" xr:uid="{00000000-0005-0000-0000-0000010A0000}"/>
    <cellStyle name="_참조(정한상)_관망정비기본계획(1차)_수정-0730발주설계내역서(나주블록용역)최종" xfId="5906" xr:uid="{00000000-0005-0000-0000-0000020A0000}"/>
    <cellStyle name="_창원 북면지역 도시개발사업(감계)" xfId="356" xr:uid="{00000000-0005-0000-0000-0000030A0000}"/>
    <cellStyle name="_창원 북면지역 도시개발사업(동전)" xfId="357" xr:uid="{00000000-0005-0000-0000-0000040A0000}"/>
    <cellStyle name="_창원 북면지역 도시개발사업(무동)" xfId="358" xr:uid="{00000000-0005-0000-0000-0000050A0000}"/>
    <cellStyle name="_창원 북면지역 도시개발사업(신방)" xfId="359" xr:uid="{00000000-0005-0000-0000-0000060A0000}"/>
    <cellStyle name="_척산교수량722" xfId="4322" xr:uid="{00000000-0005-0000-0000-0000070A0000}"/>
    <cellStyle name="_철도청서울건설" xfId="360" xr:uid="{00000000-0005-0000-0000-0000080A0000}"/>
    <cellStyle name="_청소년문화시설 조성사업 사전재해 견적서" xfId="4323" xr:uid="{00000000-0005-0000-0000-0000090A0000}"/>
    <cellStyle name="_총괄단가산출근거표" xfId="361" xr:uid="{00000000-0005-0000-0000-00000A0A0000}"/>
    <cellStyle name="_총괄최종내역" xfId="362" xr:uid="{00000000-0005-0000-0000-00000B0A0000}"/>
    <cellStyle name="_최종내역서" xfId="5907" xr:uid="{00000000-0005-0000-0000-00000C0A0000}"/>
    <cellStyle name="_축령산야영수련장조성및기타공사(동일)" xfId="363" xr:uid="{00000000-0005-0000-0000-00000D0A0000}"/>
    <cellStyle name="_충남도청 이전신도시 조성사업(변경)_설계내역서(조경제외)" xfId="5908" xr:uid="{00000000-0005-0000-0000-00000E0A0000}"/>
    <cellStyle name="_충주댐초소설치공사(변경설계서,최종)" xfId="4324" xr:uid="{00000000-0005-0000-0000-00000F0A0000}"/>
    <cellStyle name="_충주댐초소설치공사(변경설계서,최종)_댐직하류 하천정비(환경)사업 기본계획 및 실시설계용역-수공용" xfId="4325" xr:uid="{00000000-0005-0000-0000-0000100A0000}"/>
    <cellStyle name="_충주댐초소설치공사(변경설계서,최종)_댐직하류 하천정비(환경)사업 기본계획 및 실시설계용역-수공용_용담댐직하류 하천정비공사 설계예산서(남원작성)-" xfId="4326" xr:uid="{00000000-0005-0000-0000-0000110A0000}"/>
    <cellStyle name="_측량(항측,감계)" xfId="364" xr:uid="{00000000-0005-0000-0000-0000120A0000}"/>
    <cellStyle name="_측량(항측,동전)" xfId="365" xr:uid="{00000000-0005-0000-0000-0000130A0000}"/>
    <cellStyle name="_측량(항측,무동)" xfId="366" xr:uid="{00000000-0005-0000-0000-0000140A0000}"/>
    <cellStyle name="_측량(항측,신방)" xfId="367" xr:uid="{00000000-0005-0000-0000-0000150A0000}"/>
    <cellStyle name="_친환경차재배지침서작성용역비원가" xfId="368" xr:uid="{00000000-0005-0000-0000-0000160A0000}"/>
    <cellStyle name="_칠성분기유량계(제어계측,착공)" xfId="5909" xr:uid="{00000000-0005-0000-0000-0000170A0000}"/>
    <cellStyle name="_컨텐츠 제작" xfId="369" xr:uid="{00000000-0005-0000-0000-0000180A0000}"/>
    <cellStyle name="_코마스HW(1023)" xfId="370" xr:uid="{00000000-0005-0000-0000-0000190A0000}"/>
    <cellStyle name="_콘시리얼원가" xfId="371" xr:uid="{00000000-0005-0000-0000-00001A0A0000}"/>
    <cellStyle name="_콜상담" xfId="372" xr:uid="{00000000-0005-0000-0000-00001B0A0000}"/>
    <cellStyle name="_콜상담_1" xfId="373" xr:uid="{00000000-0005-0000-0000-00001C0A0000}"/>
    <cellStyle name="_콜센타" xfId="374" xr:uid="{00000000-0005-0000-0000-00001D0A0000}"/>
    <cellStyle name="_콜센타_영상콘텐츠" xfId="375" xr:uid="{00000000-0005-0000-0000-00001E0A0000}"/>
    <cellStyle name="_콜센타_컨텐츠" xfId="376" xr:uid="{00000000-0005-0000-0000-00001F0A0000}"/>
    <cellStyle name="_콜센타_콜상담" xfId="377" xr:uid="{00000000-0005-0000-0000-0000200A0000}"/>
    <cellStyle name="_태안군 수산자원보호구역 해제지역(100%)33" xfId="4327" xr:uid="{00000000-0005-0000-0000-0000210A0000}"/>
    <cellStyle name="_토류판 설치작업" xfId="4328" xr:uid="{00000000-0005-0000-0000-0000220A0000}"/>
    <cellStyle name="_토류판 설치작업_관망정비기본계획(1차)" xfId="5910" xr:uid="{00000000-0005-0000-0000-0000230A0000}"/>
    <cellStyle name="_토류판 설치작업_관망정비기본계획(1차)_1120-금산관망정비기본계획(최종-수정)" xfId="5911" xr:uid="{00000000-0005-0000-0000-0000240A0000}"/>
    <cellStyle name="_토류판 설치작업_관망정비기본계획(1차)_거제블록시스템 발주설계서" xfId="5912" xr:uid="{00000000-0005-0000-0000-0000250A0000}"/>
    <cellStyle name="_토류판 설치작업_관망정비기본계획(1차)_고양블록화실시설계 r2.1" xfId="5913" xr:uid="{00000000-0005-0000-0000-0000260A0000}"/>
    <cellStyle name="_토류판 설치작업_관망정비기본계획(1차)_고양시블록화실시설계-내역서(2)" xfId="5914" xr:uid="{00000000-0005-0000-0000-0000270A0000}"/>
    <cellStyle name="_토류판 설치작업_관망정비기본계획(1차)_내역서(제2롯데월드)(수정)" xfId="5915" xr:uid="{00000000-0005-0000-0000-0000280A0000}"/>
    <cellStyle name="_토류판 설치작업_관망정비기본계획(1차)_발주설계내역서(나주블록용역)" xfId="5916" xr:uid="{00000000-0005-0000-0000-0000290A0000}"/>
    <cellStyle name="_토류판 설치작업_관망정비기본계획(1차)_발주설계내역서(나주블록용역)배수지포함" xfId="5917" xr:uid="{00000000-0005-0000-0000-00002A0A0000}"/>
    <cellStyle name="_토류판 설치작업_관망정비기본계획(1차)_블록시스템구축 용역설계서(1)" xfId="5918" xr:uid="{00000000-0005-0000-0000-00002B0A0000}"/>
    <cellStyle name="_토류판 설치작업_관망정비기본계획(1차)_블록시스템구축 용역설계서(최종)" xfId="5919" xr:uid="{00000000-0005-0000-0000-00002C0A0000}"/>
    <cellStyle name="_토류판 설치작업_관망정비기본계획(1차)_산출내역서(대불)" xfId="5920" xr:uid="{00000000-0005-0000-0000-00002D0A0000}"/>
    <cellStyle name="_토류판 설치작업_관망정비기본계획(1차)_설계예산서(2)" xfId="5921" xr:uid="{00000000-0005-0000-0000-00002E0A0000}"/>
    <cellStyle name="_토류판 설치작업_관망정비기본계획(1차)_수정-0730발주설계내역서(나주블록용역)최종" xfId="5922" xr:uid="{00000000-0005-0000-0000-00002F0A0000}"/>
    <cellStyle name="_토류판 설치작업_댐직하류 하천정비(환경)사업 기본계획 및 실시설계용역-수공용" xfId="4329" xr:uid="{00000000-0005-0000-0000-0000300A0000}"/>
    <cellStyle name="_토류판 설치작업_댐직하류 하천정비(환경)사업 기본계획 및 실시설계용역-수공용_용담댐직하류 하천정비공사 설계예산서(남원작성)-" xfId="4330" xr:uid="{00000000-0005-0000-0000-0000310A0000}"/>
    <cellStyle name="_토질부문설계변경내역서" xfId="378" xr:uid="{00000000-0005-0000-0000-0000320A0000}"/>
    <cellStyle name="_토질조사(감계)" xfId="379" xr:uid="{00000000-0005-0000-0000-0000330A0000}"/>
    <cellStyle name="_토질조사(동전)" xfId="380" xr:uid="{00000000-0005-0000-0000-0000340A0000}"/>
    <cellStyle name="_토질조사(무동)" xfId="381" xr:uid="{00000000-0005-0000-0000-0000350A0000}"/>
    <cellStyle name="_토질조사(신방)" xfId="382" xr:uid="{00000000-0005-0000-0000-0000360A0000}"/>
    <cellStyle name="_토질조사내역서" xfId="383" xr:uid="{00000000-0005-0000-0000-0000370A0000}"/>
    <cellStyle name="_토질조사내역서(부안)" xfId="384" xr:uid="{00000000-0005-0000-0000-0000380A0000}"/>
    <cellStyle name="_통합보훈행정" xfId="385" xr:uid="{00000000-0005-0000-0000-0000390A0000}"/>
    <cellStyle name="_파주 GIS 시스템설계서(도로,상,하수 시스템)_050406" xfId="5923" xr:uid="{00000000-0005-0000-0000-00003A0A0000}"/>
    <cellStyle name="_파주운정STP 기본및실시설계(계약내역서-주공단가적용)" xfId="386" xr:uid="{00000000-0005-0000-0000-00003B0A0000}"/>
    <cellStyle name="_포스장비" xfId="4331" xr:uid="{00000000-0005-0000-0000-00003C0A0000}"/>
    <cellStyle name="_포장수량" xfId="5924" xr:uid="{00000000-0005-0000-0000-00003D0A0000}"/>
    <cellStyle name="_포항교도소(대동)" xfId="387" xr:uid="{00000000-0005-0000-0000-00003E0A0000}"/>
    <cellStyle name="_포항교도소(원본)" xfId="388" xr:uid="{00000000-0005-0000-0000-00003F0A0000}"/>
    <cellStyle name="_표본설계" xfId="4332" xr:uid="{00000000-0005-0000-0000-0000400A0000}"/>
    <cellStyle name="_표본설계서" xfId="4333" xr:uid="{00000000-0005-0000-0000-0000410A0000}"/>
    <cellStyle name="_표시핀설치(ok)" xfId="4334" xr:uid="{00000000-0005-0000-0000-0000420A0000}"/>
    <cellStyle name="_표지" xfId="389" xr:uid="{00000000-0005-0000-0000-0000430A0000}"/>
    <cellStyle name="_프로그램수입원가계산" xfId="390" xr:uid="{00000000-0005-0000-0000-0000440A0000}"/>
    <cellStyle name="_하도급양식" xfId="391" xr:uid="{00000000-0005-0000-0000-0000450A0000}"/>
    <cellStyle name="_하드웨어사양서" xfId="392" xr:uid="{00000000-0005-0000-0000-0000460A0000}"/>
    <cellStyle name="_한국국제교류재단-재단중장기 전략 및 ISP 컨설팅" xfId="393" xr:uid="{00000000-0005-0000-0000-0000470A0000}"/>
    <cellStyle name="_한의학DB" xfId="394" xr:uid="{00000000-0005-0000-0000-0000480A0000}"/>
    <cellStyle name="_함정지원용창고신축원가계산서" xfId="395" xr:uid="{00000000-0005-0000-0000-0000490A0000}"/>
    <cellStyle name="_함정지원용창고신축원가계산서 (version 1)" xfId="396" xr:uid="{00000000-0005-0000-0000-00004A0A0000}"/>
    <cellStyle name="_함평1지구0724(L=3.4km)" xfId="4335" xr:uid="{00000000-0005-0000-0000-00004B0A0000}"/>
    <cellStyle name="_항공사진촬영,DB구축,수치표고자료구축,영상지도제작" xfId="397" xr:uid="{00000000-0005-0000-0000-00004C0A0000}"/>
    <cellStyle name="_항공측량" xfId="398" xr:uid="{00000000-0005-0000-0000-00004D0A0000}"/>
    <cellStyle name="_항공측량(3(1).305㎢)" xfId="399" xr:uid="{00000000-0005-0000-0000-00004E0A0000}"/>
    <cellStyle name="_항측(원가)" xfId="5925" xr:uid="{00000000-0005-0000-0000-00004F0A0000}"/>
    <cellStyle name="_항측(한진재조정,05년04월버젼)" xfId="400" xr:uid="{00000000-0005-0000-0000-0000500A0000}"/>
    <cellStyle name="_항측내역(5.15최종)" xfId="4336" xr:uid="{00000000-0005-0000-0000-0000510A0000}"/>
    <cellStyle name="_항측표본설계서" xfId="4337" xr:uid="{00000000-0005-0000-0000-0000520A0000}"/>
    <cellStyle name="_해군군수사" xfId="401" xr:uid="{00000000-0005-0000-0000-0000530A0000}"/>
    <cellStyle name="_해남하수도정비(최종)" xfId="4338" xr:uid="{00000000-0005-0000-0000-0000540A0000}"/>
    <cellStyle name="_해수담수화타당성용역비(0224)" xfId="402" xr:uid="{00000000-0005-0000-0000-0000550A0000}"/>
    <cellStyle name="_해신.21" xfId="403" xr:uid="{00000000-0005-0000-0000-0000560A0000}"/>
    <cellStyle name="_해양수산부" xfId="404" xr:uid="{00000000-0005-0000-0000-0000570A0000}"/>
    <cellStyle name="_현대ENG-총괄" xfId="405" xr:uid="{00000000-0005-0000-0000-0000580A0000}"/>
    <cellStyle name="_호남선두계역외2개소연결통로" xfId="406" xr:uid="{00000000-0005-0000-0000-0000590A0000}"/>
    <cellStyle name="_홍제초등학교(강산)" xfId="407" xr:uid="{00000000-0005-0000-0000-00005A0A0000}"/>
    <cellStyle name="_홍천(노천1지구)-1공구" xfId="408" xr:uid="{00000000-0005-0000-0000-00005B0A0000}"/>
    <cellStyle name="_홍천(노천1지구)-1공구_03_총괄3차분변경-지구단위계획_검토용" xfId="4339" xr:uid="{00000000-0005-0000-0000-00005C0A0000}"/>
    <cellStyle name="_홍천(노천1지구)-1공구_03_총괄3차분-태안설계변경내역서(관리,지형)정cj" xfId="4340" xr:uid="{00000000-0005-0000-0000-00005D0A0000}"/>
    <cellStyle name="_홍천(노천1지구)-1공구_2(변경)-토공" xfId="409" xr:uid="{00000000-0005-0000-0000-00005E0A0000}"/>
    <cellStyle name="_홍천(노천1지구)-1공구_2(변경)-토공_03_총괄3차분변경-지구단위계획_검토용" xfId="4341" xr:uid="{00000000-0005-0000-0000-00005F0A0000}"/>
    <cellStyle name="_홍천(노천1지구)-1공구_2(변경)-토공_03_총괄3차분-태안설계변경내역서(관리,지형)정cj" xfId="4342" xr:uid="{00000000-0005-0000-0000-0000600A0000}"/>
    <cellStyle name="_홍천(노천1지구)-1공구_2(변경)-토공_20040423_동해2리 오지도로" xfId="4343" xr:uid="{00000000-0005-0000-0000-0000610A0000}"/>
    <cellStyle name="_홍천(노천1지구)-1공구_2(변경)-토공_20040423_동해2리 오지도로_03_총괄3차분변경-지구단위계획_검토용" xfId="4344" xr:uid="{00000000-0005-0000-0000-0000620A0000}"/>
    <cellStyle name="_홍천(노천1지구)-1공구_2(변경)-토공_20040423_동해2리 오지도로_03_총괄3차분-태안설계변경내역서(관리,지형)정cj" xfId="4345" xr:uid="{00000000-0005-0000-0000-0000630A0000}"/>
    <cellStyle name="_홍천(노천1지구)-1공구_2(변경)-토공_20040523_반계3리 오지도로" xfId="4346" xr:uid="{00000000-0005-0000-0000-0000640A0000}"/>
    <cellStyle name="_홍천(노천1지구)-1공구_2(변경)-토공_20040523_반계3리 오지도로_03_총괄3차분변경-지구단위계획_검토용" xfId="4347" xr:uid="{00000000-0005-0000-0000-0000650A0000}"/>
    <cellStyle name="_홍천(노천1지구)-1공구_2(변경)-토공_20040523_반계3리 오지도로_03_총괄3차분-태안설계변경내역서(관리,지형)정cj" xfId="4348" xr:uid="{00000000-0005-0000-0000-0000660A0000}"/>
    <cellStyle name="_홍천(노천1지구)-1공구_2(변경)-토공_20040530_양잠2리(사당골)" xfId="4349" xr:uid="{00000000-0005-0000-0000-0000670A0000}"/>
    <cellStyle name="_홍천(노천1지구)-1공구_2(변경)-토공_20040530_양잠2리(사당골)_03_총괄3차분변경-지구단위계획_검토용" xfId="4350" xr:uid="{00000000-0005-0000-0000-0000680A0000}"/>
    <cellStyle name="_홍천(노천1지구)-1공구_2(변경)-토공_20040530_양잠2리(사당골)_03_총괄3차분-태안설계변경내역서(관리,지형)정cj" xfId="4351" xr:uid="{00000000-0005-0000-0000-0000690A0000}"/>
    <cellStyle name="_홍천(노천1지구)-1공구_2(변경)-토공_20040601_누동2리(장곰)" xfId="4352" xr:uid="{00000000-0005-0000-0000-00006A0A0000}"/>
    <cellStyle name="_홍천(노천1지구)-1공구_2(변경)-토공_20040601_누동2리(장곰)_03_총괄3차분변경-지구단위계획_검토용" xfId="4353" xr:uid="{00000000-0005-0000-0000-00006B0A0000}"/>
    <cellStyle name="_홍천(노천1지구)-1공구_2(변경)-토공_20040601_누동2리(장곰)_03_총괄3차분-태안설계변경내역서(관리,지형)정cj" xfId="4354" xr:uid="{00000000-0005-0000-0000-00006C0A0000}"/>
    <cellStyle name="_홍천(노천1지구)-1공구_2(변경)-토공_20040610_황촌1리 오지도로" xfId="4355" xr:uid="{00000000-0005-0000-0000-00006D0A0000}"/>
    <cellStyle name="_홍천(노천1지구)-1공구_2(변경)-토공_20040610_황촌1리 오지도로_03_총괄3차분변경-지구단위계획_검토용" xfId="4356" xr:uid="{00000000-0005-0000-0000-00006E0A0000}"/>
    <cellStyle name="_홍천(노천1지구)-1공구_2(변경)-토공_20040610_황촌1리 오지도로_03_총괄3차분-태안설계변경내역서(관리,지형)정cj" xfId="4357" xr:uid="{00000000-0005-0000-0000-00006F0A0000}"/>
    <cellStyle name="_홍천(노천1지구)-1공구_2(변경)-토공_20040614_고남4리(옷점)" xfId="4358" xr:uid="{00000000-0005-0000-0000-0000700A0000}"/>
    <cellStyle name="_홍천(노천1지구)-1공구_2(변경)-토공_20040614_고남4리(옷점)_03_총괄3차분변경-지구단위계획_검토용" xfId="4359" xr:uid="{00000000-0005-0000-0000-0000710A0000}"/>
    <cellStyle name="_홍천(노천1지구)-1공구_2(변경)-토공_20040614_고남4리(옷점)_03_총괄3차분-태안설계변경내역서(관리,지형)정cj" xfId="4360" xr:uid="{00000000-0005-0000-0000-0000720A0000}"/>
    <cellStyle name="_홍천(노천1지구)-1공구_2(변경)-토공_20040618_고남5리 오지도로" xfId="4361" xr:uid="{00000000-0005-0000-0000-0000730A0000}"/>
    <cellStyle name="_홍천(노천1지구)-1공구_2(변경)-토공_20040618_고남5리 오지도로_03_총괄3차분변경-지구단위계획_검토용" xfId="4362" xr:uid="{00000000-0005-0000-0000-0000740A0000}"/>
    <cellStyle name="_홍천(노천1지구)-1공구_2(변경)-토공_20040618_고남5리 오지도로_03_총괄3차분-태안설계변경내역서(관리,지형)정cj" xfId="4363" xr:uid="{00000000-0005-0000-0000-0000750A0000}"/>
    <cellStyle name="_홍천(노천1지구)-1공구_2(변경)-토공_20040710_장곡2리 오지도로" xfId="4364" xr:uid="{00000000-0005-0000-0000-0000760A0000}"/>
    <cellStyle name="_홍천(노천1지구)-1공구_2(변경)-토공_20040710_장곡2리 오지도로_03_총괄3차분변경-지구단위계획_검토용" xfId="4365" xr:uid="{00000000-0005-0000-0000-0000770A0000}"/>
    <cellStyle name="_홍천(노천1지구)-1공구_2(변경)-토공_20040710_장곡2리 오지도로_03_총괄3차분-태안설계변경내역서(관리,지형)정cj" xfId="4366" xr:uid="{00000000-0005-0000-0000-0000780A0000}"/>
    <cellStyle name="_홍천(노천1지구)-1공구_2(변경)-토공_20040712_장곡1리 오지도로" xfId="4367" xr:uid="{00000000-0005-0000-0000-0000790A0000}"/>
    <cellStyle name="_홍천(노천1지구)-1공구_2(변경)-토공_20040712_장곡1리 오지도로_03_총괄3차분변경-지구단위계획_검토용" xfId="4368" xr:uid="{00000000-0005-0000-0000-00007A0A0000}"/>
    <cellStyle name="_홍천(노천1지구)-1공구_2(변경)-토공_20040712_장곡1리 오지도로_03_총괄3차분-태안설계변경내역서(관리,지형)정cj" xfId="4369" xr:uid="{00000000-0005-0000-0000-00007B0A0000}"/>
    <cellStyle name="_홍천(노천1지구)-1공구_2(변경)-토공_20040920_가의도하천정비" xfId="4370" xr:uid="{00000000-0005-0000-0000-00007C0A0000}"/>
    <cellStyle name="_홍천(노천1지구)-1공구_2(변경)-토공_20040920_가의도하천정비_03_총괄3차분변경-지구단위계획_검토용" xfId="4371" xr:uid="{00000000-0005-0000-0000-00007D0A0000}"/>
    <cellStyle name="_홍천(노천1지구)-1공구_2(변경)-토공_20040920_가의도하천정비_03_총괄3차분-태안설계변경내역서(관리,지형)정cj" xfId="4372" xr:uid="{00000000-0005-0000-0000-00007E0A0000}"/>
    <cellStyle name="_홍천(노천1지구)-1공구_20040423_동해2리 오지도로" xfId="4373" xr:uid="{00000000-0005-0000-0000-00007F0A0000}"/>
    <cellStyle name="_홍천(노천1지구)-1공구_20040423_동해2리 오지도로_03_총괄3차분변경-지구단위계획_검토용" xfId="4374" xr:uid="{00000000-0005-0000-0000-0000800A0000}"/>
    <cellStyle name="_홍천(노천1지구)-1공구_20040423_동해2리 오지도로_03_총괄3차분-태안설계변경내역서(관리,지형)정cj" xfId="4375" xr:uid="{00000000-0005-0000-0000-0000810A0000}"/>
    <cellStyle name="_홍천(노천1지구)-1공구_20040523_반계3리 오지도로" xfId="4376" xr:uid="{00000000-0005-0000-0000-0000820A0000}"/>
    <cellStyle name="_홍천(노천1지구)-1공구_20040523_반계3리 오지도로_03_총괄3차분변경-지구단위계획_검토용" xfId="4377" xr:uid="{00000000-0005-0000-0000-0000830A0000}"/>
    <cellStyle name="_홍천(노천1지구)-1공구_20040523_반계3리 오지도로_03_총괄3차분-태안설계변경내역서(관리,지형)정cj" xfId="4378" xr:uid="{00000000-0005-0000-0000-0000840A0000}"/>
    <cellStyle name="_홍천(노천1지구)-1공구_20040530_양잠2리(사당골)" xfId="4379" xr:uid="{00000000-0005-0000-0000-0000850A0000}"/>
    <cellStyle name="_홍천(노천1지구)-1공구_20040530_양잠2리(사당골)_03_총괄3차분변경-지구단위계획_검토용" xfId="4380" xr:uid="{00000000-0005-0000-0000-0000860A0000}"/>
    <cellStyle name="_홍천(노천1지구)-1공구_20040530_양잠2리(사당골)_03_총괄3차분-태안설계변경내역서(관리,지형)정cj" xfId="4381" xr:uid="{00000000-0005-0000-0000-0000870A0000}"/>
    <cellStyle name="_홍천(노천1지구)-1공구_20040601_누동2리(장곰)" xfId="4382" xr:uid="{00000000-0005-0000-0000-0000880A0000}"/>
    <cellStyle name="_홍천(노천1지구)-1공구_20040601_누동2리(장곰)_03_총괄3차분변경-지구단위계획_검토용" xfId="4383" xr:uid="{00000000-0005-0000-0000-0000890A0000}"/>
    <cellStyle name="_홍천(노천1지구)-1공구_20040601_누동2리(장곰)_03_총괄3차분-태안설계변경내역서(관리,지형)정cj" xfId="4384" xr:uid="{00000000-0005-0000-0000-00008A0A0000}"/>
    <cellStyle name="_홍천(노천1지구)-1공구_20040610_황촌1리 오지도로" xfId="4385" xr:uid="{00000000-0005-0000-0000-00008B0A0000}"/>
    <cellStyle name="_홍천(노천1지구)-1공구_20040610_황촌1리 오지도로_03_총괄3차분변경-지구단위계획_검토용" xfId="4386" xr:uid="{00000000-0005-0000-0000-00008C0A0000}"/>
    <cellStyle name="_홍천(노천1지구)-1공구_20040610_황촌1리 오지도로_03_총괄3차분-태안설계변경내역서(관리,지형)정cj" xfId="4387" xr:uid="{00000000-0005-0000-0000-00008D0A0000}"/>
    <cellStyle name="_홍천(노천1지구)-1공구_20040614_고남4리(옷점)" xfId="4388" xr:uid="{00000000-0005-0000-0000-00008E0A0000}"/>
    <cellStyle name="_홍천(노천1지구)-1공구_20040614_고남4리(옷점)_03_총괄3차분변경-지구단위계획_검토용" xfId="4389" xr:uid="{00000000-0005-0000-0000-00008F0A0000}"/>
    <cellStyle name="_홍천(노천1지구)-1공구_20040614_고남4리(옷점)_03_총괄3차분-태안설계변경내역서(관리,지형)정cj" xfId="4390" xr:uid="{00000000-0005-0000-0000-0000900A0000}"/>
    <cellStyle name="_홍천(노천1지구)-1공구_20040618_고남5리 오지도로" xfId="4391" xr:uid="{00000000-0005-0000-0000-0000910A0000}"/>
    <cellStyle name="_홍천(노천1지구)-1공구_20040618_고남5리 오지도로_03_총괄3차분변경-지구단위계획_검토용" xfId="4392" xr:uid="{00000000-0005-0000-0000-0000920A0000}"/>
    <cellStyle name="_홍천(노천1지구)-1공구_20040618_고남5리 오지도로_03_총괄3차분-태안설계변경내역서(관리,지형)정cj" xfId="4393" xr:uid="{00000000-0005-0000-0000-0000930A0000}"/>
    <cellStyle name="_홍천(노천1지구)-1공구_20040710_장곡2리 오지도로" xfId="4394" xr:uid="{00000000-0005-0000-0000-0000940A0000}"/>
    <cellStyle name="_홍천(노천1지구)-1공구_20040710_장곡2리 오지도로_03_총괄3차분변경-지구단위계획_검토용" xfId="4395" xr:uid="{00000000-0005-0000-0000-0000950A0000}"/>
    <cellStyle name="_홍천(노천1지구)-1공구_20040710_장곡2리 오지도로_03_총괄3차분-태안설계변경내역서(관리,지형)정cj" xfId="4396" xr:uid="{00000000-0005-0000-0000-0000960A0000}"/>
    <cellStyle name="_홍천(노천1지구)-1공구_20040712_장곡1리 오지도로" xfId="4397" xr:uid="{00000000-0005-0000-0000-0000970A0000}"/>
    <cellStyle name="_홍천(노천1지구)-1공구_20040712_장곡1리 오지도로_03_총괄3차분변경-지구단위계획_검토용" xfId="4398" xr:uid="{00000000-0005-0000-0000-0000980A0000}"/>
    <cellStyle name="_홍천(노천1지구)-1공구_20040712_장곡1리 오지도로_03_총괄3차분-태안설계변경내역서(관리,지형)정cj" xfId="4399" xr:uid="{00000000-0005-0000-0000-0000990A0000}"/>
    <cellStyle name="_홍천(노천1지구)-1공구_20040920_가의도하천정비" xfId="4400" xr:uid="{00000000-0005-0000-0000-00009A0A0000}"/>
    <cellStyle name="_홍천(노천1지구)-1공구_20040920_가의도하천정비_03_총괄3차분변경-지구단위계획_검토용" xfId="4401" xr:uid="{00000000-0005-0000-0000-00009B0A0000}"/>
    <cellStyle name="_홍천(노천1지구)-1공구_20040920_가의도하천정비_03_총괄3차분-태안설계변경내역서(관리,지형)정cj" xfId="4402" xr:uid="{00000000-0005-0000-0000-00009C0A0000}"/>
    <cellStyle name="_홍천중(강임계약내역)" xfId="410" xr:uid="{00000000-0005-0000-0000-00009D0A0000}"/>
    <cellStyle name="_확보방안(설계서)" xfId="4403" xr:uid="{00000000-0005-0000-0000-00009E0A0000}"/>
    <cellStyle name="_환경관리내역서(대동천)" xfId="4404" xr:uid="{00000000-0005-0000-0000-00009F0A0000}"/>
    <cellStyle name="_황촌1리오지도로" xfId="4405" xr:uid="{00000000-0005-0000-0000-0000A00A0000}"/>
    <cellStyle name="``" xfId="4406" xr:uid="{00000000-0005-0000-0000-0000A10A0000}"/>
    <cellStyle name="´þ" xfId="441" xr:uid="{00000000-0005-0000-0000-0000A20A0000}"/>
    <cellStyle name="´þ 2" xfId="442" xr:uid="{00000000-0005-0000-0000-0000A30A0000}"/>
    <cellStyle name="´Þ·?" xfId="443" xr:uid="{00000000-0005-0000-0000-0000A40A0000}"/>
    <cellStyle name="´Þ·¯" xfId="444" xr:uid="{00000000-0005-0000-0000-0000A50A0000}"/>
    <cellStyle name="’E‰Y [0.00]_laroux" xfId="445" xr:uid="{00000000-0005-0000-0000-0000A60A0000}"/>
    <cellStyle name="’E‰Y_laroux" xfId="446" xr:uid="{00000000-0005-0000-0000-0000A70A0000}"/>
    <cellStyle name="¤@?e_TEST-1 " xfId="453" xr:uid="{00000000-0005-0000-0000-0000A80A0000}"/>
    <cellStyle name="+,-,0" xfId="447" xr:uid="{00000000-0005-0000-0000-0000A90A0000}"/>
    <cellStyle name="=C:\WINDOWS\SYSTEM32\COMMAND.COM" xfId="448" xr:uid="{00000000-0005-0000-0000-0000AA0A0000}"/>
    <cellStyle name="△ []" xfId="449" xr:uid="{00000000-0005-0000-0000-0000AB0A0000}"/>
    <cellStyle name="△ [0]" xfId="450" xr:uid="{00000000-0005-0000-0000-0000AC0A0000}"/>
    <cellStyle name="△백분율" xfId="451" xr:uid="{00000000-0005-0000-0000-0000AD0A0000}"/>
    <cellStyle name="△콤마" xfId="452" xr:uid="{00000000-0005-0000-0000-0000AE0A0000}"/>
    <cellStyle name="°ia¤¼o " xfId="454" xr:uid="{00000000-0005-0000-0000-0000AF0A0000}"/>
    <cellStyle name="°ia¤¼o  2" xfId="455" xr:uid="{00000000-0005-0000-0000-0000B00A0000}"/>
    <cellStyle name="°iA¤¼O¼yA¡" xfId="456" xr:uid="{00000000-0005-0000-0000-0000B10A0000}"/>
    <cellStyle name="°íÁ¤¼Ò¼ýÁ¡" xfId="457" xr:uid="{00000000-0005-0000-0000-0000B20A0000}"/>
    <cellStyle name="°iA¤¼O¼yA¡ 2" xfId="458" xr:uid="{00000000-0005-0000-0000-0000B30A0000}"/>
    <cellStyle name="°iA¤¼O¼yA¡ 2 2" xfId="4896" xr:uid="{00000000-0005-0000-0000-0000B40A0000}"/>
    <cellStyle name="°iA¤¼O¼yA¡_조경내역" xfId="459" xr:uid="{00000000-0005-0000-0000-0000B50A0000}"/>
    <cellStyle name="°ia¤aa " xfId="460" xr:uid="{00000000-0005-0000-0000-0000B60A0000}"/>
    <cellStyle name="°ia¤aa  2" xfId="461" xr:uid="{00000000-0005-0000-0000-0000B70A0000}"/>
    <cellStyle name="°iA¤Aa·A1" xfId="462" xr:uid="{00000000-0005-0000-0000-0000B80A0000}"/>
    <cellStyle name="°íÁ¤Ãâ·Â1" xfId="463" xr:uid="{00000000-0005-0000-0000-0000B90A0000}"/>
    <cellStyle name="°iA¤Aa·A2" xfId="464" xr:uid="{00000000-0005-0000-0000-0000BA0A0000}"/>
    <cellStyle name="°íÁ¤Ãâ·Â2" xfId="465" xr:uid="{00000000-0005-0000-0000-0000BB0A0000}"/>
    <cellStyle name="•W_laroux" xfId="466" xr:uid="{00000000-0005-0000-0000-0000BC0A0000}"/>
    <cellStyle name="0" xfId="467" xr:uid="{00000000-0005-0000-0000-0000BD0A0000}"/>
    <cellStyle name="0,0_x000d__x000a_NA_x000d__x000a_" xfId="468" xr:uid="{00000000-0005-0000-0000-0000BE0A0000}"/>
    <cellStyle name="0.0" xfId="5926" xr:uid="{00000000-0005-0000-0000-0000BF0A0000}"/>
    <cellStyle name="0.00" xfId="5927" xr:uid="{00000000-0005-0000-0000-0000C00A0000}"/>
    <cellStyle name="00" xfId="469" xr:uid="{00000000-0005-0000-0000-0000C10A0000}"/>
    <cellStyle name="1" xfId="470" xr:uid="{00000000-0005-0000-0000-0000C20A0000}"/>
    <cellStyle name="1_laroux" xfId="5928" xr:uid="{00000000-0005-0000-0000-0000C30A0000}"/>
    <cellStyle name="1_laroux_ATC-YOON1" xfId="5929" xr:uid="{00000000-0005-0000-0000-0000C40A0000}"/>
    <cellStyle name="1_강릉대학술정보지원센터총괄(월드2낙찰)" xfId="471" xr:uid="{00000000-0005-0000-0000-0000C50A0000}"/>
    <cellStyle name="1_금강Ⅱ지구김제2-2공구토목공사(동도)" xfId="472" xr:uid="{00000000-0005-0000-0000-0000C60A0000}"/>
    <cellStyle name="1_단가조사표" xfId="5930" xr:uid="{00000000-0005-0000-0000-0000C70A0000}"/>
    <cellStyle name="1_단가조사표_1011소각" xfId="5931" xr:uid="{00000000-0005-0000-0000-0000C80A0000}"/>
    <cellStyle name="1_단가조사표_1113교~1" xfId="5932" xr:uid="{00000000-0005-0000-0000-0000C90A0000}"/>
    <cellStyle name="1_단가조사표_121내역" xfId="5933" xr:uid="{00000000-0005-0000-0000-0000CA0A0000}"/>
    <cellStyle name="1_단가조사표_객토량" xfId="5934" xr:uid="{00000000-0005-0000-0000-0000CB0A0000}"/>
    <cellStyle name="1_단가조사표_교통센~1" xfId="5935" xr:uid="{00000000-0005-0000-0000-0000CC0A0000}"/>
    <cellStyle name="1_단가조사표_교통센터412" xfId="5936" xr:uid="{00000000-0005-0000-0000-0000CD0A0000}"/>
    <cellStyle name="1_단가조사표_교통수" xfId="5937" xr:uid="{00000000-0005-0000-0000-0000CE0A0000}"/>
    <cellStyle name="1_단가조사표_교통수량산출서" xfId="5938" xr:uid="{00000000-0005-0000-0000-0000CF0A0000}"/>
    <cellStyle name="1_단가조사표_구조물대가 (2)" xfId="5939" xr:uid="{00000000-0005-0000-0000-0000D00A0000}"/>
    <cellStyle name="1_단가조사표_내역서 (2)" xfId="5940" xr:uid="{00000000-0005-0000-0000-0000D10A0000}"/>
    <cellStyle name="1_단가조사표_대전관저지구" xfId="5941" xr:uid="{00000000-0005-0000-0000-0000D20A0000}"/>
    <cellStyle name="1_단가조사표_동측지~1" xfId="5942" xr:uid="{00000000-0005-0000-0000-0000D30A0000}"/>
    <cellStyle name="1_단가조사표_동측지원422" xfId="5943" xr:uid="{00000000-0005-0000-0000-0000D40A0000}"/>
    <cellStyle name="1_단가조사표_동측지원512" xfId="5944" xr:uid="{00000000-0005-0000-0000-0000D50A0000}"/>
    <cellStyle name="1_단가조사표_동측지원524" xfId="5945" xr:uid="{00000000-0005-0000-0000-0000D60A0000}"/>
    <cellStyle name="1_단가조사표_부대422" xfId="5946" xr:uid="{00000000-0005-0000-0000-0000D70A0000}"/>
    <cellStyle name="1_단가조사표_부대시설" xfId="5947" xr:uid="{00000000-0005-0000-0000-0000D80A0000}"/>
    <cellStyle name="1_단가조사표_소각수~1" xfId="5948" xr:uid="{00000000-0005-0000-0000-0000D90A0000}"/>
    <cellStyle name="1_단가조사표_소각수내역서" xfId="5949" xr:uid="{00000000-0005-0000-0000-0000DA0A0000}"/>
    <cellStyle name="1_단가조사표_소각수목2" xfId="5950" xr:uid="{00000000-0005-0000-0000-0000DB0A0000}"/>
    <cellStyle name="1_단가조사표_수량산출서 (2)" xfId="5951" xr:uid="{00000000-0005-0000-0000-0000DC0A0000}"/>
    <cellStyle name="1_단가조사표_엑스포~1" xfId="5952" xr:uid="{00000000-0005-0000-0000-0000DD0A0000}"/>
    <cellStyle name="1_단가조사표_엑스포한빛1" xfId="5953" xr:uid="{00000000-0005-0000-0000-0000DE0A0000}"/>
    <cellStyle name="1_단가조사표_여객터미널331" xfId="5954" xr:uid="{00000000-0005-0000-0000-0000DF0A0000}"/>
    <cellStyle name="1_단가조사표_여객터미널513" xfId="5955" xr:uid="{00000000-0005-0000-0000-0000E00A0000}"/>
    <cellStyle name="1_단가조사표_여객터미널629" xfId="5956" xr:uid="{00000000-0005-0000-0000-0000E10A0000}"/>
    <cellStyle name="1_단가조사표_외곽도로616" xfId="5957" xr:uid="{00000000-0005-0000-0000-0000E20A0000}"/>
    <cellStyle name="1_단가조사표_용인죽전수량" xfId="5958" xr:uid="{00000000-0005-0000-0000-0000E30A0000}"/>
    <cellStyle name="1_단가조사표_원가계~1" xfId="5959" xr:uid="{00000000-0005-0000-0000-0000E40A0000}"/>
    <cellStyle name="1_단가조사표_유기질" xfId="5960" xr:uid="{00000000-0005-0000-0000-0000E50A0000}"/>
    <cellStyle name="1_단가조사표_자재조서 (2)" xfId="5961" xr:uid="{00000000-0005-0000-0000-0000E60A0000}"/>
    <cellStyle name="1_단가조사표_총괄내역" xfId="5962" xr:uid="{00000000-0005-0000-0000-0000E70A0000}"/>
    <cellStyle name="1_단가조사표_총괄내역 (2)" xfId="5963" xr:uid="{00000000-0005-0000-0000-0000E80A0000}"/>
    <cellStyle name="1_단가조사표_터미널도로403" xfId="5964" xr:uid="{00000000-0005-0000-0000-0000E90A0000}"/>
    <cellStyle name="1_단가조사표_터미널도로429" xfId="5965" xr:uid="{00000000-0005-0000-0000-0000EA0A0000}"/>
    <cellStyle name="1_단가조사표_포장일위" xfId="5966" xr:uid="{00000000-0005-0000-0000-0000EB0A0000}"/>
    <cellStyle name="1_당동(청강)" xfId="473" xr:uid="{00000000-0005-0000-0000-0000EC0A0000}"/>
    <cellStyle name="1_대전서붕고하도급" xfId="474" xr:uid="{00000000-0005-0000-0000-0000ED0A0000}"/>
    <cellStyle name="1_등촌고등총괄(동현하도급)" xfId="475" xr:uid="{00000000-0005-0000-0000-0000EE0A0000}"/>
    <cellStyle name="1_마현~생창국도건설공사" xfId="476" xr:uid="{00000000-0005-0000-0000-0000EF0A0000}"/>
    <cellStyle name="1_명암지-산성간" xfId="477" xr:uid="{00000000-0005-0000-0000-0000F00A0000}"/>
    <cellStyle name="1_봉곡중총괄(대지완결)" xfId="478" xr:uid="{00000000-0005-0000-0000-0000F10A0000}"/>
    <cellStyle name="1_부대입찰확약서" xfId="479" xr:uid="{00000000-0005-0000-0000-0000F20A0000}"/>
    <cellStyle name="1_새들초등학교(동성)" xfId="480" xr:uid="{00000000-0005-0000-0000-0000F30A0000}"/>
    <cellStyle name="1_서울화일초(덕동)" xfId="481" xr:uid="{00000000-0005-0000-0000-0000F40A0000}"/>
    <cellStyle name="1_수정갑지" xfId="482" xr:uid="{00000000-0005-0000-0000-0000F50A0000}"/>
    <cellStyle name="1_시민계략공사" xfId="483" xr:uid="{00000000-0005-0000-0000-0000F60A0000}"/>
    <cellStyle name="1_시민계략공사 2" xfId="484" xr:uid="{00000000-0005-0000-0000-0000F70A0000}"/>
    <cellStyle name="1_시민계략공사_전기공내역서" xfId="485" xr:uid="{00000000-0005-0000-0000-0000F80A0000}"/>
    <cellStyle name="1_시민계략공사_전기공내역서_(현풍)실시설계내역서(대구광역시)" xfId="486" xr:uid="{00000000-0005-0000-0000-0000F90A0000}"/>
    <cellStyle name="1_시민계략공사_전기공내역서_(현풍)실시설계내역서(대구광역시)_순천고도처리기본및실시설계내역서" xfId="487" xr:uid="{00000000-0005-0000-0000-0000FA0A0000}"/>
    <cellStyle name="1_시민계략공사_전기-한남" xfId="488" xr:uid="{00000000-0005-0000-0000-0000FB0A0000}"/>
    <cellStyle name="1_시민계략공사_횡성군_군관리계획(전략환경영향평가)" xfId="489" xr:uid="{00000000-0005-0000-0000-0000FC0A0000}"/>
    <cellStyle name="1_인천북항관공선부두(수정내역)" xfId="490" xr:uid="{00000000-0005-0000-0000-0000FD0A0000}"/>
    <cellStyle name="1_장산중학교내역(혁성)" xfId="491" xr:uid="{00000000-0005-0000-0000-0000FE0A0000}"/>
    <cellStyle name="1_장산중학교내역(혁성업체)" xfId="492" xr:uid="{00000000-0005-0000-0000-0000FF0A0000}"/>
    <cellStyle name="1_장산중학교내역하도급(혁성)" xfId="493" xr:uid="{00000000-0005-0000-0000-0000000B0000}"/>
    <cellStyle name="1_전주시관내(이서~용정)건설공사(신화)" xfId="494" xr:uid="{00000000-0005-0000-0000-0000010B0000}"/>
    <cellStyle name="1_천천고고등학교교사신축공사(산출내역집계표)" xfId="495" xr:uid="{00000000-0005-0000-0000-0000020B0000}"/>
    <cellStyle name="1_포항교도소(대동)" xfId="496" xr:uid="{00000000-0005-0000-0000-0000030B0000}"/>
    <cellStyle name="1_포항교도소(원본)" xfId="497" xr:uid="{00000000-0005-0000-0000-0000040B0000}"/>
    <cellStyle name="1_하도급양식" xfId="498" xr:uid="{00000000-0005-0000-0000-0000050B0000}"/>
    <cellStyle name="10공/㎥" xfId="499" xr:uid="{00000000-0005-0000-0000-0000060B0000}"/>
    <cellStyle name="¹éº" xfId="500" xr:uid="{00000000-0005-0000-0000-0000070B0000}"/>
    <cellStyle name="¹eºÐA²_AIAIC°AuCoE² " xfId="501" xr:uid="{00000000-0005-0000-0000-0000080B0000}"/>
    <cellStyle name="2" xfId="502" xr:uid="{00000000-0005-0000-0000-0000090B0000}"/>
    <cellStyle name="2)" xfId="503" xr:uid="{00000000-0005-0000-0000-00000A0B0000}"/>
    <cellStyle name="2_laroux" xfId="5967" xr:uid="{00000000-0005-0000-0000-00000B0B0000}"/>
    <cellStyle name="2_laroux_ATC-YOON1" xfId="5968" xr:uid="{00000000-0005-0000-0000-00000C0B0000}"/>
    <cellStyle name="2_단가조사표" xfId="5969" xr:uid="{00000000-0005-0000-0000-00000D0B0000}"/>
    <cellStyle name="2_단가조사표_1011소각" xfId="5970" xr:uid="{00000000-0005-0000-0000-00000E0B0000}"/>
    <cellStyle name="2_단가조사표_1113교~1" xfId="5971" xr:uid="{00000000-0005-0000-0000-00000F0B0000}"/>
    <cellStyle name="2_단가조사표_121내역" xfId="5972" xr:uid="{00000000-0005-0000-0000-0000100B0000}"/>
    <cellStyle name="2_단가조사표_객토량" xfId="5973" xr:uid="{00000000-0005-0000-0000-0000110B0000}"/>
    <cellStyle name="2_단가조사표_교통센~1" xfId="5974" xr:uid="{00000000-0005-0000-0000-0000120B0000}"/>
    <cellStyle name="2_단가조사표_교통센터412" xfId="5975" xr:uid="{00000000-0005-0000-0000-0000130B0000}"/>
    <cellStyle name="2_단가조사표_교통수" xfId="5976" xr:uid="{00000000-0005-0000-0000-0000140B0000}"/>
    <cellStyle name="2_단가조사표_교통수량산출서" xfId="5977" xr:uid="{00000000-0005-0000-0000-0000150B0000}"/>
    <cellStyle name="2_단가조사표_구조물대가 (2)" xfId="5978" xr:uid="{00000000-0005-0000-0000-0000160B0000}"/>
    <cellStyle name="2_단가조사표_내역서 (2)" xfId="5979" xr:uid="{00000000-0005-0000-0000-0000170B0000}"/>
    <cellStyle name="2_단가조사표_대전관저지구" xfId="5980" xr:uid="{00000000-0005-0000-0000-0000180B0000}"/>
    <cellStyle name="2_단가조사표_동측지~1" xfId="5981" xr:uid="{00000000-0005-0000-0000-0000190B0000}"/>
    <cellStyle name="2_단가조사표_동측지원422" xfId="5982" xr:uid="{00000000-0005-0000-0000-00001A0B0000}"/>
    <cellStyle name="2_단가조사표_동측지원512" xfId="5983" xr:uid="{00000000-0005-0000-0000-00001B0B0000}"/>
    <cellStyle name="2_단가조사표_동측지원524" xfId="5984" xr:uid="{00000000-0005-0000-0000-00001C0B0000}"/>
    <cellStyle name="2_단가조사표_부대422" xfId="5985" xr:uid="{00000000-0005-0000-0000-00001D0B0000}"/>
    <cellStyle name="2_단가조사표_부대시설" xfId="5986" xr:uid="{00000000-0005-0000-0000-00001E0B0000}"/>
    <cellStyle name="2_단가조사표_소각수~1" xfId="5987" xr:uid="{00000000-0005-0000-0000-00001F0B0000}"/>
    <cellStyle name="2_단가조사표_소각수내역서" xfId="5988" xr:uid="{00000000-0005-0000-0000-0000200B0000}"/>
    <cellStyle name="2_단가조사표_소각수목2" xfId="5989" xr:uid="{00000000-0005-0000-0000-0000210B0000}"/>
    <cellStyle name="2_단가조사표_수량산출서 (2)" xfId="5990" xr:uid="{00000000-0005-0000-0000-0000220B0000}"/>
    <cellStyle name="2_단가조사표_엑스포~1" xfId="5991" xr:uid="{00000000-0005-0000-0000-0000230B0000}"/>
    <cellStyle name="2_단가조사표_엑스포한빛1" xfId="5992" xr:uid="{00000000-0005-0000-0000-0000240B0000}"/>
    <cellStyle name="2_단가조사표_여객터미널331" xfId="5993" xr:uid="{00000000-0005-0000-0000-0000250B0000}"/>
    <cellStyle name="2_단가조사표_여객터미널513" xfId="5994" xr:uid="{00000000-0005-0000-0000-0000260B0000}"/>
    <cellStyle name="2_단가조사표_여객터미널629" xfId="5995" xr:uid="{00000000-0005-0000-0000-0000270B0000}"/>
    <cellStyle name="2_단가조사표_외곽도로616" xfId="5996" xr:uid="{00000000-0005-0000-0000-0000280B0000}"/>
    <cellStyle name="2_단가조사표_용인죽전수량" xfId="5997" xr:uid="{00000000-0005-0000-0000-0000290B0000}"/>
    <cellStyle name="2_단가조사표_원가계~1" xfId="5998" xr:uid="{00000000-0005-0000-0000-00002A0B0000}"/>
    <cellStyle name="2_단가조사표_유기질" xfId="5999" xr:uid="{00000000-0005-0000-0000-00002B0B0000}"/>
    <cellStyle name="2_단가조사표_자재조서 (2)" xfId="6000" xr:uid="{00000000-0005-0000-0000-00002C0B0000}"/>
    <cellStyle name="2_단가조사표_총괄내역" xfId="6001" xr:uid="{00000000-0005-0000-0000-00002D0B0000}"/>
    <cellStyle name="2_단가조사표_총괄내역 (2)" xfId="6002" xr:uid="{00000000-0005-0000-0000-00002E0B0000}"/>
    <cellStyle name="2_단가조사표_터미널도로403" xfId="6003" xr:uid="{00000000-0005-0000-0000-00002F0B0000}"/>
    <cellStyle name="2_단가조사표_터미널도로429" xfId="6004" xr:uid="{00000000-0005-0000-0000-0000300B0000}"/>
    <cellStyle name="2_단가조사표_포장일위" xfId="6005" xr:uid="{00000000-0005-0000-0000-0000310B0000}"/>
    <cellStyle name="20% - 강조색1 2" xfId="504" xr:uid="{00000000-0005-0000-0000-0000320B0000}"/>
    <cellStyle name="20% - 강조색1 2 2" xfId="4407" xr:uid="{00000000-0005-0000-0000-0000330B0000}"/>
    <cellStyle name="20% - 강조색1 3" xfId="6006" xr:uid="{00000000-0005-0000-0000-0000340B0000}"/>
    <cellStyle name="20% - 강조색2 2" xfId="505" xr:uid="{00000000-0005-0000-0000-0000350B0000}"/>
    <cellStyle name="20% - 강조색2 2 2" xfId="4408" xr:uid="{00000000-0005-0000-0000-0000360B0000}"/>
    <cellStyle name="20% - 강조색2 3" xfId="6007" xr:uid="{00000000-0005-0000-0000-0000370B0000}"/>
    <cellStyle name="20% - 강조색3 2" xfId="506" xr:uid="{00000000-0005-0000-0000-0000380B0000}"/>
    <cellStyle name="20% - 강조색3 2 2" xfId="4409" xr:uid="{00000000-0005-0000-0000-0000390B0000}"/>
    <cellStyle name="20% - 강조색3 3" xfId="6008" xr:uid="{00000000-0005-0000-0000-00003A0B0000}"/>
    <cellStyle name="20% - 강조색4 2" xfId="507" xr:uid="{00000000-0005-0000-0000-00003B0B0000}"/>
    <cellStyle name="20% - 강조색4 2 2" xfId="4410" xr:uid="{00000000-0005-0000-0000-00003C0B0000}"/>
    <cellStyle name="20% - 강조색4 3" xfId="6009" xr:uid="{00000000-0005-0000-0000-00003D0B0000}"/>
    <cellStyle name="20% - 강조색5 2" xfId="508" xr:uid="{00000000-0005-0000-0000-00003E0B0000}"/>
    <cellStyle name="20% - 강조색6 2" xfId="509" xr:uid="{00000000-0005-0000-0000-00003F0B0000}"/>
    <cellStyle name="20% - 강조색6 2 2" xfId="4411" xr:uid="{00000000-0005-0000-0000-0000400B0000}"/>
    <cellStyle name="20% - 강조색6 3" xfId="6010" xr:uid="{00000000-0005-0000-0000-0000410B0000}"/>
    <cellStyle name="³?a" xfId="510" xr:uid="{00000000-0005-0000-0000-0000420B0000}"/>
    <cellStyle name="³?a 2" xfId="511" xr:uid="{00000000-0005-0000-0000-0000430B0000}"/>
    <cellStyle name="³?A￥" xfId="512" xr:uid="{00000000-0005-0000-0000-0000440B0000}"/>
    <cellStyle name="3_산#2-2설비별기본물량산출 집계 " xfId="513" xr:uid="{00000000-0005-0000-0000-0000450B0000}"/>
    <cellStyle name="3_산#2-2설비별기본물량산출 집계 _1제강 경동대" xfId="514" xr:uid="{00000000-0005-0000-0000-0000460B0000}"/>
    <cellStyle name="3_산#2-2설비별기본물량산출 집계 _1제강Ladle수리경동대증설" xfId="515" xr:uid="{00000000-0005-0000-0000-0000470B0000}"/>
    <cellStyle name="3_산#2-2설비별기본물량산출 집계 _20DECANT-A" xfId="517" xr:uid="{00000000-0005-0000-0000-0000480B0000}"/>
    <cellStyle name="3_산#2-2설비별기본물량산출 집계 _20DECANT-C" xfId="518" xr:uid="{00000000-0005-0000-0000-0000490B0000}"/>
    <cellStyle name="3_산#2-2설비별기본물량산출 집계 _20DECANT-사양서" xfId="516" xr:uid="{00000000-0005-0000-0000-00004A0B0000}"/>
    <cellStyle name="3_산#2-2설비별기본물량산출 집계 _2소결 S35R BC 쌍 CHUTE" xfId="519" xr:uid="{00000000-0005-0000-0000-00004B0B0000}"/>
    <cellStyle name="3_산#2-2설비별기본물량산출 집계 _2연주 SLAB G-M" xfId="520" xr:uid="{00000000-0005-0000-0000-00004C0B0000}"/>
    <cellStyle name="3_산#2-2설비별기본물량산출 집계 _2열연FM설계서" xfId="521" xr:uid="{00000000-0005-0000-0000-00004D0B0000}"/>
    <cellStyle name="3_산#2-2설비별기본물량산출 집계 _2제강 AUTO FILTER" xfId="522" xr:uid="{00000000-0005-0000-0000-00004E0B0000}"/>
    <cellStyle name="3_산#2-2설비별기본물량산출 집계 _AIR CON___" xfId="535" xr:uid="{00000000-0005-0000-0000-00004F0B0000}"/>
    <cellStyle name="3_산#2-2설비별기본물량산출 집계 _b" xfId="536" xr:uid="{00000000-0005-0000-0000-0000500B0000}"/>
    <cellStyle name="3_산#2-2설비별기본물량산출 집계 _CABLE TRUSS" xfId="537" xr:uid="{00000000-0005-0000-0000-0000510B0000}"/>
    <cellStyle name="3_산#2-2설비별기본물량산출 집계 _Ladle배관물량산출" xfId="538" xr:uid="{00000000-0005-0000-0000-0000520B0000}"/>
    <cellStyle name="3_산#2-2설비별기본물량산출 집계 _PUMP교체 자재 및 보온" xfId="539" xr:uid="{00000000-0005-0000-0000-0000530B0000}"/>
    <cellStyle name="3_산#2-2설비별기본물량산출 집계 _SPM기계" xfId="540" xr:uid="{00000000-0005-0000-0000-0000540B0000}"/>
    <cellStyle name="3_산#2-2설비별기본물량산출 집계 _sts냉연spm" xfId="541" xr:uid="{00000000-0005-0000-0000-0000550B0000}"/>
    <cellStyle name="3_산#2-2설비별기본물량산출 집계 _VOC 방출방지(2차공사)" xfId="542" xr:uid="{00000000-0005-0000-0000-0000560B0000}"/>
    <cellStyle name="3_산#2-2설비별기본물량산출 집계 _공장제작" xfId="523" xr:uid="{00000000-0005-0000-0000-0000570B0000}"/>
    <cellStyle name="3_산#2-2설비별기본물량산출 집계 _광양COAL" xfId="524" xr:uid="{00000000-0005-0000-0000-0000580B0000}"/>
    <cellStyle name="3_산#2-2설비별기본물량산출 집계 _동력과 수소 #1,2 COG  COMP'" xfId="525" xr:uid="{00000000-0005-0000-0000-0000590B0000}"/>
    <cellStyle name="3_산#2-2설비별기본물량산출 집계 _보온공사" xfId="526" xr:uid="{00000000-0005-0000-0000-00005A0B0000}"/>
    <cellStyle name="3_산#2-2설비별기본물량산출 집계 _산세물량산출Format" xfId="527" xr:uid="{00000000-0005-0000-0000-00005B0B0000}"/>
    <cellStyle name="3_산#2-2설비별기본물량산출 집계 _석회 분석회석" xfId="528" xr:uid="{00000000-0005-0000-0000-00005C0B0000}"/>
    <cellStyle name="3_산#2-2설비별기본물량산출 집계 _압연수처리 함유설비(FINAL)" xfId="529" xr:uid="{00000000-0005-0000-0000-00005D0B0000}"/>
    <cellStyle name="3_산#2-2설비별기본물량산출 집계 _제작사양서" xfId="530" xr:uid="{00000000-0005-0000-0000-00005E0B0000}"/>
    <cellStyle name="3_산#2-2설비별기본물량산출 집계 _화4-2기" xfId="531" xr:uid="{00000000-0005-0000-0000-00005F0B0000}"/>
    <cellStyle name="3_산#2-2설비별기본물량산출 집계 _화4기" xfId="532" xr:uid="{00000000-0005-0000-0000-0000600B0000}"/>
    <cellStyle name="3_산#2-2설비별기본물량산출 집계 _화성VAPOR포집(2차공사)" xfId="534" xr:uid="{00000000-0005-0000-0000-0000610B0000}"/>
    <cellStyle name="3_산#2-2설비별기본물량산출 집계 _화성열교환기" xfId="533" xr:uid="{00000000-0005-0000-0000-0000620B0000}"/>
    <cellStyle name="3_산#7-5 비파괴검사(RT) " xfId="543" xr:uid="{00000000-0005-0000-0000-0000630B0000}"/>
    <cellStyle name="3_산세약품소요량 " xfId="544" xr:uid="{00000000-0005-0000-0000-0000640B0000}"/>
    <cellStyle name="3_산세약품소요량 _1제강 경동대" xfId="545" xr:uid="{00000000-0005-0000-0000-0000650B0000}"/>
    <cellStyle name="3_산세약품소요량 _1제강Ladle수리경동대증설" xfId="546" xr:uid="{00000000-0005-0000-0000-0000660B0000}"/>
    <cellStyle name="3_산세약품소요량 _20DECANT-A" xfId="548" xr:uid="{00000000-0005-0000-0000-0000670B0000}"/>
    <cellStyle name="3_산세약품소요량 _20DECANT-C" xfId="549" xr:uid="{00000000-0005-0000-0000-0000680B0000}"/>
    <cellStyle name="3_산세약품소요량 _20DECANT-사양서" xfId="547" xr:uid="{00000000-0005-0000-0000-0000690B0000}"/>
    <cellStyle name="3_산세약품소요량 _2소결 S35R BC 쌍 CHUTE" xfId="550" xr:uid="{00000000-0005-0000-0000-00006A0B0000}"/>
    <cellStyle name="3_산세약품소요량 _2연주 SLAB G-M" xfId="551" xr:uid="{00000000-0005-0000-0000-00006B0B0000}"/>
    <cellStyle name="3_산세약품소요량 _2열연FM설계서" xfId="552" xr:uid="{00000000-0005-0000-0000-00006C0B0000}"/>
    <cellStyle name="3_산세약품소요량 _2제강 AUTO FILTER" xfId="553" xr:uid="{00000000-0005-0000-0000-00006D0B0000}"/>
    <cellStyle name="3_산세약품소요량 _AIR CON___" xfId="566" xr:uid="{00000000-0005-0000-0000-00006E0B0000}"/>
    <cellStyle name="3_산세약품소요량 _b" xfId="567" xr:uid="{00000000-0005-0000-0000-00006F0B0000}"/>
    <cellStyle name="3_산세약품소요량 _CABLE TRUSS" xfId="568" xr:uid="{00000000-0005-0000-0000-0000700B0000}"/>
    <cellStyle name="3_산세약품소요량 _Ladle배관물량산출" xfId="569" xr:uid="{00000000-0005-0000-0000-0000710B0000}"/>
    <cellStyle name="3_산세약품소요량 _PUMP교체 자재 및 보온" xfId="570" xr:uid="{00000000-0005-0000-0000-0000720B0000}"/>
    <cellStyle name="3_산세약품소요량 _SPM기계" xfId="571" xr:uid="{00000000-0005-0000-0000-0000730B0000}"/>
    <cellStyle name="3_산세약품소요량 _sts냉연spm" xfId="572" xr:uid="{00000000-0005-0000-0000-0000740B0000}"/>
    <cellStyle name="3_산세약품소요량 _VOC 방출방지(2차공사)" xfId="573" xr:uid="{00000000-0005-0000-0000-0000750B0000}"/>
    <cellStyle name="3_산세약품소요량 _공장제작" xfId="554" xr:uid="{00000000-0005-0000-0000-0000760B0000}"/>
    <cellStyle name="3_산세약품소요량 _광양COAL" xfId="555" xr:uid="{00000000-0005-0000-0000-0000770B0000}"/>
    <cellStyle name="3_산세약품소요량 _동력과 수소 #1,2 COG  COMP'" xfId="556" xr:uid="{00000000-0005-0000-0000-0000780B0000}"/>
    <cellStyle name="3_산세약품소요량 _보온공사" xfId="557" xr:uid="{00000000-0005-0000-0000-0000790B0000}"/>
    <cellStyle name="3_산세약품소요량 _산세물량산출Format" xfId="558" xr:uid="{00000000-0005-0000-0000-00007A0B0000}"/>
    <cellStyle name="3_산세약품소요량 _석회 분석회석" xfId="559" xr:uid="{00000000-0005-0000-0000-00007B0B0000}"/>
    <cellStyle name="3_산세약품소요량 _압연수처리 함유설비(FINAL)" xfId="560" xr:uid="{00000000-0005-0000-0000-00007C0B0000}"/>
    <cellStyle name="3_산세약품소요량 _제작사양서" xfId="561" xr:uid="{00000000-0005-0000-0000-00007D0B0000}"/>
    <cellStyle name="3_산세약품소요량 _화4-2기" xfId="562" xr:uid="{00000000-0005-0000-0000-00007E0B0000}"/>
    <cellStyle name="3_산세약품소요량 _화4기" xfId="563" xr:uid="{00000000-0005-0000-0000-00007F0B0000}"/>
    <cellStyle name="3_산세약품소요량 _화성VAPOR포집(2차공사)" xfId="565" xr:uid="{00000000-0005-0000-0000-0000800B0000}"/>
    <cellStyle name="3_산세약품소요량 _화성열교환기" xfId="564" xr:uid="{00000000-0005-0000-0000-0000810B0000}"/>
    <cellStyle name="³¯Â¥" xfId="574" xr:uid="{00000000-0005-0000-0000-0000820B0000}"/>
    <cellStyle name="40% - 강조색1 2" xfId="575" xr:uid="{00000000-0005-0000-0000-0000830B0000}"/>
    <cellStyle name="40% - 강조색1 2 2" xfId="4412" xr:uid="{00000000-0005-0000-0000-0000840B0000}"/>
    <cellStyle name="40% - 강조색1 3" xfId="6011" xr:uid="{00000000-0005-0000-0000-0000850B0000}"/>
    <cellStyle name="40% - 강조색2 2" xfId="576" xr:uid="{00000000-0005-0000-0000-0000860B0000}"/>
    <cellStyle name="40% - 강조색3 2" xfId="577" xr:uid="{00000000-0005-0000-0000-0000870B0000}"/>
    <cellStyle name="40% - 강조색3 2 2" xfId="4413" xr:uid="{00000000-0005-0000-0000-0000880B0000}"/>
    <cellStyle name="40% - 강조색3 3" xfId="6012" xr:uid="{00000000-0005-0000-0000-0000890B0000}"/>
    <cellStyle name="40% - 강조색4 2" xfId="578" xr:uid="{00000000-0005-0000-0000-00008A0B0000}"/>
    <cellStyle name="40% - 강조색4 2 2" xfId="4414" xr:uid="{00000000-0005-0000-0000-00008B0B0000}"/>
    <cellStyle name="40% - 강조색4 3" xfId="6013" xr:uid="{00000000-0005-0000-0000-00008C0B0000}"/>
    <cellStyle name="40% - 강조색5 2" xfId="579" xr:uid="{00000000-0005-0000-0000-00008D0B0000}"/>
    <cellStyle name="40% - 강조색5 2 2" xfId="4415" xr:uid="{00000000-0005-0000-0000-00008E0B0000}"/>
    <cellStyle name="40% - 강조색5 3" xfId="6014" xr:uid="{00000000-0005-0000-0000-00008F0B0000}"/>
    <cellStyle name="40% - 강조색6 2" xfId="580" xr:uid="{00000000-0005-0000-0000-0000900B0000}"/>
    <cellStyle name="40% - 강조색6 2 2" xfId="4416" xr:uid="{00000000-0005-0000-0000-0000910B0000}"/>
    <cellStyle name="40% - 강조색6 3" xfId="6015" xr:uid="{00000000-0005-0000-0000-0000920B0000}"/>
    <cellStyle name="60" xfId="581" xr:uid="{00000000-0005-0000-0000-0000930B0000}"/>
    <cellStyle name="60% - 강조색1 2" xfId="582" xr:uid="{00000000-0005-0000-0000-0000940B0000}"/>
    <cellStyle name="60% - 강조색1 2 2" xfId="4417" xr:uid="{00000000-0005-0000-0000-0000950B0000}"/>
    <cellStyle name="60% - 강조색1 3" xfId="6016" xr:uid="{00000000-0005-0000-0000-0000960B0000}"/>
    <cellStyle name="60% - 강조색2 2" xfId="583" xr:uid="{00000000-0005-0000-0000-0000970B0000}"/>
    <cellStyle name="60% - 강조색2 2 2" xfId="4418" xr:uid="{00000000-0005-0000-0000-0000980B0000}"/>
    <cellStyle name="60% - 강조색2 3" xfId="6017" xr:uid="{00000000-0005-0000-0000-0000990B0000}"/>
    <cellStyle name="60% - 강조색3 2" xfId="584" xr:uid="{00000000-0005-0000-0000-00009A0B0000}"/>
    <cellStyle name="60% - 강조색3 2 2" xfId="4419" xr:uid="{00000000-0005-0000-0000-00009B0B0000}"/>
    <cellStyle name="60% - 강조색3 3" xfId="6018" xr:uid="{00000000-0005-0000-0000-00009C0B0000}"/>
    <cellStyle name="60% - 강조색4 2" xfId="585" xr:uid="{00000000-0005-0000-0000-00009D0B0000}"/>
    <cellStyle name="60% - 강조색4 2 2" xfId="4420" xr:uid="{00000000-0005-0000-0000-00009E0B0000}"/>
    <cellStyle name="60% - 강조색4 3" xfId="6019" xr:uid="{00000000-0005-0000-0000-00009F0B0000}"/>
    <cellStyle name="60% - 강조색5 2" xfId="586" xr:uid="{00000000-0005-0000-0000-0000A00B0000}"/>
    <cellStyle name="60% - 강조색5 2 2" xfId="4421" xr:uid="{00000000-0005-0000-0000-0000A10B0000}"/>
    <cellStyle name="60% - 강조색5 3" xfId="6020" xr:uid="{00000000-0005-0000-0000-0000A20B0000}"/>
    <cellStyle name="60% - 강조색6 2" xfId="587" xr:uid="{00000000-0005-0000-0000-0000A30B0000}"/>
    <cellStyle name="60% - 강조색6 2 2" xfId="4422" xr:uid="{00000000-0005-0000-0000-0000A40B0000}"/>
    <cellStyle name="60% - 강조색6 3" xfId="6021" xr:uid="{00000000-0005-0000-0000-0000A50B0000}"/>
    <cellStyle name="_x0014_7." xfId="588" xr:uid="{00000000-0005-0000-0000-0000A60B0000}"/>
    <cellStyle name="90" xfId="589" xr:uid="{00000000-0005-0000-0000-0000A70B0000}"/>
    <cellStyle name="a" xfId="2588" xr:uid="{00000000-0005-0000-0000-0000A80B0000}"/>
    <cellStyle name="a [0]_mud plant bolted" xfId="2589" xr:uid="{00000000-0005-0000-0000-0000A90B0000}"/>
    <cellStyle name="Ā _x0010_က랐_xdc01_땯_x0001_" xfId="2590" xr:uid="{00000000-0005-0000-0000-0000AA0B0000}"/>
    <cellStyle name="A¨­￠￢￠O [0]_INQUIRY ￠?￥i¨u¡AAⓒ￢Aⓒª " xfId="2591" xr:uid="{00000000-0005-0000-0000-0000AB0B0000}"/>
    <cellStyle name="A¨­￠￢￠O_INQUIRY ￠?￥i¨u¡AAⓒ￢Aⓒª " xfId="2592" xr:uid="{00000000-0005-0000-0000-0000AC0B0000}"/>
    <cellStyle name="A1" xfId="2593" xr:uid="{00000000-0005-0000-0000-0000AD0B0000}"/>
    <cellStyle name="AA" xfId="2594" xr:uid="{00000000-0005-0000-0000-0000AE0B0000}"/>
    <cellStyle name="Åë" xfId="2595" xr:uid="{00000000-0005-0000-0000-0000AF0B0000}"/>
    <cellStyle name="Aee­ " xfId="2596" xr:uid="{00000000-0005-0000-0000-0000B00B0000}"/>
    <cellStyle name="Aee­  2" xfId="2597" xr:uid="{00000000-0005-0000-0000-0000B10B0000}"/>
    <cellStyle name="Åëè­ [" xfId="2598" xr:uid="{00000000-0005-0000-0000-0000B20B0000}"/>
    <cellStyle name="AeE­ [0]_  A¾  CO  " xfId="2599" xr:uid="{00000000-0005-0000-0000-0000B30B0000}"/>
    <cellStyle name="ÅëÈ­ [0]_¸ðÇü¸·" xfId="2600" xr:uid="{00000000-0005-0000-0000-0000B40B0000}"/>
    <cellStyle name="AeE­ [0]_¸n·I-±a°e_AIA§-es2A÷" xfId="2601" xr:uid="{00000000-0005-0000-0000-0000B50B0000}"/>
    <cellStyle name="ÅëÈ­ [0]_¸ñ·Ï-±â°è_ÀÏÀ§-es2Â÷" xfId="2602" xr:uid="{00000000-0005-0000-0000-0000B60B0000}"/>
    <cellStyle name="AeE­ [0]_¸n·I-±a°e_AIA§-es2A÷ 2" xfId="2603" xr:uid="{00000000-0005-0000-0000-0000B70B0000}"/>
    <cellStyle name="ÅëÈ­ [0]_¸ñ-È¯" xfId="2604" xr:uid="{00000000-0005-0000-0000-0000B80B0000}"/>
    <cellStyle name="AeE­ [0]_±a°e-¸n·I" xfId="2605" xr:uid="{00000000-0005-0000-0000-0000B90B0000}"/>
    <cellStyle name="ÅëÈ­ [0]_±â°è-¸ñ·Ï" xfId="2606" xr:uid="{00000000-0005-0000-0000-0000BA0B0000}"/>
    <cellStyle name="AeE­ [0]_±a°e-¸n·I 2" xfId="2607" xr:uid="{00000000-0005-0000-0000-0000BB0B0000}"/>
    <cellStyle name="ÅëÈ­ [0]_±â°è¼³ºñ-ÀÏÀ§¸ñ·Ï " xfId="2608" xr:uid="{00000000-0005-0000-0000-0000BC0B0000}"/>
    <cellStyle name="AeE­ [0]_±a°e¼³ºn-AIA§¸n·I  2" xfId="2609" xr:uid="{00000000-0005-0000-0000-0000BD0B0000}"/>
    <cellStyle name="ÅëÈ­ [0]_»óºÎ¼ö·®Áý°è " xfId="2610" xr:uid="{00000000-0005-0000-0000-0000BE0B0000}"/>
    <cellStyle name="AeE­ [0]_°eE¹_11¿a½A " xfId="2611" xr:uid="{00000000-0005-0000-0000-0000BF0B0000}"/>
    <cellStyle name="ÅëÈ­ [0]_¼³ºñÀÏÀ§" xfId="2612" xr:uid="{00000000-0005-0000-0000-0000C00B0000}"/>
    <cellStyle name="AeE­ [0]_¼oAI¼º " xfId="2613" xr:uid="{00000000-0005-0000-0000-0000C10B0000}"/>
    <cellStyle name="ÅëÈ­ [0]_ÀÏ-±â" xfId="2614" xr:uid="{00000000-0005-0000-0000-0000C20B0000}"/>
    <cellStyle name="AeE­ [0]_AIA§-es2A÷" xfId="2615" xr:uid="{00000000-0005-0000-0000-0000C30B0000}"/>
    <cellStyle name="ÅëÈ­ [0]_ÀÏÀ§-es2Â÷" xfId="2616" xr:uid="{00000000-0005-0000-0000-0000C40B0000}"/>
    <cellStyle name="AeE­ [0]_Ay°eC￥°CAaºÐ" xfId="2617" xr:uid="{00000000-0005-0000-0000-0000C50B0000}"/>
    <cellStyle name="ÅëÈ­ [0]_Áý°èÇ¥°ÇÃàºÐ" xfId="2618" xr:uid="{00000000-0005-0000-0000-0000C60B0000}"/>
    <cellStyle name="AeE­ [0]_BOM°eAa" xfId="2619" xr:uid="{00000000-0005-0000-0000-0000C70B0000}"/>
    <cellStyle name="ÅëÈ­ [0]_BOM°èÀå" xfId="2620" xr:uid="{00000000-0005-0000-0000-0000C80B0000}"/>
    <cellStyle name="AeE­ [0]_BOM°eAa 2" xfId="2621" xr:uid="{00000000-0005-0000-0000-0000C90B0000}"/>
    <cellStyle name="ÅëÈ­ [0]_INQUIRY ¿µ¾÷ÃßÁø " xfId="4423" xr:uid="{00000000-0005-0000-0000-0000CA0B0000}"/>
    <cellStyle name="AeE­ [0]_INQUIRY ¿μ¾÷AßAø " xfId="4424" xr:uid="{00000000-0005-0000-0000-0000CB0B0000}"/>
    <cellStyle name="Åëè­ [0]_laro" xfId="2622" xr:uid="{00000000-0005-0000-0000-0000CC0B0000}"/>
    <cellStyle name="AeE­ [0]_laroux_1" xfId="2623" xr:uid="{00000000-0005-0000-0000-0000CD0B0000}"/>
    <cellStyle name="ÅëÈ­ [0]_laroux_1" xfId="2624" xr:uid="{00000000-0005-0000-0000-0000CE0B0000}"/>
    <cellStyle name="AeE­ [0]_laroux_1 2" xfId="2625" xr:uid="{00000000-0005-0000-0000-0000CF0B0000}"/>
    <cellStyle name="ÅëÈ­ [0]_laroux_2" xfId="2626" xr:uid="{00000000-0005-0000-0000-0000D00B0000}"/>
    <cellStyle name="AeE­ [0]_º≫¼± ±æ¾i±uºI ¼o·R Ay°eC￥ " xfId="2627" xr:uid="{00000000-0005-0000-0000-0000D10B0000}"/>
    <cellStyle name="ÅëÈ­ [0]_Sheet1" xfId="2628" xr:uid="{00000000-0005-0000-0000-0000D20B0000}"/>
    <cellStyle name="Aee­ _공구분할내역(20020312)" xfId="2629" xr:uid="{00000000-0005-0000-0000-0000D30B0000}"/>
    <cellStyle name="AeE­_  A¾  CO  " xfId="2630" xr:uid="{00000000-0005-0000-0000-0000D40B0000}"/>
    <cellStyle name="ÅëÈ­_¸ðÇü¸·" xfId="2631" xr:uid="{00000000-0005-0000-0000-0000D50B0000}"/>
    <cellStyle name="AeE­_¸n·I-±a°e_AIA§-es2A÷" xfId="2632" xr:uid="{00000000-0005-0000-0000-0000D60B0000}"/>
    <cellStyle name="ÅëÈ­_¸ñ·Ï-±â°è_ÀÏÀ§-es2Â÷" xfId="2633" xr:uid="{00000000-0005-0000-0000-0000D70B0000}"/>
    <cellStyle name="AeE­_¸n·I-±a°e_AIA§-es2A÷ 2" xfId="2634" xr:uid="{00000000-0005-0000-0000-0000D80B0000}"/>
    <cellStyle name="ÅëÈ­_¸ñ-È¯" xfId="2635" xr:uid="{00000000-0005-0000-0000-0000D90B0000}"/>
    <cellStyle name="AeE­_±a°e-¸n·I" xfId="2636" xr:uid="{00000000-0005-0000-0000-0000DA0B0000}"/>
    <cellStyle name="ÅëÈ­_±â°è-¸ñ·Ï" xfId="2637" xr:uid="{00000000-0005-0000-0000-0000DB0B0000}"/>
    <cellStyle name="AeE­_±a°e-¸n·I 2" xfId="2638" xr:uid="{00000000-0005-0000-0000-0000DC0B0000}"/>
    <cellStyle name="ÅëÈ­_±â°è¼³ºñ-ÀÏÀ§¸ñ·Ï " xfId="2639" xr:uid="{00000000-0005-0000-0000-0000DD0B0000}"/>
    <cellStyle name="AeE­_±a°e¼³ºn-AIA§¸n·I  2" xfId="2640" xr:uid="{00000000-0005-0000-0000-0000DE0B0000}"/>
    <cellStyle name="ÅëÈ­_»óºÎ¼ö·®Áý°è " xfId="2641" xr:uid="{00000000-0005-0000-0000-0000DF0B0000}"/>
    <cellStyle name="AeE­_°eE¹_11¿a½A " xfId="2642" xr:uid="{00000000-0005-0000-0000-0000E00B0000}"/>
    <cellStyle name="ÅëÈ­_¼³ºñÀÏÀ§" xfId="2643" xr:uid="{00000000-0005-0000-0000-0000E10B0000}"/>
    <cellStyle name="AeE­_¼oAI¼º " xfId="2644" xr:uid="{00000000-0005-0000-0000-0000E20B0000}"/>
    <cellStyle name="ÅëÈ­_ÀÏ-±â" xfId="2645" xr:uid="{00000000-0005-0000-0000-0000E30B0000}"/>
    <cellStyle name="AeE­_AIA§-es2A÷" xfId="2646" xr:uid="{00000000-0005-0000-0000-0000E40B0000}"/>
    <cellStyle name="ÅëÈ­_ÀÏÀ§-es2Â÷" xfId="2647" xr:uid="{00000000-0005-0000-0000-0000E50B0000}"/>
    <cellStyle name="AeE­_Ay°eC￥°CAaºÐ" xfId="2648" xr:uid="{00000000-0005-0000-0000-0000E60B0000}"/>
    <cellStyle name="ÅëÈ­_Áý°èÇ¥°ÇÃàºÐ" xfId="2649" xr:uid="{00000000-0005-0000-0000-0000E70B0000}"/>
    <cellStyle name="AeE­_BOM°eAa" xfId="2650" xr:uid="{00000000-0005-0000-0000-0000E80B0000}"/>
    <cellStyle name="ÅëÈ­_BOM°èÀå" xfId="2651" xr:uid="{00000000-0005-0000-0000-0000E90B0000}"/>
    <cellStyle name="AeE­_BOM°eAa 2" xfId="2652" xr:uid="{00000000-0005-0000-0000-0000EA0B0000}"/>
    <cellStyle name="ÅëÈ­_INQUIRY ¿µ¾÷ÃßÁø " xfId="4425" xr:uid="{00000000-0005-0000-0000-0000EB0B0000}"/>
    <cellStyle name="AeE­_INQUIRY ¿μ¾÷AßAø " xfId="4426" xr:uid="{00000000-0005-0000-0000-0000EC0B0000}"/>
    <cellStyle name="Åëè­_laro" xfId="2653" xr:uid="{00000000-0005-0000-0000-0000ED0B0000}"/>
    <cellStyle name="AeE­_laroux_1" xfId="2654" xr:uid="{00000000-0005-0000-0000-0000EE0B0000}"/>
    <cellStyle name="ÅëÈ­_laroux_1" xfId="2655" xr:uid="{00000000-0005-0000-0000-0000EF0B0000}"/>
    <cellStyle name="AeE­_laroux_1 2" xfId="2656" xr:uid="{00000000-0005-0000-0000-0000F00B0000}"/>
    <cellStyle name="ÅëÈ­_laroux_2" xfId="2657" xr:uid="{00000000-0005-0000-0000-0000F10B0000}"/>
    <cellStyle name="AeE­_º≫¼± ±æ¾i±uºI ¼o·R Ay°eC￥ " xfId="2658" xr:uid="{00000000-0005-0000-0000-0000F20B0000}"/>
    <cellStyle name="ÅëÈ­_Sheet1" xfId="2659" xr:uid="{00000000-0005-0000-0000-0000F30B0000}"/>
    <cellStyle name="AeE¡ⓒ [0]_INQUIRY ￠?￥i¨u¡AAⓒ￢Aⓒª " xfId="2660" xr:uid="{00000000-0005-0000-0000-0000F40B0000}"/>
    <cellStyle name="AeE¡ⓒ_INQUIRY ￠?￥i¨u¡AAⓒ￢Aⓒª " xfId="2661" xr:uid="{00000000-0005-0000-0000-0000F50B0000}"/>
    <cellStyle name="Æu¼ " xfId="2662" xr:uid="{00000000-0005-0000-0000-0000F60B0000}"/>
    <cellStyle name="Æu¼  2" xfId="2663" xr:uid="{00000000-0005-0000-0000-0000F70B0000}"/>
    <cellStyle name="ÆÛ¼¾Æ®" xfId="2664" xr:uid="{00000000-0005-0000-0000-0000F80B0000}"/>
    <cellStyle name="ÆU¼¾ÆR" xfId="2665" xr:uid="{00000000-0005-0000-0000-0000F90B0000}"/>
    <cellStyle name="ÆU¼¾ÆR 2" xfId="2666" xr:uid="{00000000-0005-0000-0000-0000FA0B0000}"/>
    <cellStyle name="ÆU¼¾ÆR 2 2" xfId="4898" xr:uid="{00000000-0005-0000-0000-0000FB0B0000}"/>
    <cellStyle name="ALIGNMENT" xfId="2667" xr:uid="{00000000-0005-0000-0000-0000FC0B0000}"/>
    <cellStyle name="AoA¤μCAo ¾EA½" xfId="2668" xr:uid="{00000000-0005-0000-0000-0000FD0B0000}"/>
    <cellStyle name="AoA¤μCAo ¾EA½ 2" xfId="2669" xr:uid="{00000000-0005-0000-0000-0000FE0B0000}"/>
    <cellStyle name="AoA¤μCAo ¾EA½ 2 2" xfId="4899" xr:uid="{00000000-0005-0000-0000-0000FF0B0000}"/>
    <cellStyle name="Äþ" xfId="2670" xr:uid="{00000000-0005-0000-0000-0000000C0000}"/>
    <cellStyle name="Äþ¸¶ [" xfId="2671" xr:uid="{00000000-0005-0000-0000-0000010C0000}"/>
    <cellStyle name="AÞ¸¶ [0]_  A¾  CO  " xfId="2672" xr:uid="{00000000-0005-0000-0000-0000020C0000}"/>
    <cellStyle name="ÄÞ¸¶ [0]_¸ðÇü¸·" xfId="2673" xr:uid="{00000000-0005-0000-0000-0000030C0000}"/>
    <cellStyle name="AÞ¸¶ [0]_¸n·I-±a°e_AIA§-es2A÷" xfId="2674" xr:uid="{00000000-0005-0000-0000-0000040C0000}"/>
    <cellStyle name="ÄÞ¸¶ [0]_¸ñ·Ï-±â°è_ÀÏÀ§-es2Â÷" xfId="2675" xr:uid="{00000000-0005-0000-0000-0000050C0000}"/>
    <cellStyle name="AÞ¸¶ [0]_¸n·I-±a°e_AIA§-es2A÷ 2" xfId="2676" xr:uid="{00000000-0005-0000-0000-0000060C0000}"/>
    <cellStyle name="ÄÞ¸¶ [0]_¸ñ-È¯" xfId="2677" xr:uid="{00000000-0005-0000-0000-0000070C0000}"/>
    <cellStyle name="AÞ¸¶ [0]_±a±a¸R½ºÆR" xfId="2678" xr:uid="{00000000-0005-0000-0000-0000080C0000}"/>
    <cellStyle name="ÄÞ¸¶ [0]_±â°è-¸ñ·Ï" xfId="2679" xr:uid="{00000000-0005-0000-0000-0000090C0000}"/>
    <cellStyle name="AÞ¸¶ [0]_±a°e¼³ºn-AIA§¸n·I " xfId="2680" xr:uid="{00000000-0005-0000-0000-00000A0C0000}"/>
    <cellStyle name="ÄÞ¸¶ [0]_±â°è¼³ºñ-ÀÏÀ§¸ñ·Ï " xfId="2681" xr:uid="{00000000-0005-0000-0000-00000B0C0000}"/>
    <cellStyle name="AÞ¸¶ [0]_±a°e¼³ºn-AIA§¸n·I  2" xfId="2682" xr:uid="{00000000-0005-0000-0000-00000C0C0000}"/>
    <cellStyle name="ÄÞ¸¶ [0]_»óºÎ¼ö·®Áý°è " xfId="2683" xr:uid="{00000000-0005-0000-0000-00000D0C0000}"/>
    <cellStyle name="AÞ¸¶ [0]_°eE¹_11¿a½A " xfId="2684" xr:uid="{00000000-0005-0000-0000-00000E0C0000}"/>
    <cellStyle name="ÄÞ¸¶ [0]_¼³ºñÀÏÀ§" xfId="2685" xr:uid="{00000000-0005-0000-0000-00000F0C0000}"/>
    <cellStyle name="AÞ¸¶ [0]_¼oAI¼º " xfId="2686" xr:uid="{00000000-0005-0000-0000-0000100C0000}"/>
    <cellStyle name="ÄÞ¸¶ [0]_ÀÏ-±â" xfId="2687" xr:uid="{00000000-0005-0000-0000-0000110C0000}"/>
    <cellStyle name="AÞ¸¶ [0]_AIA§-es2A÷" xfId="2688" xr:uid="{00000000-0005-0000-0000-0000120C0000}"/>
    <cellStyle name="ÄÞ¸¶ [0]_ÀÏÀ§-es2Â÷" xfId="2689" xr:uid="{00000000-0005-0000-0000-0000130C0000}"/>
    <cellStyle name="AÞ¸¶ [0]_Ay°eC￥°CAaºÐ" xfId="2690" xr:uid="{00000000-0005-0000-0000-0000140C0000}"/>
    <cellStyle name="ÄÞ¸¶ [0]_Áý°èÇ¥°ÇÃàºÐ" xfId="2691" xr:uid="{00000000-0005-0000-0000-0000150C0000}"/>
    <cellStyle name="AÞ¸¶ [0]_BOM°eAa" xfId="2692" xr:uid="{00000000-0005-0000-0000-0000160C0000}"/>
    <cellStyle name="ÄÞ¸¶ [0]_BOM°èÀå" xfId="2693" xr:uid="{00000000-0005-0000-0000-0000170C0000}"/>
    <cellStyle name="AÞ¸¶ [0]_BOM°eAa 2" xfId="2694" xr:uid="{00000000-0005-0000-0000-0000180C0000}"/>
    <cellStyle name="ÄÞ¸¶ [0]_INQUIRY ¿µ¾÷ÃßÁø " xfId="4427" xr:uid="{00000000-0005-0000-0000-0000190C0000}"/>
    <cellStyle name="AÞ¸¶ [0]_INQUIRY ¿μ¾÷AßAø " xfId="4428" xr:uid="{00000000-0005-0000-0000-00001A0C0000}"/>
    <cellStyle name="Äþ¸¶ [0]_laro" xfId="2695" xr:uid="{00000000-0005-0000-0000-00001B0C0000}"/>
    <cellStyle name="AÞ¸¶ [0]_º≫¼± ±æ¾i±uºI ¼o·R Ay°eC￥ " xfId="2696" xr:uid="{00000000-0005-0000-0000-00001C0C0000}"/>
    <cellStyle name="ÄÞ¸¶ [0]_Sheet1" xfId="2697" xr:uid="{00000000-0005-0000-0000-00001D0C0000}"/>
    <cellStyle name="AÞ¸¶_  A¾  CO  " xfId="2698" xr:uid="{00000000-0005-0000-0000-00001E0C0000}"/>
    <cellStyle name="ÄÞ¸¶_¸ðÇü¸·" xfId="2699" xr:uid="{00000000-0005-0000-0000-00001F0C0000}"/>
    <cellStyle name="AÞ¸¶_¸n·I-±a°e_AIA§-es2A÷" xfId="2700" xr:uid="{00000000-0005-0000-0000-0000200C0000}"/>
    <cellStyle name="ÄÞ¸¶_¸ñ·Ï-±â°è_ÀÏÀ§-es2Â÷" xfId="2701" xr:uid="{00000000-0005-0000-0000-0000210C0000}"/>
    <cellStyle name="AÞ¸¶_¸n·I-±a°e_AIA§-es2A÷ 2" xfId="2702" xr:uid="{00000000-0005-0000-0000-0000220C0000}"/>
    <cellStyle name="ÄÞ¸¶_¸ñ-È¯" xfId="2703" xr:uid="{00000000-0005-0000-0000-0000230C0000}"/>
    <cellStyle name="AÞ¸¶_±a°e-¸n·I" xfId="2704" xr:uid="{00000000-0005-0000-0000-0000240C0000}"/>
    <cellStyle name="ÄÞ¸¶_±â°è-¸ñ·Ï" xfId="2705" xr:uid="{00000000-0005-0000-0000-0000250C0000}"/>
    <cellStyle name="AÞ¸¶_±a°e-¸n·I 2" xfId="2706" xr:uid="{00000000-0005-0000-0000-0000260C0000}"/>
    <cellStyle name="ÄÞ¸¶_±â°è¼³ºñ-ÀÏÀ§¸ñ·Ï " xfId="2707" xr:uid="{00000000-0005-0000-0000-0000270C0000}"/>
    <cellStyle name="AÞ¸¶_±a°e¼³ºn-AIA§¸n·I  2" xfId="2708" xr:uid="{00000000-0005-0000-0000-0000280C0000}"/>
    <cellStyle name="ÄÞ¸¶_»óºÎ¼ö·®Áý°è " xfId="2709" xr:uid="{00000000-0005-0000-0000-0000290C0000}"/>
    <cellStyle name="AÞ¸¶_°eE¹_11¿a½A " xfId="2710" xr:uid="{00000000-0005-0000-0000-00002A0C0000}"/>
    <cellStyle name="ÄÞ¸¶_¼³ºñÀÏÀ§" xfId="2711" xr:uid="{00000000-0005-0000-0000-00002B0C0000}"/>
    <cellStyle name="AÞ¸¶_¼oAI¼º " xfId="2712" xr:uid="{00000000-0005-0000-0000-00002C0C0000}"/>
    <cellStyle name="ÄÞ¸¶_ÀÏ-±â" xfId="2713" xr:uid="{00000000-0005-0000-0000-00002D0C0000}"/>
    <cellStyle name="AÞ¸¶_AIA§-es2A÷" xfId="2714" xr:uid="{00000000-0005-0000-0000-00002E0C0000}"/>
    <cellStyle name="ÄÞ¸¶_ÀÏÀ§-es2Â÷" xfId="2715" xr:uid="{00000000-0005-0000-0000-00002F0C0000}"/>
    <cellStyle name="AÞ¸¶_Ay°eC￥°CAaºÐ" xfId="2716" xr:uid="{00000000-0005-0000-0000-0000300C0000}"/>
    <cellStyle name="ÄÞ¸¶_Áý°èÇ¥°ÇÃàºÐ" xfId="2717" xr:uid="{00000000-0005-0000-0000-0000310C0000}"/>
    <cellStyle name="AÞ¸¶_BOM°eAa" xfId="2718" xr:uid="{00000000-0005-0000-0000-0000320C0000}"/>
    <cellStyle name="ÄÞ¸¶_BOM°èÀå" xfId="2719" xr:uid="{00000000-0005-0000-0000-0000330C0000}"/>
    <cellStyle name="AÞ¸¶_BOM°eAa 2" xfId="2720" xr:uid="{00000000-0005-0000-0000-0000340C0000}"/>
    <cellStyle name="ÄÞ¸¶_INQUIRY ¿µ¾÷ÃßÁø " xfId="4429" xr:uid="{00000000-0005-0000-0000-0000350C0000}"/>
    <cellStyle name="AÞ¸¶_INQUIRY ¿μ¾÷AßAø " xfId="4430" xr:uid="{00000000-0005-0000-0000-0000360C0000}"/>
    <cellStyle name="Äþ¸¶_laro" xfId="2721" xr:uid="{00000000-0005-0000-0000-0000370C0000}"/>
    <cellStyle name="AÞ¸¶_º≫¼± ±æ¾i±uºI ¼o·R Ay°eC￥ " xfId="2722" xr:uid="{00000000-0005-0000-0000-0000380C0000}"/>
    <cellStyle name="ÄÞ¸¶_Sheet1" xfId="2723" xr:uid="{00000000-0005-0000-0000-0000390C0000}"/>
    <cellStyle name="Attach Rates" xfId="2724" xr:uid="{00000000-0005-0000-0000-00003A0C0000}"/>
    <cellStyle name="ÀÚ¸®¼ö" xfId="2725" xr:uid="{00000000-0005-0000-0000-00003B0C0000}"/>
    <cellStyle name="ÀÚ¸®¼ö0" xfId="2726" xr:uid="{00000000-0005-0000-0000-00003C0C0000}"/>
    <cellStyle name="Au¸r " xfId="2727" xr:uid="{00000000-0005-0000-0000-00003D0C0000}"/>
    <cellStyle name="Au¸r  2" xfId="2728" xr:uid="{00000000-0005-0000-0000-00003E0C0000}"/>
    <cellStyle name="Au¸r¼" xfId="2729" xr:uid="{00000000-0005-0000-0000-00003F0C0000}"/>
    <cellStyle name="Au¸r¼ 2" xfId="2730" xr:uid="{00000000-0005-0000-0000-0000400C0000}"/>
    <cellStyle name="AU¸R¼o" xfId="2731" xr:uid="{00000000-0005-0000-0000-0000410C0000}"/>
    <cellStyle name="AU¸R¼o0" xfId="2732" xr:uid="{00000000-0005-0000-0000-0000420C0000}"/>
    <cellStyle name="AU¸R¼o0 2" xfId="2733" xr:uid="{00000000-0005-0000-0000-0000430C0000}"/>
    <cellStyle name="AU¸R¼o0 2 2" xfId="4900" xr:uid="{00000000-0005-0000-0000-0000440C0000}"/>
    <cellStyle name="_x0001_b" xfId="2734" xr:uid="{00000000-0005-0000-0000-0000450C0000}"/>
    <cellStyle name="BA" xfId="2735" xr:uid="{00000000-0005-0000-0000-0000460C0000}"/>
    <cellStyle name="Background" xfId="6022" xr:uid="{00000000-0005-0000-0000-0000470C0000}"/>
    <cellStyle name="body" xfId="2736" xr:uid="{00000000-0005-0000-0000-0000480C0000}"/>
    <cellStyle name="BoldHdr" xfId="6023" xr:uid="{00000000-0005-0000-0000-0000490C0000}"/>
    <cellStyle name="Bridge " xfId="2737" xr:uid="{00000000-0005-0000-0000-00004A0C0000}"/>
    <cellStyle name="C¡IA¨ª_¡ic¨u¡A¨￢I¨￢¡Æ AN¡Æe " xfId="2738" xr:uid="{00000000-0005-0000-0000-00004B0C0000}"/>
    <cellStyle name="Ç¥" xfId="2739" xr:uid="{00000000-0005-0000-0000-00004C0C0000}"/>
    <cellStyle name="C￥AØ_  A¾  CO  " xfId="2740" xr:uid="{00000000-0005-0000-0000-00004D0C0000}"/>
    <cellStyle name="Ç¥ÁØ_(%)ºñ¸ñ±ººÐ·ùÇ¥" xfId="2741" xr:uid="{00000000-0005-0000-0000-00004E0C0000}"/>
    <cellStyle name="C￥AØ_(%)ºn¸n±ººÐ·uC￥_1" xfId="2742" xr:uid="{00000000-0005-0000-0000-00004F0C0000}"/>
    <cellStyle name="Ç¥ÁØ_(%)ºñ¸ñ±ººÐ·ùÇ¥_1" xfId="2743" xr:uid="{00000000-0005-0000-0000-0000500C0000}"/>
    <cellStyle name="C￥AØ_(%)ºn¸n±ººÐ·uC￥_1 2" xfId="2744" xr:uid="{00000000-0005-0000-0000-0000510C0000}"/>
    <cellStyle name="Ç¥ÁØ_¸ðÇü¸·" xfId="2745" xr:uid="{00000000-0005-0000-0000-0000520C0000}"/>
    <cellStyle name="C￥AØ_¸n·I-±a°e_1" xfId="2746" xr:uid="{00000000-0005-0000-0000-0000530C0000}"/>
    <cellStyle name="Ç¥ÁØ_¸ñ·Ï-±â°è_1" xfId="2747" xr:uid="{00000000-0005-0000-0000-0000540C0000}"/>
    <cellStyle name="C￥AØ_¸n·I-±a°e_1 2" xfId="2748" xr:uid="{00000000-0005-0000-0000-0000550C0000}"/>
    <cellStyle name="Ç¥ÁØ_¸ñ·Ï-±â°è_ÀÏÀ§-es2Â÷" xfId="2749" xr:uid="{00000000-0005-0000-0000-0000560C0000}"/>
    <cellStyle name="C￥AØ_¸n·I-±a°e_AIA§-es2A÷_목록-조경 (2)" xfId="2750" xr:uid="{00000000-0005-0000-0000-0000570C0000}"/>
    <cellStyle name="Ç¥ÁØ_¸ñ-È¯" xfId="2751" xr:uid="{00000000-0005-0000-0000-0000580C0000}"/>
    <cellStyle name="C￥AØ_¿e¼o" xfId="2752" xr:uid="{00000000-0005-0000-0000-0000590C0000}"/>
    <cellStyle name="Ç¥ÁØ_±â°è(4)" xfId="2753" xr:uid="{00000000-0005-0000-0000-00005A0C0000}"/>
    <cellStyle name="C￥AØ_±a°e(4)_목록-조경 (2)" xfId="2754" xr:uid="{00000000-0005-0000-0000-00005B0C0000}"/>
    <cellStyle name="Ç¥ÁØ_±â°è(5)" xfId="2755" xr:uid="{00000000-0005-0000-0000-00005C0C0000}"/>
    <cellStyle name="C￥AØ_±a°e(5)_HY-단산출" xfId="2756" xr:uid="{00000000-0005-0000-0000-00005D0C0000}"/>
    <cellStyle name="Ç¥ÁØ_±â°è-¸ñ·Ï" xfId="2757" xr:uid="{00000000-0005-0000-0000-00005E0C0000}"/>
    <cellStyle name="C￥AØ_±a°e-¸n·I_목록-조경 (2)" xfId="2758" xr:uid="{00000000-0005-0000-0000-00005F0C0000}"/>
    <cellStyle name="Ç¥ÁØ_±â°è¼³ºñ-ÀÏÀ§¸ñ·Ï " xfId="2759" xr:uid="{00000000-0005-0000-0000-0000600C0000}"/>
    <cellStyle name="C￥AØ_±a°e¼³ºn-AIA§¸n·I _일-토목" xfId="2760" xr:uid="{00000000-0005-0000-0000-0000610C0000}"/>
    <cellStyle name="Ç¥ÁØ_±âÅ¸ºñ¸ñ±ºÁö¼ö»êÃâ¼­ (2)" xfId="2761" xr:uid="{00000000-0005-0000-0000-0000620C0000}"/>
    <cellStyle name="C￥AØ_±aA¸ºn¸n±ºAo¼o≫eAa¼­ (2)" xfId="2762" xr:uid="{00000000-0005-0000-0000-0000630C0000}"/>
    <cellStyle name="Ç¥ÁØ_»ç¾÷ºÎº° ÃÑ°è " xfId="2763" xr:uid="{00000000-0005-0000-0000-0000640C0000}"/>
    <cellStyle name="C￥AØ_≫c¾÷ºIº° AN°e " xfId="2764" xr:uid="{00000000-0005-0000-0000-0000650C0000}"/>
    <cellStyle name="Ç¥ÁØ_°­´ç (2)" xfId="4431" xr:uid="{00000000-0005-0000-0000-0000660C0000}"/>
    <cellStyle name="C￥AØ_°CAa(1)_IL-건축" xfId="2765" xr:uid="{00000000-0005-0000-0000-0000670C0000}"/>
    <cellStyle name="Ç¥ÁØ_°ÇÃà(4)" xfId="2766" xr:uid="{00000000-0005-0000-0000-0000680C0000}"/>
    <cellStyle name="C￥AØ_°CAa(4)_목록-조경 (2)" xfId="2767" xr:uid="{00000000-0005-0000-0000-0000690C0000}"/>
    <cellStyle name="Ç¥ÁØ_°ÇÃà(5)" xfId="2768" xr:uid="{00000000-0005-0000-0000-00006A0C0000}"/>
    <cellStyle name="C￥AØ_°CAa(5)_목록-조경 (2)" xfId="2769" xr:uid="{00000000-0005-0000-0000-00006B0C0000}"/>
    <cellStyle name="Ç¥ÁØ_°ÇÃà(6)" xfId="2770" xr:uid="{00000000-0005-0000-0000-00006C0C0000}"/>
    <cellStyle name="C￥AØ_°CAa(6)_일-토목" xfId="2771" xr:uid="{00000000-0005-0000-0000-00006D0C0000}"/>
    <cellStyle name="Ç¥ÁØ_°ÇÃàµµ±Þ" xfId="2772" xr:uid="{00000000-0005-0000-0000-00006E0C0000}"/>
    <cellStyle name="C￥AØ_°CAa-1" xfId="2773" xr:uid="{00000000-0005-0000-0000-00006F0C0000}"/>
    <cellStyle name="Ç¥ÁØ_°ÇÃà-1" xfId="2774" xr:uid="{00000000-0005-0000-0000-0000700C0000}"/>
    <cellStyle name="C￥AØ_°CAa-1 2" xfId="2775" xr:uid="{00000000-0005-0000-0000-0000710C0000}"/>
    <cellStyle name="Ç¥ÁØ_°èÀå" xfId="2776" xr:uid="{00000000-0005-0000-0000-0000720C0000}"/>
    <cellStyle name="C￥AØ_°eAa_목록-조경 (2)" xfId="2777" xr:uid="{00000000-0005-0000-0000-0000730C0000}"/>
    <cellStyle name="Ç¥ÁØ_°ø»çºñ¸ñ±ººÐ·ùÇ¥" xfId="2778" xr:uid="{00000000-0005-0000-0000-0000740C0000}"/>
    <cellStyle name="C￥AØ_°ø≫cºn¸n±ººÐ·uC￥" xfId="2779" xr:uid="{00000000-0005-0000-0000-0000750C0000}"/>
    <cellStyle name="Ç¥ÁØ_0N-HANDLING " xfId="2780" xr:uid="{00000000-0005-0000-0000-0000760C0000}"/>
    <cellStyle name="C￥AØ_¼³ºnAIA§_HY-단산출" xfId="2781" xr:uid="{00000000-0005-0000-0000-0000770C0000}"/>
    <cellStyle name="Ç¥ÁØ_¼ÒÈ­" xfId="2782" xr:uid="{00000000-0005-0000-0000-0000780C0000}"/>
    <cellStyle name="C￥AØ_¼OE­_일-토목" xfId="2783" xr:uid="{00000000-0005-0000-0000-0000790C0000}"/>
    <cellStyle name="Ç¥ÁØ_½ÃÁß³ëÀÓ´Ü°¡Ç¥" xfId="2784" xr:uid="{00000000-0005-0000-0000-00007A0C0000}"/>
    <cellStyle name="C￥AØ_½AAß³eAO´U°¡C￥_일-토목" xfId="2785" xr:uid="{00000000-0005-0000-0000-00007B0C0000}"/>
    <cellStyle name="Ç¥ÁØ_½ÃÁß³ëÀÓÆò±Õ" xfId="2786" xr:uid="{00000000-0005-0000-0000-00007C0C0000}"/>
    <cellStyle name="C￥AØ_½AAß³eAOÆo±O_목록-조경 (2)" xfId="2787" xr:uid="{00000000-0005-0000-0000-00007D0C0000}"/>
    <cellStyle name="Ç¥ÁØ_1" xfId="2788" xr:uid="{00000000-0005-0000-0000-00007E0C0000}"/>
    <cellStyle name="C￥AØ_1_일-토목" xfId="2789" xr:uid="{00000000-0005-0000-0000-00007F0C0000}"/>
    <cellStyle name="Ç¥ÁØ_¹®Á¥¿ª»ç" xfId="2790" xr:uid="{00000000-0005-0000-0000-0000800C0000}"/>
    <cellStyle name="C￥AØ_¹°°¡º?μ¿(±a°e)" xfId="2791" xr:uid="{00000000-0005-0000-0000-0000810C0000}"/>
    <cellStyle name="Ç¥ÁØ_¹°°¡º¯µ¿(±â°è)" xfId="2792" xr:uid="{00000000-0005-0000-0000-0000820C0000}"/>
    <cellStyle name="C￥AØ_¹RA￥¿ª≫c" xfId="2793" xr:uid="{00000000-0005-0000-0000-0000830C0000}"/>
    <cellStyle name="Ç¥ÁØ_2" xfId="2794" xr:uid="{00000000-0005-0000-0000-0000840C0000}"/>
    <cellStyle name="C￥AØ_2_일-토목" xfId="2795" xr:uid="{00000000-0005-0000-0000-0000850C0000}"/>
    <cellStyle name="Ç¥ÁØ_³»¿ª¼­" xfId="2796" xr:uid="{00000000-0005-0000-0000-0000860C0000}"/>
    <cellStyle name="C￥AØ_³≫¿ª¼­" xfId="2797" xr:uid="{00000000-0005-0000-0000-0000870C0000}"/>
    <cellStyle name="Ç¥ÁØ_5-1±¤°í " xfId="2798" xr:uid="{00000000-0005-0000-0000-0000880C0000}"/>
    <cellStyle name="C￥AØ_95010 (2)" xfId="2799" xr:uid="{00000000-0005-0000-0000-0000890C0000}"/>
    <cellStyle name="Ç¥ÁØ_95010 (2)" xfId="2800" xr:uid="{00000000-0005-0000-0000-00008A0C0000}"/>
    <cellStyle name="C￥AØ_95010 (2) 2" xfId="2801" xr:uid="{00000000-0005-0000-0000-00008B0C0000}"/>
    <cellStyle name="Ç¥ÁØ_95020" xfId="2802" xr:uid="{00000000-0005-0000-0000-00008C0C0000}"/>
    <cellStyle name="C￥AØ_95020 (2)" xfId="2803" xr:uid="{00000000-0005-0000-0000-00008D0C0000}"/>
    <cellStyle name="Ç¥ÁØ_95020 (2)" xfId="2804" xr:uid="{00000000-0005-0000-0000-00008E0C0000}"/>
    <cellStyle name="C￥AØ_95020 (2) 2" xfId="2805" xr:uid="{00000000-0005-0000-0000-00008F0C0000}"/>
    <cellStyle name="Ç¥ÁØ_95030" xfId="2806" xr:uid="{00000000-0005-0000-0000-0000900C0000}"/>
    <cellStyle name="C￥AØ_95030 (2)" xfId="2807" xr:uid="{00000000-0005-0000-0000-0000910C0000}"/>
    <cellStyle name="Ç¥ÁØ_95030 (2)" xfId="2808" xr:uid="{00000000-0005-0000-0000-0000920C0000}"/>
    <cellStyle name="C￥AØ_95030 (2) 2" xfId="2809" xr:uid="{00000000-0005-0000-0000-0000930C0000}"/>
    <cellStyle name="Ç¥ÁØ_95050" xfId="2810" xr:uid="{00000000-0005-0000-0000-0000940C0000}"/>
    <cellStyle name="C￥AØ_95050_목록-조경 (2)" xfId="2811" xr:uid="{00000000-0005-0000-0000-0000950C0000}"/>
    <cellStyle name="Ç¥ÁØ_95060" xfId="2812" xr:uid="{00000000-0005-0000-0000-0000960C0000}"/>
    <cellStyle name="C￥AØ_95060_목록-조경 (2)" xfId="2813" xr:uid="{00000000-0005-0000-0000-0000970C0000}"/>
    <cellStyle name="Ç¥ÁØ_95070" xfId="2814" xr:uid="{00000000-0005-0000-0000-0000980C0000}"/>
    <cellStyle name="C￥AØ_95070_일-토목" xfId="2815" xr:uid="{00000000-0005-0000-0000-0000990C0000}"/>
    <cellStyle name="Ç¥ÁØ_À§»ý" xfId="2816" xr:uid="{00000000-0005-0000-0000-00009A0C0000}"/>
    <cellStyle name="C￥AØ_A§≫y" xfId="2817" xr:uid="{00000000-0005-0000-0000-00009B0C0000}"/>
    <cellStyle name="Ç¥ÁØ_Åä¸ñ(5)" xfId="2818" xr:uid="{00000000-0005-0000-0000-00009C0C0000}"/>
    <cellStyle name="C￥AØ_Aa¸n(5)_목록-조경 (2)" xfId="2819" xr:uid="{00000000-0005-0000-0000-00009D0C0000}"/>
    <cellStyle name="Ç¥ÁØ_Àå-1" xfId="2820" xr:uid="{00000000-0005-0000-0000-00009E0C0000}"/>
    <cellStyle name="C￥AØ_Aa-1_목록-조경 (2)" xfId="2821" xr:uid="{00000000-0005-0000-0000-00009F0C0000}"/>
    <cellStyle name="Ç¥ÁØ_ÀåÁö¿ª»ç" xfId="2822" xr:uid="{00000000-0005-0000-0000-0000A00C0000}"/>
    <cellStyle name="C￥AØ_AaAo¿ª≫c" xfId="2823" xr:uid="{00000000-0005-0000-0000-0000A10C0000}"/>
    <cellStyle name="Ç¥ÁØ_ÀåÁö-2" xfId="2824" xr:uid="{00000000-0005-0000-0000-0000A20C0000}"/>
    <cellStyle name="C￥AØ_AaAo-2_일-토목" xfId="2825" xr:uid="{00000000-0005-0000-0000-0000A30C0000}"/>
    <cellStyle name="Ç¥ÁØ_ÀåÁö-3" xfId="2826" xr:uid="{00000000-0005-0000-0000-0000A40C0000}"/>
    <cellStyle name="C￥AØ_AaAo-3_일-토목" xfId="2827" xr:uid="{00000000-0005-0000-0000-0000A50C0000}"/>
    <cellStyle name="Ç¥ÁØ_ÀåÁö-4" xfId="2828" xr:uid="{00000000-0005-0000-0000-0000A60C0000}"/>
    <cellStyle name="C￥AØ_AaAo-4_일-토목" xfId="2829" xr:uid="{00000000-0005-0000-0000-0000A70C0000}"/>
    <cellStyle name="Ç¥ÁØ_ÀåÁö-5" xfId="2830" xr:uid="{00000000-0005-0000-0000-0000A80C0000}"/>
    <cellStyle name="C￥AØ_AaAo-5_일-토목" xfId="2831" xr:uid="{00000000-0005-0000-0000-0000A90C0000}"/>
    <cellStyle name="Ç¥ÁØ_ÀåÁöÁý°è" xfId="2832" xr:uid="{00000000-0005-0000-0000-0000AA0C0000}"/>
    <cellStyle name="C￥AØ_AaAoAy°e_일-토목" xfId="2833" xr:uid="{00000000-0005-0000-0000-0000AB0C0000}"/>
    <cellStyle name="Ç¥ÁØ_Àç·áºñºñ¸ñº¯µ¿À²" xfId="2834" xr:uid="{00000000-0005-0000-0000-0000AC0C0000}"/>
    <cellStyle name="C￥AØ_AI-±a" xfId="2835" xr:uid="{00000000-0005-0000-0000-0000AD0C0000}"/>
    <cellStyle name="Ç¥ÁØ_ÀÏ-±â" xfId="2836" xr:uid="{00000000-0005-0000-0000-0000AE0C0000}"/>
    <cellStyle name="C￥AØ_AI-±a 2" xfId="2837" xr:uid="{00000000-0005-0000-0000-0000AF0C0000}"/>
    <cellStyle name="Ç¥ÁØ_ÀÏÀ§-es2Â÷" xfId="2838" xr:uid="{00000000-0005-0000-0000-0000B00C0000}"/>
    <cellStyle name="C￥AØ_AIA§-es2A÷_일-토목" xfId="2839" xr:uid="{00000000-0005-0000-0000-0000B10C0000}"/>
    <cellStyle name="Ç¥ÁØ_Áö¼öÁ¶Á¤À²" xfId="2840" xr:uid="{00000000-0005-0000-0000-0000B20C0000}"/>
    <cellStyle name="C￥AØ_Ao¼oA¶A¤A²(±Øμ¿)" xfId="2841" xr:uid="{00000000-0005-0000-0000-0000B30C0000}"/>
    <cellStyle name="Ç¥ÁØ_Áö¼öÁ¶Á¤À²_±âÅ¸ºñ¸ñ±ºÁö¼ö»êÃâ¼­" xfId="2842" xr:uid="{00000000-0005-0000-0000-0000B40C0000}"/>
    <cellStyle name="C￥AØ_Ao¼oA¶A¤A²_±aA¸ºn¸n±ºAo¼o≫eAa¼­" xfId="2843" xr:uid="{00000000-0005-0000-0000-0000B50C0000}"/>
    <cellStyle name="Ç¥ÁØ_Áö¼öÁ¶Á¤À²_1" xfId="2844" xr:uid="{00000000-0005-0000-0000-0000B60C0000}"/>
    <cellStyle name="C￥AØ_Ao¼oA¶A¤A²_1_목록-조경 (2)" xfId="2845" xr:uid="{00000000-0005-0000-0000-0000B70C0000}"/>
    <cellStyle name="Ç¥ÁØ_Áö¼öÁ¶Á¤À²_Àç·áºñºñ¸ñº¯µ¿À²" xfId="2846" xr:uid="{00000000-0005-0000-0000-0000B80C0000}"/>
    <cellStyle name="C￥AØ_Ao¼oA¶A¤A²_HY-단산출" xfId="2847" xr:uid="{00000000-0005-0000-0000-0000B90C0000}"/>
    <cellStyle name="Ç¥ÁØ_Áö¼öÁ¶Á¤À²_KIM" xfId="2848" xr:uid="{00000000-0005-0000-0000-0000BA0C0000}"/>
    <cellStyle name="C￥AØ_Ao¼oA¶A¤A²_KIM_il-건축" xfId="2849" xr:uid="{00000000-0005-0000-0000-0000BB0C0000}"/>
    <cellStyle name="Ç¥ÁØ_Áö¼öÁ¶Á¤À²_ºñ¸ñ±ºÆò±ÕÁö¼ö" xfId="2850" xr:uid="{00000000-0005-0000-0000-0000BC0C0000}"/>
    <cellStyle name="C￥AØ_Ao¼oA¶A¤A²_ºn¸n±ºÆo±OAo¼o_일-토목" xfId="2851" xr:uid="{00000000-0005-0000-0000-0000BD0C0000}"/>
    <cellStyle name="Ç¥ÁØ_Áö¼öÁ¶Á¤À²2" xfId="2852" xr:uid="{00000000-0005-0000-0000-0000BE0C0000}"/>
    <cellStyle name="C￥AØ_Ao¼oA¶A¤A²2_HY-단산출" xfId="2853" xr:uid="{00000000-0005-0000-0000-0000BF0C0000}"/>
    <cellStyle name="Ç¥ÁØ_Àü±â»êÃâ" xfId="2854" xr:uid="{00000000-0005-0000-0000-0000C00C0000}"/>
    <cellStyle name="C￥AØ_Au±a≫eAa" xfId="2855" xr:uid="{00000000-0005-0000-0000-0000C10C0000}"/>
    <cellStyle name="Ç¥ÁØ_ÀÚµ¿Á¦¾î" xfId="2856" xr:uid="{00000000-0005-0000-0000-0000C20C0000}"/>
    <cellStyle name="C￥AØ_AUμ¿A|¾i" xfId="2857" xr:uid="{00000000-0005-0000-0000-0000C30C0000}"/>
    <cellStyle name="Ç¥ÁØ_Áý°è" xfId="2858" xr:uid="{00000000-0005-0000-0000-0000C40C0000}"/>
    <cellStyle name="C￥AØ_Ay°e_일-토목" xfId="2859" xr:uid="{00000000-0005-0000-0000-0000C50C0000}"/>
    <cellStyle name="Ç¥ÁØ_Áý°èÇ¥(2¿ù) " xfId="2860" xr:uid="{00000000-0005-0000-0000-0000C60C0000}"/>
    <cellStyle name="C￥AØ_Ay°eC￥°CAaºÐ_일-토목" xfId="2861" xr:uid="{00000000-0005-0000-0000-0000C70C0000}"/>
    <cellStyle name="Ç¥ÁØ_B" xfId="2862" xr:uid="{00000000-0005-0000-0000-0000C80C0000}"/>
    <cellStyle name="C￥AØ_B_목록-조경 (2)" xfId="2863" xr:uid="{00000000-0005-0000-0000-0000C90C0000}"/>
    <cellStyle name="Ç¥ÁØ_BOB-1" xfId="2864" xr:uid="{00000000-0005-0000-0000-0000CA0C0000}"/>
    <cellStyle name="C￥AØ_BOB-1_목록-조경 (2)" xfId="2865" xr:uid="{00000000-0005-0000-0000-0000CB0C0000}"/>
    <cellStyle name="Ç¥ÁØ_BOB-2" xfId="2866" xr:uid="{00000000-0005-0000-0000-0000CC0C0000}"/>
    <cellStyle name="C￥AØ_BOB-2_목록-조경 (2)" xfId="2867" xr:uid="{00000000-0005-0000-0000-0000CD0C0000}"/>
    <cellStyle name="Ç¥ÁØ_BOM°èÀå" xfId="2868" xr:uid="{00000000-0005-0000-0000-0000CE0C0000}"/>
    <cellStyle name="C￥AØ_BOM°eAa_일-토목" xfId="2869" xr:uid="{00000000-0005-0000-0000-0000CF0C0000}"/>
    <cellStyle name="Ç¥ÁØ_EACT10" xfId="2870" xr:uid="{00000000-0005-0000-0000-0000D00C0000}"/>
    <cellStyle name="C￥AØ_HHHH001_HY-단산출" xfId="2871" xr:uid="{00000000-0005-0000-0000-0000D10C0000}"/>
    <cellStyle name="Ç¥ÁØ_HHHHH002" xfId="2872" xr:uid="{00000000-0005-0000-0000-0000D20C0000}"/>
    <cellStyle name="C￥AØ_HHHHH002_일-토목" xfId="2873" xr:uid="{00000000-0005-0000-0000-0000D30C0000}"/>
    <cellStyle name="Ç¥ÁØ_JENAE01" xfId="2874" xr:uid="{00000000-0005-0000-0000-0000D40C0000}"/>
    <cellStyle name="C￥AØ_JENAE01_일-토목" xfId="2875" xr:uid="{00000000-0005-0000-0000-0000D50C0000}"/>
    <cellStyle name="Ç¥ÁØ_JUN-MS05" xfId="2876" xr:uid="{00000000-0005-0000-0000-0000D60C0000}"/>
    <cellStyle name="C￥AØ_JUN-MS05_일-토목" xfId="2877" xr:uid="{00000000-0005-0000-0000-0000D70C0000}"/>
    <cellStyle name="Ç¥ÁØ_JUN-MS06" xfId="2878" xr:uid="{00000000-0005-0000-0000-0000D80C0000}"/>
    <cellStyle name="C￥AØ_JUN-MS06_일-토목" xfId="2879" xr:uid="{00000000-0005-0000-0000-0000D90C0000}"/>
    <cellStyle name="Ç¥ÁØ_KANG" xfId="2880" xr:uid="{00000000-0005-0000-0000-0000DA0C0000}"/>
    <cellStyle name="C￥AØ_KANG_일-토목" xfId="2881" xr:uid="{00000000-0005-0000-0000-0000DB0C0000}"/>
    <cellStyle name="Ç¥ÁØ_KUN" xfId="2882" xr:uid="{00000000-0005-0000-0000-0000DC0C0000}"/>
    <cellStyle name="C￥AØ_KUN_il-건축" xfId="2883" xr:uid="{00000000-0005-0000-0000-0000DD0C0000}"/>
    <cellStyle name="Ç¥ÁØ_laroux" xfId="2884" xr:uid="{00000000-0005-0000-0000-0000DE0C0000}"/>
    <cellStyle name="C￥AØ_laroux_°ø≫cºn¿¹≫e¼­" xfId="2885" xr:uid="{00000000-0005-0000-0000-0000DF0C0000}"/>
    <cellStyle name="Ç¥ÁØ_laroux_1" xfId="2886" xr:uid="{00000000-0005-0000-0000-0000E00C0000}"/>
    <cellStyle name="C￥AØ_laroux_1_°ø≫cºn¿¹≫e¼­" xfId="2887" xr:uid="{00000000-0005-0000-0000-0000E10C0000}"/>
    <cellStyle name="Ç¥ÁØ_laroux_1_Áý°èÇ¥°ÇÃàºÐ" xfId="2888" xr:uid="{00000000-0005-0000-0000-0000E20C0000}"/>
    <cellStyle name="C￥AØ_laroux_1_Ay°eC￥°CAaºÐ_HY-단산출" xfId="2889" xr:uid="{00000000-0005-0000-0000-0000E30C0000}"/>
    <cellStyle name="Ç¥ÁØ_laroux_1_laroux" xfId="2890" xr:uid="{00000000-0005-0000-0000-0000E40C0000}"/>
    <cellStyle name="C￥AØ_laroux_1_laroux_HY-단산출" xfId="2891" xr:uid="{00000000-0005-0000-0000-0000E50C0000}"/>
    <cellStyle name="Ç¥ÁØ_laroux_2" xfId="2892" xr:uid="{00000000-0005-0000-0000-0000E60C0000}"/>
    <cellStyle name="C￥AØ_laroux_2_HY-단산출" xfId="2893" xr:uid="{00000000-0005-0000-0000-0000E70C0000}"/>
    <cellStyle name="Ç¥ÁØ_laroux_3" xfId="2894" xr:uid="{00000000-0005-0000-0000-0000E80C0000}"/>
    <cellStyle name="C￥AØ_laroux_3_목록-조경 (2)" xfId="2895" xr:uid="{00000000-0005-0000-0000-0000E90C0000}"/>
    <cellStyle name="Ç¥ÁØ_laroux_4" xfId="2896" xr:uid="{00000000-0005-0000-0000-0000EA0C0000}"/>
    <cellStyle name="C￥AØ_laroux_5" xfId="2897" xr:uid="{00000000-0005-0000-0000-0000EB0C0000}"/>
    <cellStyle name="Ç¥ÁØ_laroux_5" xfId="2898" xr:uid="{00000000-0005-0000-0000-0000EC0C0000}"/>
    <cellStyle name="C￥AØ_laroux_5_목록-조경 (2)" xfId="2899" xr:uid="{00000000-0005-0000-0000-0000ED0C0000}"/>
    <cellStyle name="Ç¥ÁØ_laroux_Áý°èÇ¥°ÇÃàºÐ" xfId="2900" xr:uid="{00000000-0005-0000-0000-0000EE0C0000}"/>
    <cellStyle name="C￥AØ_laroux_Ay°eC￥°CAaºÐ_목록-조경 (2)" xfId="2901" xr:uid="{00000000-0005-0000-0000-0000EF0C0000}"/>
    <cellStyle name="Ç¥ÁØ_laroux_laroux" xfId="2902" xr:uid="{00000000-0005-0000-0000-0000F00C0000}"/>
    <cellStyle name="C￥AØ_laroux_laroux_목록-조경 (2)" xfId="2903" xr:uid="{00000000-0005-0000-0000-0000F10C0000}"/>
    <cellStyle name="Ç¥ÁØ_LIST01" xfId="2904" xr:uid="{00000000-0005-0000-0000-0000F20C0000}"/>
    <cellStyle name="C￥AØ_LIST01_목록-조경 (2)" xfId="2905" xr:uid="{00000000-0005-0000-0000-0000F30C0000}"/>
    <cellStyle name="Ç¥ÁØ_LIST03" xfId="2906" xr:uid="{00000000-0005-0000-0000-0000F40C0000}"/>
    <cellStyle name="C￥AØ_LIST03_일-토목" xfId="2907" xr:uid="{00000000-0005-0000-0000-0000F50C0000}"/>
    <cellStyle name="Ç¥ÁØ_NAE101" xfId="2908" xr:uid="{00000000-0005-0000-0000-0000F60C0000}"/>
    <cellStyle name="C￥AØ_NAE101 (2)" xfId="2909" xr:uid="{00000000-0005-0000-0000-0000F70C0000}"/>
    <cellStyle name="Ç¥ÁØ_NAE101 (2)" xfId="2910" xr:uid="{00000000-0005-0000-0000-0000F80C0000}"/>
    <cellStyle name="C￥AØ_NAE101 (2) 2" xfId="2911" xr:uid="{00000000-0005-0000-0000-0000F90C0000}"/>
    <cellStyle name="Ç¥ÁØ_NAE201" xfId="2912" xr:uid="{00000000-0005-0000-0000-0000FA0C0000}"/>
    <cellStyle name="C￥AØ_NAE201_일-토목" xfId="2913" xr:uid="{00000000-0005-0000-0000-0000FB0C0000}"/>
    <cellStyle name="Ç¥ÁØ_NAE202" xfId="2914" xr:uid="{00000000-0005-0000-0000-0000FC0C0000}"/>
    <cellStyle name="C￥AØ_NAE202_목록-조경 (2)" xfId="2915" xr:uid="{00000000-0005-0000-0000-0000FD0C0000}"/>
    <cellStyle name="Ç¥ÁØ_NAE203" xfId="2916" xr:uid="{00000000-0005-0000-0000-0000FE0C0000}"/>
    <cellStyle name="C￥AØ_NAE203_HY-단산출" xfId="2917" xr:uid="{00000000-0005-0000-0000-0000FF0C0000}"/>
    <cellStyle name="Ç¥ÁØ_NAE204" xfId="2918" xr:uid="{00000000-0005-0000-0000-0000000D0000}"/>
    <cellStyle name="C￥AØ_NAE204_일-토목" xfId="2919" xr:uid="{00000000-0005-0000-0000-0000010D0000}"/>
    <cellStyle name="Ç¥ÁØ_NAE301" xfId="2920" xr:uid="{00000000-0005-0000-0000-0000020D0000}"/>
    <cellStyle name="C￥AØ_NAE301_목록-조경 (2)" xfId="2921" xr:uid="{00000000-0005-0000-0000-0000030D0000}"/>
    <cellStyle name="Ç¥ÁØ_º»¼±" xfId="2922" xr:uid="{00000000-0005-0000-0000-0000040D0000}"/>
    <cellStyle name="C￥AØ_º≫¼±" xfId="2923" xr:uid="{00000000-0005-0000-0000-0000050D0000}"/>
    <cellStyle name="Ç¥ÁØ_ºñ¸ñ±º(±â°è)" xfId="2924" xr:uid="{00000000-0005-0000-0000-0000060D0000}"/>
    <cellStyle name="C￥AØ_ºn¸n±º(±a°e)_목록-조경 (2)" xfId="2925" xr:uid="{00000000-0005-0000-0000-0000070D0000}"/>
    <cellStyle name="Ç¥ÁØ_ºñ¸ñ±º(°ÇÃà)" xfId="2926" xr:uid="{00000000-0005-0000-0000-0000080D0000}"/>
    <cellStyle name="C￥AØ_ºn¸n±º(°CAa)_목록-조경 (2)" xfId="2927" xr:uid="{00000000-0005-0000-0000-0000090D0000}"/>
    <cellStyle name="Ç¥ÁØ_ºñ¸ñ±ºÆò±ÕÁö¼ö" xfId="2928" xr:uid="{00000000-0005-0000-0000-00000A0D0000}"/>
    <cellStyle name="C￥AØ_ºn¸n±ºÆo±OAo¼o_HY-단산출" xfId="2929" xr:uid="{00000000-0005-0000-0000-00000B0D0000}"/>
    <cellStyle name="Ç¥ÁØ_Sheet1" xfId="2930" xr:uid="{00000000-0005-0000-0000-00000C0D0000}"/>
    <cellStyle name="C￥AØ_Sheet1_¿μ¾÷CoE² " xfId="2931" xr:uid="{00000000-0005-0000-0000-00000D0D0000}"/>
    <cellStyle name="Calc Currency (0)" xfId="2932" xr:uid="{00000000-0005-0000-0000-00000E0D0000}"/>
    <cellStyle name="Calc Currency (0) 2" xfId="2933" xr:uid="{00000000-0005-0000-0000-00000F0D0000}"/>
    <cellStyle name="Calc Currency (0) 2 2" xfId="4432" xr:uid="{00000000-0005-0000-0000-0000100D0000}"/>
    <cellStyle name="Calc Currency (0) 3" xfId="2934" xr:uid="{00000000-0005-0000-0000-0000110D0000}"/>
    <cellStyle name="Calc Currency (0) 3 2" xfId="4433" xr:uid="{00000000-0005-0000-0000-0000120D0000}"/>
    <cellStyle name="Calc Currency (0)_횡성군_군관리계획(전략환경영향평가)" xfId="2935" xr:uid="{00000000-0005-0000-0000-0000130D0000}"/>
    <cellStyle name="Calc Currency (2)" xfId="2936" xr:uid="{00000000-0005-0000-0000-0000140D0000}"/>
    <cellStyle name="Calc Currency (2) 2" xfId="4434" xr:uid="{00000000-0005-0000-0000-0000150D0000}"/>
    <cellStyle name="Calc Percent (0)" xfId="2937" xr:uid="{00000000-0005-0000-0000-0000160D0000}"/>
    <cellStyle name="Calc Percent (0) 2" xfId="4435" xr:uid="{00000000-0005-0000-0000-0000170D0000}"/>
    <cellStyle name="Calc Percent (1)" xfId="2938" xr:uid="{00000000-0005-0000-0000-0000180D0000}"/>
    <cellStyle name="Calc Percent (1) 2" xfId="4436" xr:uid="{00000000-0005-0000-0000-0000190D0000}"/>
    <cellStyle name="Calc Percent (2)" xfId="2939" xr:uid="{00000000-0005-0000-0000-00001A0D0000}"/>
    <cellStyle name="Calc Percent (2) 2" xfId="4437" xr:uid="{00000000-0005-0000-0000-00001B0D0000}"/>
    <cellStyle name="Calc Units (0)" xfId="2940" xr:uid="{00000000-0005-0000-0000-00001C0D0000}"/>
    <cellStyle name="Calc Units (0) 2" xfId="4438" xr:uid="{00000000-0005-0000-0000-00001D0D0000}"/>
    <cellStyle name="Calc Units (1)" xfId="2941" xr:uid="{00000000-0005-0000-0000-00001E0D0000}"/>
    <cellStyle name="Calc Units (1) 2" xfId="4439" xr:uid="{00000000-0005-0000-0000-00001F0D0000}"/>
    <cellStyle name="Calc Units (2)" xfId="2942" xr:uid="{00000000-0005-0000-0000-0000200D0000}"/>
    <cellStyle name="Calc Units (2) 2" xfId="4440" xr:uid="{00000000-0005-0000-0000-0000210D0000}"/>
    <cellStyle name="category" xfId="2943" xr:uid="{00000000-0005-0000-0000-0000220D0000}"/>
    <cellStyle name="ÇÕ»ê" xfId="2944" xr:uid="{00000000-0005-0000-0000-0000230D0000}"/>
    <cellStyle name="Co≫" xfId="2945" xr:uid="{00000000-0005-0000-0000-0000240D0000}"/>
    <cellStyle name="Co≫ 2" xfId="2946" xr:uid="{00000000-0005-0000-0000-0000250D0000}"/>
    <cellStyle name="CO≫e" xfId="2947" xr:uid="{00000000-0005-0000-0000-0000260D0000}"/>
    <cellStyle name="ColHdr" xfId="6024" xr:uid="{00000000-0005-0000-0000-0000270D0000}"/>
    <cellStyle name="Column Heading" xfId="2948" xr:uid="{00000000-0005-0000-0000-0000280D0000}"/>
    <cellStyle name="Column Headings" xfId="6025" xr:uid="{00000000-0005-0000-0000-0000290D0000}"/>
    <cellStyle name="Comma" xfId="2950" xr:uid="{00000000-0005-0000-0000-00002A0D0000}"/>
    <cellStyle name="Comma [0]" xfId="2951" xr:uid="{00000000-0005-0000-0000-00002B0D0000}"/>
    <cellStyle name="Comma [0] 2" xfId="2952" xr:uid="{00000000-0005-0000-0000-00002C0D0000}"/>
    <cellStyle name="Comma [0] 3" xfId="2953" xr:uid="{00000000-0005-0000-0000-00002D0D0000}"/>
    <cellStyle name="Comma [0]_laroux" xfId="4893" xr:uid="{00000000-0005-0000-0000-00002E0D0000}"/>
    <cellStyle name="Comma [00]" xfId="2954" xr:uid="{00000000-0005-0000-0000-00002F0D0000}"/>
    <cellStyle name="Comma [00] 2" xfId="4441" xr:uid="{00000000-0005-0000-0000-0000300D0000}"/>
    <cellStyle name="Comma 2" xfId="4442" xr:uid="{00000000-0005-0000-0000-0000310D0000}"/>
    <cellStyle name="Comma 3" xfId="4443" xr:uid="{00000000-0005-0000-0000-0000320D0000}"/>
    <cellStyle name="Comma 4" xfId="4865" xr:uid="{00000000-0005-0000-0000-0000330D0000}"/>
    <cellStyle name="Comma 5" xfId="4885" xr:uid="{00000000-0005-0000-0000-0000340D0000}"/>
    <cellStyle name="Comma 6" xfId="4872" xr:uid="{00000000-0005-0000-0000-0000350D0000}"/>
    <cellStyle name="Comma 7" xfId="4877" xr:uid="{00000000-0005-0000-0000-0000360D0000}"/>
    <cellStyle name="comma zerodec" xfId="2955" xr:uid="{00000000-0005-0000-0000-0000370D0000}"/>
    <cellStyle name="comma zerodec 2" xfId="2956" xr:uid="{00000000-0005-0000-0000-0000380D0000}"/>
    <cellStyle name="comma zerodec 3" xfId="4444" xr:uid="{00000000-0005-0000-0000-0000390D0000}"/>
    <cellStyle name="comma zerodec_횡성군_군관리계획(전략환경영향평가)" xfId="2957" xr:uid="{00000000-0005-0000-0000-00003A0D0000}"/>
    <cellStyle name="Comma_ SG&amp;A Bridge" xfId="6026" xr:uid="{00000000-0005-0000-0000-00003B0D0000}"/>
    <cellStyle name="Comma0" xfId="2958" xr:uid="{00000000-0005-0000-0000-00003C0D0000}"/>
    <cellStyle name="Comma0 2" xfId="2959" xr:uid="{00000000-0005-0000-0000-00003D0D0000}"/>
    <cellStyle name="Commm_laroux_12~3SO2_97회비_laroux" xfId="2960" xr:uid="{00000000-0005-0000-0000-00003E0D0000}"/>
    <cellStyle name="Comm뼬_E&amp;ONW2" xfId="2949" xr:uid="{00000000-0005-0000-0000-00003F0D0000}"/>
    <cellStyle name="Company Info" xfId="6027" xr:uid="{00000000-0005-0000-0000-0000400D0000}"/>
    <cellStyle name="Contents Heading 1" xfId="6028" xr:uid="{00000000-0005-0000-0000-0000410D0000}"/>
    <cellStyle name="Contents Heading 2" xfId="6029" xr:uid="{00000000-0005-0000-0000-0000420D0000}"/>
    <cellStyle name="Contents Heading 3" xfId="6030" xr:uid="{00000000-0005-0000-0000-0000430D0000}"/>
    <cellStyle name="Copied" xfId="2961" xr:uid="{00000000-0005-0000-0000-0000440D0000}"/>
    <cellStyle name="CoverHeadline1" xfId="6031" xr:uid="{00000000-0005-0000-0000-0000450D0000}"/>
    <cellStyle name="Curr" xfId="6032" xr:uid="{00000000-0005-0000-0000-0000460D0000}"/>
    <cellStyle name="Curren" xfId="6033" xr:uid="{00000000-0005-0000-0000-0000470D0000}"/>
    <cellStyle name="Curren?_x0012_퐀_x0017_?" xfId="2962" xr:uid="{00000000-0005-0000-0000-0000480D0000}"/>
    <cellStyle name="Currenby_Cash&amp;DSO Chart" xfId="6034" xr:uid="{00000000-0005-0000-0000-0000490D0000}"/>
    <cellStyle name="Currency" xfId="2963" xr:uid="{00000000-0005-0000-0000-00004A0D0000}"/>
    <cellStyle name="Currency [0]" xfId="2964" xr:uid="{00000000-0005-0000-0000-00004B0D0000}"/>
    <cellStyle name="Currency [0] 2" xfId="2965" xr:uid="{00000000-0005-0000-0000-00004C0D0000}"/>
    <cellStyle name="Currency [0] 3" xfId="2966" xr:uid="{00000000-0005-0000-0000-00004D0D0000}"/>
    <cellStyle name="Currency [0]_laroux" xfId="4894" xr:uid="{00000000-0005-0000-0000-00004E0D0000}"/>
    <cellStyle name="Currency [00]" xfId="2967" xr:uid="{00000000-0005-0000-0000-00004F0D0000}"/>
    <cellStyle name="Currency [00] 2" xfId="4445" xr:uid="{00000000-0005-0000-0000-0000500D0000}"/>
    <cellStyle name="Currency 2" xfId="2968" xr:uid="{00000000-0005-0000-0000-0000510D0000}"/>
    <cellStyle name="Currency 2 2" xfId="4446" xr:uid="{00000000-0005-0000-0000-0000520D0000}"/>
    <cellStyle name="Currency 3" xfId="2969" xr:uid="{00000000-0005-0000-0000-0000530D0000}"/>
    <cellStyle name="Currency 4" xfId="4447" xr:uid="{00000000-0005-0000-0000-0000540D0000}"/>
    <cellStyle name="Currency 5" xfId="4866" xr:uid="{00000000-0005-0000-0000-0000550D0000}"/>
    <cellStyle name="Currency 6" xfId="4886" xr:uid="{00000000-0005-0000-0000-0000560D0000}"/>
    <cellStyle name="Currency 7" xfId="4871" xr:uid="{00000000-0005-0000-0000-0000570D0000}"/>
    <cellStyle name="Currency 8" xfId="4878" xr:uid="{00000000-0005-0000-0000-0000580D0000}"/>
    <cellStyle name="currency-$_표지 " xfId="2970" xr:uid="{00000000-0005-0000-0000-0000590D0000}"/>
    <cellStyle name="Currency_ SG&amp;A Bridge " xfId="2971" xr:uid="{00000000-0005-0000-0000-00005A0D0000}"/>
    <cellStyle name="Currency0" xfId="2972" xr:uid="{00000000-0005-0000-0000-00005B0D0000}"/>
    <cellStyle name="Currency0 2" xfId="2973" xr:uid="{00000000-0005-0000-0000-00005C0D0000}"/>
    <cellStyle name="Currency0 3" xfId="4448" xr:uid="{00000000-0005-0000-0000-00005D0D0000}"/>
    <cellStyle name="Currency1" xfId="2974" xr:uid="{00000000-0005-0000-0000-00005E0D0000}"/>
    <cellStyle name="Currency1 2" xfId="2975" xr:uid="{00000000-0005-0000-0000-00005F0D0000}"/>
    <cellStyle name="Currency1 3" xfId="2976" xr:uid="{00000000-0005-0000-0000-0000600D0000}"/>
    <cellStyle name="Currency1 4" xfId="4449" xr:uid="{00000000-0005-0000-0000-0000610D0000}"/>
    <cellStyle name="Currency1_횡성군_군관리계획(전략환경영향평가)" xfId="2977" xr:uid="{00000000-0005-0000-0000-0000620D0000}"/>
    <cellStyle name="Data" xfId="6035" xr:uid="{00000000-0005-0000-0000-0000630D0000}"/>
    <cellStyle name="Date" xfId="2978" xr:uid="{00000000-0005-0000-0000-0000640D0000}"/>
    <cellStyle name="Date 2" xfId="2979" xr:uid="{00000000-0005-0000-0000-0000650D0000}"/>
    <cellStyle name="Date 2 2" xfId="4450" xr:uid="{00000000-0005-0000-0000-0000660D0000}"/>
    <cellStyle name="Date 3" xfId="2980" xr:uid="{00000000-0005-0000-0000-0000670D0000}"/>
    <cellStyle name="Date 4" xfId="4451" xr:uid="{00000000-0005-0000-0000-0000680D0000}"/>
    <cellStyle name="Date Short" xfId="2981" xr:uid="{00000000-0005-0000-0000-0000690D0000}"/>
    <cellStyle name="Date_001 예산서(시설)" xfId="2982" xr:uid="{00000000-0005-0000-0000-00006A0D0000}"/>
    <cellStyle name="Dezimal [0]_Compiling Utility Macros" xfId="2983" xr:uid="{00000000-0005-0000-0000-00006B0D0000}"/>
    <cellStyle name="Dezimal_Compiling Utility Macros" xfId="2984" xr:uid="{00000000-0005-0000-0000-00006C0D0000}"/>
    <cellStyle name="Display" xfId="6036" xr:uid="{00000000-0005-0000-0000-00006D0D0000}"/>
    <cellStyle name="Display Price" xfId="6037" xr:uid="{00000000-0005-0000-0000-00006E0D0000}"/>
    <cellStyle name="Dollar (zero dec)" xfId="2985" xr:uid="{00000000-0005-0000-0000-00006F0D0000}"/>
    <cellStyle name="Dollar (zero dec) 2" xfId="2986" xr:uid="{00000000-0005-0000-0000-0000700D0000}"/>
    <cellStyle name="Dollar (zero dec) 3" xfId="4452" xr:uid="{00000000-0005-0000-0000-0000710D0000}"/>
    <cellStyle name="Dollar (zero dec)_횡성군_군관리계획(전략환경영향평가)" xfId="2987" xr:uid="{00000000-0005-0000-0000-0000720D0000}"/>
    <cellStyle name="EA" xfId="2988" xr:uid="{00000000-0005-0000-0000-0000730D0000}"/>
    <cellStyle name="EA(개수표시)" xfId="6038" xr:uid="{00000000-0005-0000-0000-0000740D0000}"/>
    <cellStyle name="E­æo±" xfId="2989" xr:uid="{00000000-0005-0000-0000-0000750D0000}"/>
    <cellStyle name="E­æo± 2" xfId="2990" xr:uid="{00000000-0005-0000-0000-0000760D0000}"/>
    <cellStyle name="E­æo±a" xfId="2991" xr:uid="{00000000-0005-0000-0000-0000770D0000}"/>
    <cellStyle name="E­æo±a 2" xfId="2992" xr:uid="{00000000-0005-0000-0000-0000780D0000}"/>
    <cellStyle name="E­Æo±aE￡" xfId="2993" xr:uid="{00000000-0005-0000-0000-0000790D0000}"/>
    <cellStyle name="È­Æó±âÈ£" xfId="2994" xr:uid="{00000000-0005-0000-0000-00007A0D0000}"/>
    <cellStyle name="E­Æo±aE￡ 2" xfId="2995" xr:uid="{00000000-0005-0000-0000-00007B0D0000}"/>
    <cellStyle name="E­Æo±aE￡ 2 2" xfId="4901" xr:uid="{00000000-0005-0000-0000-00007C0D0000}"/>
    <cellStyle name="E­Æo±aE￡_일-토목" xfId="2996" xr:uid="{00000000-0005-0000-0000-00007D0D0000}"/>
    <cellStyle name="E­Æo±aE￡0" xfId="2997" xr:uid="{00000000-0005-0000-0000-00007E0D0000}"/>
    <cellStyle name="È­Æó±âÈ£0" xfId="2998" xr:uid="{00000000-0005-0000-0000-00007F0D0000}"/>
    <cellStyle name="E­Æo±aE￡0 2" xfId="2999" xr:uid="{00000000-0005-0000-0000-0000800D0000}"/>
    <cellStyle name="E­Æo±aE￡0 2 2" xfId="4902" xr:uid="{00000000-0005-0000-0000-0000810D0000}"/>
    <cellStyle name="E­Æo±aE￡0_일-토목" xfId="3000" xr:uid="{00000000-0005-0000-0000-0000820D0000}"/>
    <cellStyle name="eet1_Q1" xfId="3001" xr:uid="{00000000-0005-0000-0000-0000830D0000}"/>
    <cellStyle name="Enter Currency (0)" xfId="3002" xr:uid="{00000000-0005-0000-0000-0000840D0000}"/>
    <cellStyle name="Enter Currency (0) 2" xfId="4453" xr:uid="{00000000-0005-0000-0000-0000850D0000}"/>
    <cellStyle name="Enter Currency (2)" xfId="3003" xr:uid="{00000000-0005-0000-0000-0000860D0000}"/>
    <cellStyle name="Enter Currency (2) 2" xfId="4454" xr:uid="{00000000-0005-0000-0000-0000870D0000}"/>
    <cellStyle name="Enter Units (0)" xfId="3004" xr:uid="{00000000-0005-0000-0000-0000880D0000}"/>
    <cellStyle name="Enter Units (0) 2" xfId="4455" xr:uid="{00000000-0005-0000-0000-0000890D0000}"/>
    <cellStyle name="Enter Units (1)" xfId="3005" xr:uid="{00000000-0005-0000-0000-00008A0D0000}"/>
    <cellStyle name="Enter Units (1) 2" xfId="4456" xr:uid="{00000000-0005-0000-0000-00008B0D0000}"/>
    <cellStyle name="Enter Units (2)" xfId="3006" xr:uid="{00000000-0005-0000-0000-00008C0D0000}"/>
    <cellStyle name="Enter Units (2) 2" xfId="4457" xr:uid="{00000000-0005-0000-0000-00008D0D0000}"/>
    <cellStyle name="Entered" xfId="3007" xr:uid="{00000000-0005-0000-0000-00008E0D0000}"/>
    <cellStyle name="Euro" xfId="3008" xr:uid="{00000000-0005-0000-0000-00008F0D0000}"/>
    <cellStyle name="Euro 2" xfId="3009" xr:uid="{00000000-0005-0000-0000-0000900D0000}"/>
    <cellStyle name="Euro 2 2" xfId="4458" xr:uid="{00000000-0005-0000-0000-0000910D0000}"/>
    <cellStyle name="Euro 3" xfId="4459" xr:uid="{00000000-0005-0000-0000-0000920D0000}"/>
    <cellStyle name="Euro 4" xfId="4460" xr:uid="{00000000-0005-0000-0000-0000930D0000}"/>
    <cellStyle name="F2" xfId="3010" xr:uid="{00000000-0005-0000-0000-0000940D0000}"/>
    <cellStyle name="F2 2" xfId="3011" xr:uid="{00000000-0005-0000-0000-0000950D0000}"/>
    <cellStyle name="F2 3" xfId="4461" xr:uid="{00000000-0005-0000-0000-0000960D0000}"/>
    <cellStyle name="F3" xfId="3012" xr:uid="{00000000-0005-0000-0000-0000970D0000}"/>
    <cellStyle name="F3 2" xfId="3013" xr:uid="{00000000-0005-0000-0000-0000980D0000}"/>
    <cellStyle name="F3 3" xfId="4462" xr:uid="{00000000-0005-0000-0000-0000990D0000}"/>
    <cellStyle name="F4" xfId="3014" xr:uid="{00000000-0005-0000-0000-00009A0D0000}"/>
    <cellStyle name="F4 2" xfId="3015" xr:uid="{00000000-0005-0000-0000-00009B0D0000}"/>
    <cellStyle name="F4 3" xfId="3016" xr:uid="{00000000-0005-0000-0000-00009C0D0000}"/>
    <cellStyle name="F4 4" xfId="4463" xr:uid="{00000000-0005-0000-0000-00009D0D0000}"/>
    <cellStyle name="F4_횡성군_군관리계획(전략환경영향평가)" xfId="3017" xr:uid="{00000000-0005-0000-0000-00009E0D0000}"/>
    <cellStyle name="F5" xfId="3018" xr:uid="{00000000-0005-0000-0000-00009F0D0000}"/>
    <cellStyle name="F5 2" xfId="3019" xr:uid="{00000000-0005-0000-0000-0000A00D0000}"/>
    <cellStyle name="F5 3" xfId="4464" xr:uid="{00000000-0005-0000-0000-0000A10D0000}"/>
    <cellStyle name="F6" xfId="3020" xr:uid="{00000000-0005-0000-0000-0000A20D0000}"/>
    <cellStyle name="F6 2" xfId="3021" xr:uid="{00000000-0005-0000-0000-0000A30D0000}"/>
    <cellStyle name="F6 3" xfId="4465" xr:uid="{00000000-0005-0000-0000-0000A40D0000}"/>
    <cellStyle name="F7" xfId="3022" xr:uid="{00000000-0005-0000-0000-0000A50D0000}"/>
    <cellStyle name="F7 2" xfId="3023" xr:uid="{00000000-0005-0000-0000-0000A60D0000}"/>
    <cellStyle name="F7 3" xfId="4466" xr:uid="{00000000-0005-0000-0000-0000A70D0000}"/>
    <cellStyle name="F8" xfId="3024" xr:uid="{00000000-0005-0000-0000-0000A80D0000}"/>
    <cellStyle name="F8 2" xfId="3025" xr:uid="{00000000-0005-0000-0000-0000A90D0000}"/>
    <cellStyle name="F8 3" xfId="3026" xr:uid="{00000000-0005-0000-0000-0000AA0D0000}"/>
    <cellStyle name="F8 4" xfId="4467" xr:uid="{00000000-0005-0000-0000-0000AB0D0000}"/>
    <cellStyle name="F8_횡성군_군관리계획(전략환경영향평가)" xfId="3027" xr:uid="{00000000-0005-0000-0000-0000AC0D0000}"/>
    <cellStyle name="FinePrint" xfId="6039" xr:uid="{00000000-0005-0000-0000-0000AD0D0000}"/>
    <cellStyle name="Fixed" xfId="3028" xr:uid="{00000000-0005-0000-0000-0000AE0D0000}"/>
    <cellStyle name="Fixed 2" xfId="3029" xr:uid="{00000000-0005-0000-0000-0000AF0D0000}"/>
    <cellStyle name="Fixed 2 2" xfId="4468" xr:uid="{00000000-0005-0000-0000-0000B00D0000}"/>
    <cellStyle name="Fixed 3" xfId="3030" xr:uid="{00000000-0005-0000-0000-0000B10D0000}"/>
    <cellStyle name="Fixed 4" xfId="4469" xr:uid="{00000000-0005-0000-0000-0000B20D0000}"/>
    <cellStyle name="Fixed_횡성군_군관리계획(전략환경영향평가)" xfId="3031" xr:uid="{00000000-0005-0000-0000-0000B30D0000}"/>
    <cellStyle name="Followed Hyperlink" xfId="3032" xr:uid="{00000000-0005-0000-0000-0000B40D0000}"/>
    <cellStyle name="Grey" xfId="3033" xr:uid="{00000000-0005-0000-0000-0000B50D0000}"/>
    <cellStyle name="Grey 2" xfId="3034" xr:uid="{00000000-0005-0000-0000-0000B60D0000}"/>
    <cellStyle name="Grey_횡성군_군관리계획(전략환경영향평가)" xfId="3035" xr:uid="{00000000-0005-0000-0000-0000B70D0000}"/>
    <cellStyle name="H1" xfId="3036" xr:uid="{00000000-0005-0000-0000-0000B80D0000}"/>
    <cellStyle name="H1 2" xfId="4903" xr:uid="{00000000-0005-0000-0000-0000B90D0000}"/>
    <cellStyle name="H2" xfId="3037" xr:uid="{00000000-0005-0000-0000-0000BA0D0000}"/>
    <cellStyle name="H2 2" xfId="4904" xr:uid="{00000000-0005-0000-0000-0000BB0D0000}"/>
    <cellStyle name="head" xfId="3038" xr:uid="{00000000-0005-0000-0000-0000BC0D0000}"/>
    <cellStyle name="head 1" xfId="3039" xr:uid="{00000000-0005-0000-0000-0000BD0D0000}"/>
    <cellStyle name="head 1-1" xfId="3040" xr:uid="{00000000-0005-0000-0000-0000BE0D0000}"/>
    <cellStyle name="HEADER" xfId="3041" xr:uid="{00000000-0005-0000-0000-0000BF0D0000}"/>
    <cellStyle name="Header1" xfId="3042" xr:uid="{00000000-0005-0000-0000-0000C00D0000}"/>
    <cellStyle name="Header2" xfId="3043" xr:uid="{00000000-0005-0000-0000-0000C10D0000}"/>
    <cellStyle name="Heading" xfId="6040" xr:uid="{00000000-0005-0000-0000-0000C20D0000}"/>
    <cellStyle name="Heading 1" xfId="3044" xr:uid="{00000000-0005-0000-0000-0000C30D0000}"/>
    <cellStyle name="Heading 1 2" xfId="4470" xr:uid="{00000000-0005-0000-0000-0000C40D0000}"/>
    <cellStyle name="Heading 2" xfId="3045" xr:uid="{00000000-0005-0000-0000-0000C50D0000}"/>
    <cellStyle name="Heading 2 2" xfId="4471" xr:uid="{00000000-0005-0000-0000-0000C60D0000}"/>
    <cellStyle name="Heading 3" xfId="6041" xr:uid="{00000000-0005-0000-0000-0000C70D0000}"/>
    <cellStyle name="Heading1" xfId="3046" xr:uid="{00000000-0005-0000-0000-0000C80D0000}"/>
    <cellStyle name="Heading1 2" xfId="3047" xr:uid="{00000000-0005-0000-0000-0000C90D0000}"/>
    <cellStyle name="HEADING1 2 2" xfId="4472" xr:uid="{00000000-0005-0000-0000-0000CA0D0000}"/>
    <cellStyle name="Heading1 3" xfId="3048" xr:uid="{00000000-0005-0000-0000-0000CB0D0000}"/>
    <cellStyle name="Heading1 4" xfId="4473" xr:uid="{00000000-0005-0000-0000-0000CC0D0000}"/>
    <cellStyle name="Heading1 5" xfId="4867" xr:uid="{00000000-0005-0000-0000-0000CD0D0000}"/>
    <cellStyle name="Heading1 6" xfId="4887" xr:uid="{00000000-0005-0000-0000-0000CE0D0000}"/>
    <cellStyle name="Heading1 7" xfId="4890" xr:uid="{00000000-0005-0000-0000-0000CF0D0000}"/>
    <cellStyle name="Heading1 8" xfId="4879" xr:uid="{00000000-0005-0000-0000-0000D00D0000}"/>
    <cellStyle name="Heading1_횡성군_군관리계획(전략환경영향평가)" xfId="3049" xr:uid="{00000000-0005-0000-0000-0000D10D0000}"/>
    <cellStyle name="Heading2" xfId="3050" xr:uid="{00000000-0005-0000-0000-0000D20D0000}"/>
    <cellStyle name="Heading2 2" xfId="3051" xr:uid="{00000000-0005-0000-0000-0000D30D0000}"/>
    <cellStyle name="HEADING2 2 2" xfId="4474" xr:uid="{00000000-0005-0000-0000-0000D40D0000}"/>
    <cellStyle name="Heading2 3" xfId="3052" xr:uid="{00000000-0005-0000-0000-0000D50D0000}"/>
    <cellStyle name="Heading2 4" xfId="4475" xr:uid="{00000000-0005-0000-0000-0000D60D0000}"/>
    <cellStyle name="Heading2 5" xfId="4868" xr:uid="{00000000-0005-0000-0000-0000D70D0000}"/>
    <cellStyle name="Heading2 6" xfId="4888" xr:uid="{00000000-0005-0000-0000-0000D80D0000}"/>
    <cellStyle name="Heading2 7" xfId="4891" xr:uid="{00000000-0005-0000-0000-0000D90D0000}"/>
    <cellStyle name="Heading2 8" xfId="4880" xr:uid="{00000000-0005-0000-0000-0000DA0D0000}"/>
    <cellStyle name="Heading2_횡성군_군관리계획(전략환경영향평가)" xfId="3053" xr:uid="{00000000-0005-0000-0000-0000DB0D0000}"/>
    <cellStyle name="Heading2Divider" xfId="6042" xr:uid="{00000000-0005-0000-0000-0000DC0D0000}"/>
    <cellStyle name="HelpStyle" xfId="3054" xr:uid="{00000000-0005-0000-0000-0000DD0D0000}"/>
    <cellStyle name="Helv8_PFD4.XLS" xfId="3055" xr:uid="{00000000-0005-0000-0000-0000DE0D0000}"/>
    <cellStyle name="Hyperlink" xfId="3056" xr:uid="{00000000-0005-0000-0000-0000DF0D0000}"/>
    <cellStyle name="Input" xfId="6043" xr:uid="{00000000-0005-0000-0000-0000E00D0000}"/>
    <cellStyle name="Input [yellow]" xfId="3057" xr:uid="{00000000-0005-0000-0000-0000E10D0000}"/>
    <cellStyle name="Input [yellow] 2" xfId="3058" xr:uid="{00000000-0005-0000-0000-0000E20D0000}"/>
    <cellStyle name="Input [yellow]_횡성군_군관리계획(전략환경영향평가)" xfId="3059" xr:uid="{00000000-0005-0000-0000-0000E30D0000}"/>
    <cellStyle name="Input Price" xfId="6044" xr:uid="{00000000-0005-0000-0000-0000E40D0000}"/>
    <cellStyle name="Input Quantity" xfId="6045" xr:uid="{00000000-0005-0000-0000-0000E50D0000}"/>
    <cellStyle name="Input Single Cell" xfId="6046" xr:uid="{00000000-0005-0000-0000-0000E60D0000}"/>
    <cellStyle name="InputBodyCurr" xfId="6047" xr:uid="{00000000-0005-0000-0000-0000E70D0000}"/>
    <cellStyle name="InputBodyDate" xfId="6048" xr:uid="{00000000-0005-0000-0000-0000E80D0000}"/>
    <cellStyle name="InputBodyText" xfId="6049" xr:uid="{00000000-0005-0000-0000-0000E90D0000}"/>
    <cellStyle name="InputColor" xfId="6050" xr:uid="{00000000-0005-0000-0000-0000EA0D0000}"/>
    <cellStyle name="Item" xfId="6051" xr:uid="{00000000-0005-0000-0000-0000EB0D0000}"/>
    <cellStyle name="Item Input" xfId="6052" xr:uid="{00000000-0005-0000-0000-0000EC0D0000}"/>
    <cellStyle name="jin" xfId="3060" xr:uid="{00000000-0005-0000-0000-0000ED0D0000}"/>
    <cellStyle name="kg" xfId="3061" xr:uid="{00000000-0005-0000-0000-0000EE0D0000}"/>
    <cellStyle name="Komma [0]_BINV" xfId="3062" xr:uid="{00000000-0005-0000-0000-0000EF0D0000}"/>
    <cellStyle name="Komma_BINV" xfId="3063" xr:uid="{00000000-0005-0000-0000-0000F00D0000}"/>
    <cellStyle name="ℓ" xfId="3064" xr:uid="{00000000-0005-0000-0000-0000F10D0000}"/>
    <cellStyle name="left" xfId="3065" xr:uid="{00000000-0005-0000-0000-0000F20D0000}"/>
    <cellStyle name="Link Currency (0)" xfId="3066" xr:uid="{00000000-0005-0000-0000-0000F30D0000}"/>
    <cellStyle name="Link Currency (0) 2" xfId="4476" xr:uid="{00000000-0005-0000-0000-0000F40D0000}"/>
    <cellStyle name="Link Currency (2)" xfId="3067" xr:uid="{00000000-0005-0000-0000-0000F50D0000}"/>
    <cellStyle name="Link Currency (2) 2" xfId="4477" xr:uid="{00000000-0005-0000-0000-0000F60D0000}"/>
    <cellStyle name="Link Units (0)" xfId="3068" xr:uid="{00000000-0005-0000-0000-0000F70D0000}"/>
    <cellStyle name="Link Units (0) 2" xfId="4478" xr:uid="{00000000-0005-0000-0000-0000F80D0000}"/>
    <cellStyle name="Link Units (1)" xfId="3069" xr:uid="{00000000-0005-0000-0000-0000F90D0000}"/>
    <cellStyle name="Link Units (1) 2" xfId="4479" xr:uid="{00000000-0005-0000-0000-0000FA0D0000}"/>
    <cellStyle name="Link Units (2)" xfId="3070" xr:uid="{00000000-0005-0000-0000-0000FB0D0000}"/>
    <cellStyle name="Link Units (2) 2" xfId="4480" xr:uid="{00000000-0005-0000-0000-0000FC0D0000}"/>
    <cellStyle name="M" xfId="3071" xr:uid="{00000000-0005-0000-0000-0000FD0D0000}"/>
    <cellStyle name="M_4월일위목록" xfId="3072" xr:uid="{00000000-0005-0000-0000-0000FE0D0000}"/>
    <cellStyle name="M2" xfId="3073" xr:uid="{00000000-0005-0000-0000-0000FF0D0000}"/>
    <cellStyle name="M3" xfId="3074" xr:uid="{00000000-0005-0000-0000-0000000E0000}"/>
    <cellStyle name="Midtitle" xfId="3075" xr:uid="{00000000-0005-0000-0000-0000010E0000}"/>
    <cellStyle name="Midtitle 2" xfId="3076" xr:uid="{00000000-0005-0000-0000-0000020E0000}"/>
    <cellStyle name="Milliers [0]_399GC10" xfId="3077" xr:uid="{00000000-0005-0000-0000-0000030E0000}"/>
    <cellStyle name="Milliers_399GC10" xfId="3078" xr:uid="{00000000-0005-0000-0000-0000040E0000}"/>
    <cellStyle name="Model" xfId="3079" xr:uid="{00000000-0005-0000-0000-0000050E0000}"/>
    <cellStyle name="Mon?aire [0]_399GC10" xfId="3080" xr:uid="{00000000-0005-0000-0000-0000060E0000}"/>
    <cellStyle name="Mon?aire_399GC10" xfId="3081" xr:uid="{00000000-0005-0000-0000-0000070E0000}"/>
    <cellStyle name="no dec" xfId="3082" xr:uid="{00000000-0005-0000-0000-0000080E0000}"/>
    <cellStyle name="normal" xfId="3083" xr:uid="{00000000-0005-0000-0000-0000090E0000}"/>
    <cellStyle name="Normal - Style1" xfId="3085" xr:uid="{00000000-0005-0000-0000-00000A0E0000}"/>
    <cellStyle name="Normal - Style1 2" xfId="3086" xr:uid="{00000000-0005-0000-0000-00000B0E0000}"/>
    <cellStyle name="Normal - Style1 3" xfId="3087" xr:uid="{00000000-0005-0000-0000-00000C0E0000}"/>
    <cellStyle name="Normal - Style1_횡성군_군관리계획(전략환경영향평가)" xfId="3088" xr:uid="{00000000-0005-0000-0000-00000D0E0000}"/>
    <cellStyle name="Normal - Style2" xfId="3089" xr:uid="{00000000-0005-0000-0000-00000E0E0000}"/>
    <cellStyle name="Normal - Style3" xfId="3090" xr:uid="{00000000-0005-0000-0000-00000F0E0000}"/>
    <cellStyle name="Normal - Style4" xfId="3091" xr:uid="{00000000-0005-0000-0000-0000100E0000}"/>
    <cellStyle name="Normal - Style5" xfId="3092" xr:uid="{00000000-0005-0000-0000-0000110E0000}"/>
    <cellStyle name="Normal - Style6" xfId="3093" xr:uid="{00000000-0005-0000-0000-0000120E0000}"/>
    <cellStyle name="Normal - Style7" xfId="3094" xr:uid="{00000000-0005-0000-0000-0000130E0000}"/>
    <cellStyle name="Normal - Style8" xfId="3095" xr:uid="{00000000-0005-0000-0000-0000140E0000}"/>
    <cellStyle name="Normal - 유형1" xfId="3084" xr:uid="{00000000-0005-0000-0000-0000150E0000}"/>
    <cellStyle name="Normal_ SG&amp;A Bridge" xfId="3096" xr:uid="{00000000-0005-0000-0000-0000160E0000}"/>
    <cellStyle name="N䁯rmal_MCOE Summary (5)_98선급금" xfId="4481" xr:uid="{00000000-0005-0000-0000-0000170E0000}"/>
    <cellStyle name="Œ…?æ맖?e [0.00]_laroux" xfId="3097" xr:uid="{00000000-0005-0000-0000-0000180E0000}"/>
    <cellStyle name="Œ…?æ맖?e_laroux" xfId="3098" xr:uid="{00000000-0005-0000-0000-0000190E0000}"/>
    <cellStyle name="Œ…‹æØ‚è [0.00]_laroux" xfId="3099" xr:uid="{00000000-0005-0000-0000-00001A0E0000}"/>
    <cellStyle name="Œ…‹æØ‚è_laroux" xfId="3100" xr:uid="{00000000-0005-0000-0000-00001B0E0000}"/>
    <cellStyle name="oft Excel]_x000d__x000a_Comment=The open=/f lines load custom functions into the Paste Function list._x000d__x000a_Maximized=3_x000d__x000a_AutoFormat=" xfId="3101" xr:uid="{00000000-0005-0000-0000-00001C0E0000}"/>
    <cellStyle name="ok" xfId="6053" xr:uid="{00000000-0005-0000-0000-00001D0E0000}"/>
    <cellStyle name="omma [0]_Mktg Prog" xfId="6054" xr:uid="{00000000-0005-0000-0000-00001E0E0000}"/>
    <cellStyle name="ormal_Sheet1_1" xfId="6055" xr:uid="{00000000-0005-0000-0000-00001F0E0000}"/>
    <cellStyle name="Output Single Cell" xfId="6056" xr:uid="{00000000-0005-0000-0000-0000200E0000}"/>
    <cellStyle name="Package Size" xfId="6057" xr:uid="{00000000-0005-0000-0000-0000210E0000}"/>
    <cellStyle name="Percent" xfId="3102" xr:uid="{00000000-0005-0000-0000-0000220E0000}"/>
    <cellStyle name="Percent [0]" xfId="3103" xr:uid="{00000000-0005-0000-0000-0000230E0000}"/>
    <cellStyle name="Percent [0] 2" xfId="4482" xr:uid="{00000000-0005-0000-0000-0000240E0000}"/>
    <cellStyle name="Percent [00]" xfId="3104" xr:uid="{00000000-0005-0000-0000-0000250E0000}"/>
    <cellStyle name="Percent [00] 2" xfId="4483" xr:uid="{00000000-0005-0000-0000-0000260E0000}"/>
    <cellStyle name="Percent [2]" xfId="3105" xr:uid="{00000000-0005-0000-0000-0000270E0000}"/>
    <cellStyle name="Percent 2" xfId="3106" xr:uid="{00000000-0005-0000-0000-0000280E0000}"/>
    <cellStyle name="Percent 2 2" xfId="4484" xr:uid="{00000000-0005-0000-0000-0000290E0000}"/>
    <cellStyle name="Percent 3" xfId="3107" xr:uid="{00000000-0005-0000-0000-00002A0E0000}"/>
    <cellStyle name="Percent 4" xfId="4485" xr:uid="{00000000-0005-0000-0000-00002B0E0000}"/>
    <cellStyle name="Percent 5" xfId="4869" xr:uid="{00000000-0005-0000-0000-00002C0E0000}"/>
    <cellStyle name="Percent 6" xfId="4889" xr:uid="{00000000-0005-0000-0000-00002D0E0000}"/>
    <cellStyle name="Percent 7" xfId="4892" xr:uid="{00000000-0005-0000-0000-00002E0E0000}"/>
    <cellStyle name="Percent 8" xfId="4881" xr:uid="{00000000-0005-0000-0000-00002F0E0000}"/>
    <cellStyle name="Percent_!간지" xfId="4486" xr:uid="{00000000-0005-0000-0000-0000300E0000}"/>
    <cellStyle name="PrePop Currency (0)" xfId="3108" xr:uid="{00000000-0005-0000-0000-0000310E0000}"/>
    <cellStyle name="PrePop Currency (0) 2" xfId="4487" xr:uid="{00000000-0005-0000-0000-0000320E0000}"/>
    <cellStyle name="PrePop Currency (2)" xfId="3109" xr:uid="{00000000-0005-0000-0000-0000330E0000}"/>
    <cellStyle name="PrePop Currency (2) 2" xfId="4488" xr:uid="{00000000-0005-0000-0000-0000340E0000}"/>
    <cellStyle name="PrePop Units (0)" xfId="3110" xr:uid="{00000000-0005-0000-0000-0000350E0000}"/>
    <cellStyle name="PrePop Units (0) 2" xfId="4489" xr:uid="{00000000-0005-0000-0000-0000360E0000}"/>
    <cellStyle name="PrePop Units (1)" xfId="3111" xr:uid="{00000000-0005-0000-0000-0000370E0000}"/>
    <cellStyle name="PrePop Units (1) 2" xfId="4490" xr:uid="{00000000-0005-0000-0000-0000380E0000}"/>
    <cellStyle name="PrePop Units (2)" xfId="3112" xr:uid="{00000000-0005-0000-0000-0000390E0000}"/>
    <cellStyle name="PrePop Units (2) 2" xfId="4491" xr:uid="{00000000-0005-0000-0000-00003A0E0000}"/>
    <cellStyle name="Print Heading" xfId="6058" xr:uid="{00000000-0005-0000-0000-00003B0E0000}"/>
    <cellStyle name="Procent_BINV" xfId="3113" xr:uid="{00000000-0005-0000-0000-00003C0E0000}"/>
    <cellStyle name="Recipe" xfId="6059" xr:uid="{00000000-0005-0000-0000-00003D0E0000}"/>
    <cellStyle name="Recipe Heading" xfId="6060" xr:uid="{00000000-0005-0000-0000-00003E0E0000}"/>
    <cellStyle name="Revenue" xfId="6061" xr:uid="{00000000-0005-0000-0000-00003F0E0000}"/>
    <cellStyle name="RevList" xfId="3114" xr:uid="{00000000-0005-0000-0000-0000400E0000}"/>
    <cellStyle name="RevList 2" xfId="3115" xr:uid="{00000000-0005-0000-0000-0000410E0000}"/>
    <cellStyle name="rld Wide" xfId="3116" xr:uid="{00000000-0005-0000-0000-0000420E0000}"/>
    <cellStyle name="RowLevel_1_표본굴착 단가산출(수정)" xfId="6062" xr:uid="{00000000-0005-0000-0000-0000430E0000}"/>
    <cellStyle name="RptTitle" xfId="6063" xr:uid="{00000000-0005-0000-0000-0000440E0000}"/>
    <cellStyle name="s]_x000d__x000a_load=_x000d__x000a_run=_x000d__x000a_NullPort=None_x000d__x000a_SkipMouseRedetect=1_x000d__x000a_device=QLaser SF700/710,KHQLBP,LPT1:_x000d__x000a__x000d__x000a_[Desktop]_x000d__x000a_Wallpaper=C:\WI" xfId="6064" xr:uid="{00000000-0005-0000-0000-0000450E0000}"/>
    <cellStyle name="SHIM" xfId="3117" xr:uid="{00000000-0005-0000-0000-0000460E0000}"/>
    <cellStyle name="SS" xfId="6065" xr:uid="{00000000-0005-0000-0000-0000470E0000}"/>
    <cellStyle name="Standaard_BINV" xfId="3118" xr:uid="{00000000-0005-0000-0000-0000480E0000}"/>
    <cellStyle name="Standard_Anpassen der Amortisation" xfId="3119" xr:uid="{00000000-0005-0000-0000-0000490E0000}"/>
    <cellStyle name="STA표시" xfId="6066" xr:uid="{00000000-0005-0000-0000-00004A0E0000}"/>
    <cellStyle name="subhead" xfId="3120" xr:uid="{00000000-0005-0000-0000-00004B0E0000}"/>
    <cellStyle name="SubHeading" xfId="6067" xr:uid="{00000000-0005-0000-0000-00004C0E0000}"/>
    <cellStyle name="Subtotal" xfId="3121" xr:uid="{00000000-0005-0000-0000-00004D0E0000}"/>
    <cellStyle name="Subtotal 1" xfId="6068" xr:uid="{00000000-0005-0000-0000-00004E0E0000}"/>
    <cellStyle name="Suggested Quantity" xfId="6069" xr:uid="{00000000-0005-0000-0000-00004F0E0000}"/>
    <cellStyle name="T=?cm표시" xfId="6070" xr:uid="{00000000-0005-0000-0000-0000500E0000}"/>
    <cellStyle name="testtitle" xfId="3122" xr:uid="{00000000-0005-0000-0000-0000510E0000}"/>
    <cellStyle name="testtitle 2" xfId="3123" xr:uid="{00000000-0005-0000-0000-0000520E0000}"/>
    <cellStyle name="Text Indent A" xfId="3124" xr:uid="{00000000-0005-0000-0000-0000530E0000}"/>
    <cellStyle name="Text Indent B" xfId="3125" xr:uid="{00000000-0005-0000-0000-0000540E0000}"/>
    <cellStyle name="Text Indent B 2" xfId="4492" xr:uid="{00000000-0005-0000-0000-0000550E0000}"/>
    <cellStyle name="Text Indent C" xfId="3126" xr:uid="{00000000-0005-0000-0000-0000560E0000}"/>
    <cellStyle name="Text Indent C 2" xfId="4493" xr:uid="{00000000-0005-0000-0000-0000570E0000}"/>
    <cellStyle name="Title" xfId="3127" xr:uid="{00000000-0005-0000-0000-0000580E0000}"/>
    <cellStyle name="title [1]" xfId="3128" xr:uid="{00000000-0005-0000-0000-0000590E0000}"/>
    <cellStyle name="title [2]" xfId="3129" xr:uid="{00000000-0005-0000-0000-00005A0E0000}"/>
    <cellStyle name="Title_무안읍 하수종말처리장 고도처리(3억기준수정)" xfId="3130" xr:uid="{00000000-0005-0000-0000-00005B0E0000}"/>
    <cellStyle name="ton" xfId="3131" xr:uid="{00000000-0005-0000-0000-00005C0E0000}"/>
    <cellStyle name="TON표시" xfId="6071" xr:uid="{00000000-0005-0000-0000-00005D0E0000}"/>
    <cellStyle name="Total" xfId="3132" xr:uid="{00000000-0005-0000-0000-00005E0E0000}"/>
    <cellStyle name="Total 2" xfId="3133" xr:uid="{00000000-0005-0000-0000-00005F0E0000}"/>
    <cellStyle name="Total 2 2" xfId="4494" xr:uid="{00000000-0005-0000-0000-0000600E0000}"/>
    <cellStyle name="Total 3" xfId="3134" xr:uid="{00000000-0005-0000-0000-0000610E0000}"/>
    <cellStyle name="Total 4" xfId="4495" xr:uid="{00000000-0005-0000-0000-0000620E0000}"/>
    <cellStyle name="Total_횡성군_군관리계획(전략환경영향평가)" xfId="3135" xr:uid="{00000000-0005-0000-0000-0000630E0000}"/>
    <cellStyle name="TotalCurr" xfId="6072" xr:uid="{00000000-0005-0000-0000-0000640E0000}"/>
    <cellStyle name="TotalHdr" xfId="6073" xr:uid="{00000000-0005-0000-0000-0000650E0000}"/>
    <cellStyle name="UM" xfId="3136" xr:uid="{00000000-0005-0000-0000-0000660E0000}"/>
    <cellStyle name="Valuta [0]_BINV" xfId="3137" xr:uid="{00000000-0005-0000-0000-0000670E0000}"/>
    <cellStyle name="Valuta_BINV" xfId="3138" xr:uid="{00000000-0005-0000-0000-0000680E0000}"/>
    <cellStyle name="W?rung [0]_Compiling Utility Macros" xfId="3139" xr:uid="{00000000-0005-0000-0000-0000690E0000}"/>
    <cellStyle name="W?rung_Compiling Utility Macros" xfId="3140" xr:uid="{00000000-0005-0000-0000-00006A0E0000}"/>
    <cellStyle name="wrap" xfId="3141" xr:uid="{00000000-0005-0000-0000-00006B0E0000}"/>
    <cellStyle name="Φ000표시(관경)" xfId="6074" xr:uid="{00000000-0005-0000-0000-00006C0E0000}"/>
    <cellStyle name="" xfId="3142" xr:uid="{00000000-0005-0000-0000-00006D0E0000}"/>
    <cellStyle name="가운데" xfId="590" xr:uid="{00000000-0005-0000-0000-00006E0E0000}"/>
    <cellStyle name="감춤" xfId="591" xr:uid="{00000000-0005-0000-0000-00006F0E0000}"/>
    <cellStyle name="강조색1 2" xfId="592" xr:uid="{00000000-0005-0000-0000-0000700E0000}"/>
    <cellStyle name="강조색1 2 2" xfId="4496" xr:uid="{00000000-0005-0000-0000-0000710E0000}"/>
    <cellStyle name="강조색1 3" xfId="6075" xr:uid="{00000000-0005-0000-0000-0000720E0000}"/>
    <cellStyle name="강조색2 2" xfId="593" xr:uid="{00000000-0005-0000-0000-0000730E0000}"/>
    <cellStyle name="강조색2 2 2" xfId="4497" xr:uid="{00000000-0005-0000-0000-0000740E0000}"/>
    <cellStyle name="강조색2 3" xfId="6076" xr:uid="{00000000-0005-0000-0000-0000750E0000}"/>
    <cellStyle name="강조색3 2" xfId="594" xr:uid="{00000000-0005-0000-0000-0000760E0000}"/>
    <cellStyle name="강조색3 2 2" xfId="4498" xr:uid="{00000000-0005-0000-0000-0000770E0000}"/>
    <cellStyle name="강조색3 3" xfId="6077" xr:uid="{00000000-0005-0000-0000-0000780E0000}"/>
    <cellStyle name="강조색4 2" xfId="595" xr:uid="{00000000-0005-0000-0000-0000790E0000}"/>
    <cellStyle name="강조색4 2 2" xfId="4499" xr:uid="{00000000-0005-0000-0000-00007A0E0000}"/>
    <cellStyle name="강조색4 3" xfId="6078" xr:uid="{00000000-0005-0000-0000-00007B0E0000}"/>
    <cellStyle name="강조색5 2" xfId="596" xr:uid="{00000000-0005-0000-0000-00007C0E0000}"/>
    <cellStyle name="강조색6 2" xfId="597" xr:uid="{00000000-0005-0000-0000-00007D0E0000}"/>
    <cellStyle name="강조색6 2 2" xfId="4500" xr:uid="{00000000-0005-0000-0000-00007E0E0000}"/>
    <cellStyle name="강조색6 3" xfId="6079" xr:uid="{00000000-0005-0000-0000-00007F0E0000}"/>
    <cellStyle name="개" xfId="598" xr:uid="{00000000-0005-0000-0000-0000800E0000}"/>
    <cellStyle name="개_02-포장-1" xfId="599" xr:uid="{00000000-0005-0000-0000-0000810E0000}"/>
    <cellStyle name="개소" xfId="600" xr:uid="{00000000-0005-0000-0000-0000820E0000}"/>
    <cellStyle name="경고문 2" xfId="601" xr:uid="{00000000-0005-0000-0000-0000830E0000}"/>
    <cellStyle name="계산 2" xfId="602" xr:uid="{00000000-0005-0000-0000-0000840E0000}"/>
    <cellStyle name="계산 2 2" xfId="4501" xr:uid="{00000000-0005-0000-0000-0000850E0000}"/>
    <cellStyle name="계산 3" xfId="6080" xr:uid="{00000000-0005-0000-0000-0000860E0000}"/>
    <cellStyle name="고정소숫점" xfId="603" xr:uid="{00000000-0005-0000-0000-0000870E0000}"/>
    <cellStyle name="고정소숫점 2" xfId="604" xr:uid="{00000000-0005-0000-0000-0000880E0000}"/>
    <cellStyle name="고정소숫점 2 2" xfId="4502" xr:uid="{00000000-0005-0000-0000-0000890E0000}"/>
    <cellStyle name="고정소숫점 3" xfId="605" xr:uid="{00000000-0005-0000-0000-00008A0E0000}"/>
    <cellStyle name="고정소숫점 4" xfId="4503" xr:uid="{00000000-0005-0000-0000-00008B0E0000}"/>
    <cellStyle name="고정출력1" xfId="606" xr:uid="{00000000-0005-0000-0000-00008C0E0000}"/>
    <cellStyle name="고정출력1 2" xfId="607" xr:uid="{00000000-0005-0000-0000-00008D0E0000}"/>
    <cellStyle name="고정출력1 2 2" xfId="4504" xr:uid="{00000000-0005-0000-0000-00008E0E0000}"/>
    <cellStyle name="고정출력1 3" xfId="608" xr:uid="{00000000-0005-0000-0000-00008F0E0000}"/>
    <cellStyle name="고정출력1_횡성군_군관리계획(전략환경영향평가)" xfId="609" xr:uid="{00000000-0005-0000-0000-0000900E0000}"/>
    <cellStyle name="고정출력2" xfId="610" xr:uid="{00000000-0005-0000-0000-0000910E0000}"/>
    <cellStyle name="고정출력2 2" xfId="611" xr:uid="{00000000-0005-0000-0000-0000920E0000}"/>
    <cellStyle name="고정출력2 2 2" xfId="4505" xr:uid="{00000000-0005-0000-0000-0000930E0000}"/>
    <cellStyle name="고정출력2 3" xfId="612" xr:uid="{00000000-0005-0000-0000-0000940E0000}"/>
    <cellStyle name="고정출력2_횡성군_군관리계획(전략환경영향평가)" xfId="613" xr:uid="{00000000-0005-0000-0000-0000950E0000}"/>
    <cellStyle name="공사원가계산서(조경)" xfId="614" xr:uid="{00000000-0005-0000-0000-0000960E0000}"/>
    <cellStyle name="공종-규격" xfId="615" xr:uid="{00000000-0005-0000-0000-0000970E0000}"/>
    <cellStyle name="咬訌裝?INCOM1" xfId="616" xr:uid="{00000000-0005-0000-0000-0000980E0000}"/>
    <cellStyle name="咬訌裝?INCOM1 2" xfId="4506" xr:uid="{00000000-0005-0000-0000-0000990E0000}"/>
    <cellStyle name="咬訌裝?INCOM10" xfId="617" xr:uid="{00000000-0005-0000-0000-00009A0E0000}"/>
    <cellStyle name="咬訌裝?INCOM10 2" xfId="4507" xr:uid="{00000000-0005-0000-0000-00009B0E0000}"/>
    <cellStyle name="咬訌裝?INCOM2" xfId="618" xr:uid="{00000000-0005-0000-0000-00009C0E0000}"/>
    <cellStyle name="咬訌裝?INCOM2 2" xfId="4508" xr:uid="{00000000-0005-0000-0000-00009D0E0000}"/>
    <cellStyle name="咬訌裝?INCOM3" xfId="619" xr:uid="{00000000-0005-0000-0000-00009E0E0000}"/>
    <cellStyle name="咬訌裝?INCOM3 2" xfId="4509" xr:uid="{00000000-0005-0000-0000-00009F0E0000}"/>
    <cellStyle name="咬訌裝?INCOM4" xfId="620" xr:uid="{00000000-0005-0000-0000-0000A00E0000}"/>
    <cellStyle name="咬訌裝?INCOM4 2" xfId="4510" xr:uid="{00000000-0005-0000-0000-0000A10E0000}"/>
    <cellStyle name="咬訌裝?INCOM5" xfId="621" xr:uid="{00000000-0005-0000-0000-0000A20E0000}"/>
    <cellStyle name="咬訌裝?INCOM5 2" xfId="4511" xr:uid="{00000000-0005-0000-0000-0000A30E0000}"/>
    <cellStyle name="咬訌裝?INCOM6" xfId="622" xr:uid="{00000000-0005-0000-0000-0000A40E0000}"/>
    <cellStyle name="咬訌裝?INCOM6 2" xfId="4512" xr:uid="{00000000-0005-0000-0000-0000A50E0000}"/>
    <cellStyle name="咬訌裝?INCOM7" xfId="623" xr:uid="{00000000-0005-0000-0000-0000A60E0000}"/>
    <cellStyle name="咬訌裝?INCOM7 2" xfId="4513" xr:uid="{00000000-0005-0000-0000-0000A70E0000}"/>
    <cellStyle name="咬訌裝?INCOM8" xfId="624" xr:uid="{00000000-0005-0000-0000-0000A80E0000}"/>
    <cellStyle name="咬訌裝?INCOM8 2" xfId="4514" xr:uid="{00000000-0005-0000-0000-0000A90E0000}"/>
    <cellStyle name="咬訌裝?INCOM9" xfId="625" xr:uid="{00000000-0005-0000-0000-0000AA0E0000}"/>
    <cellStyle name="咬訌裝?INCOM9 2" xfId="4515" xr:uid="{00000000-0005-0000-0000-0000AB0E0000}"/>
    <cellStyle name="咬訌裝?PRIB11" xfId="626" xr:uid="{00000000-0005-0000-0000-0000AC0E0000}"/>
    <cellStyle name="咬訌裝?PRIB11 2" xfId="4516" xr:uid="{00000000-0005-0000-0000-0000AD0E0000}"/>
    <cellStyle name="국종합건설" xfId="6081" xr:uid="{00000000-0005-0000-0000-0000AE0E0000}"/>
    <cellStyle name="금액" xfId="627" xr:uid="{00000000-0005-0000-0000-0000AF0E0000}"/>
    <cellStyle name="김덕호" xfId="628" xr:uid="{00000000-0005-0000-0000-0000B00E0000}"/>
    <cellStyle name="나쁨 2" xfId="629" xr:uid="{00000000-0005-0000-0000-0000B10E0000}"/>
    <cellStyle name="나쁨 2 2" xfId="4517" xr:uid="{00000000-0005-0000-0000-0000B20E0000}"/>
    <cellStyle name="나쁨 3" xfId="6082" xr:uid="{00000000-0005-0000-0000-0000B30E0000}"/>
    <cellStyle name="날짜" xfId="630" xr:uid="{00000000-0005-0000-0000-0000B40E0000}"/>
    <cellStyle name="날짜 2" xfId="631" xr:uid="{00000000-0005-0000-0000-0000B50E0000}"/>
    <cellStyle name="날짜 3" xfId="632" xr:uid="{00000000-0005-0000-0000-0000B60E0000}"/>
    <cellStyle name="남기옥" xfId="4518" xr:uid="{00000000-0005-0000-0000-0000B70E0000}"/>
    <cellStyle name="내역" xfId="633" xr:uid="{00000000-0005-0000-0000-0000B80E0000}"/>
    <cellStyle name="내역서" xfId="634" xr:uid="{00000000-0005-0000-0000-0000B90E0000}"/>
    <cellStyle name="년도" xfId="635" xr:uid="{00000000-0005-0000-0000-0000BA0E0000}"/>
    <cellStyle name="노명용" xfId="636" xr:uid="{00000000-0005-0000-0000-0000BB0E0000}"/>
    <cellStyle name="단위" xfId="637" xr:uid="{00000000-0005-0000-0000-0000BC0E0000}"/>
    <cellStyle name="단위-&quot;*&quot;" xfId="638" xr:uid="{00000000-0005-0000-0000-0000BD0E0000}"/>
    <cellStyle name="단위-%" xfId="639" xr:uid="{00000000-0005-0000-0000-0000BE0E0000}"/>
    <cellStyle name="단위-kg" xfId="640" xr:uid="{00000000-0005-0000-0000-0000BF0E0000}"/>
    <cellStyle name="단위-m" xfId="641" xr:uid="{00000000-0005-0000-0000-0000C00E0000}"/>
    <cellStyle name="단위-㎡" xfId="643" xr:uid="{00000000-0005-0000-0000-0000C10E0000}"/>
    <cellStyle name="단위-㎡/개소" xfId="644" xr:uid="{00000000-0005-0000-0000-0000C20E0000}"/>
    <cellStyle name="단위-㎡_2.토공랑(구룡)" xfId="645" xr:uid="{00000000-0005-0000-0000-0000C30E0000}"/>
    <cellStyle name="단위-㎥" xfId="642" xr:uid="{00000000-0005-0000-0000-0000C40E0000}"/>
    <cellStyle name="단위-t=" xfId="646" xr:uid="{00000000-0005-0000-0000-0000C50E0000}"/>
    <cellStyle name="달러" xfId="647" xr:uid="{00000000-0005-0000-0000-0000C60E0000}"/>
    <cellStyle name="달러 2" xfId="648" xr:uid="{00000000-0005-0000-0000-0000C70E0000}"/>
    <cellStyle name="달러 3" xfId="649" xr:uid="{00000000-0005-0000-0000-0000C80E0000}"/>
    <cellStyle name="대공종" xfId="650" xr:uid="{00000000-0005-0000-0000-0000C90E0000}"/>
    <cellStyle name="뒤에 오는 하이퍼링크" xfId="651" xr:uid="{00000000-0005-0000-0000-0000CA0E0000}"/>
    <cellStyle name="똿떓죶Ø괻 [0.00]_PRODUCT DETAIL Q1" xfId="652" xr:uid="{00000000-0005-0000-0000-0000CB0E0000}"/>
    <cellStyle name="똿떓죶Ø괻_PRODUCT DETAIL Q1" xfId="653" xr:uid="{00000000-0005-0000-0000-0000CC0E0000}"/>
    <cellStyle name="똿뗦먛귟 [0.00]_laroux" xfId="654" xr:uid="{00000000-0005-0000-0000-0000CD0E0000}"/>
    <cellStyle name="똿뗦먛귟_laroux" xfId="655" xr:uid="{00000000-0005-0000-0000-0000CE0E0000}"/>
    <cellStyle name="라인" xfId="6083" xr:uid="{00000000-0005-0000-0000-0000CF0E0000}"/>
    <cellStyle name="마이너스키" xfId="656" xr:uid="{00000000-0005-0000-0000-0000D00E0000}"/>
    <cellStyle name="마이너스키 2" xfId="4897" xr:uid="{00000000-0005-0000-0000-0000D10E0000}"/>
    <cellStyle name="마ㅊ춤" xfId="657" xr:uid="{00000000-0005-0000-0000-0000D20E0000}"/>
    <cellStyle name="맞춤" xfId="6084" xr:uid="{00000000-0005-0000-0000-0000D30E0000}"/>
    <cellStyle name="매" xfId="658" xr:uid="{00000000-0005-0000-0000-0000D40E0000}"/>
    <cellStyle name="매_02-포장-1" xfId="659" xr:uid="{00000000-0005-0000-0000-0000D50E0000}"/>
    <cellStyle name="메모 2" xfId="660" xr:uid="{00000000-0005-0000-0000-0000D60E0000}"/>
    <cellStyle name="메모 2 2" xfId="4519" xr:uid="{00000000-0005-0000-0000-0000D70E0000}"/>
    <cellStyle name="메모 3" xfId="6085" xr:uid="{00000000-0005-0000-0000-0000D80E0000}"/>
    <cellStyle name="면적표시" xfId="6086" xr:uid="{00000000-0005-0000-0000-0000D90E0000}"/>
    <cellStyle name="묮뎋 [0.00]_PRODUCT DETAIL Q1" xfId="661" xr:uid="{00000000-0005-0000-0000-0000DA0E0000}"/>
    <cellStyle name="묮뎋_PRODUCT DETAIL Q1" xfId="662" xr:uid="{00000000-0005-0000-0000-0000DB0E0000}"/>
    <cellStyle name="믅됞 [0.00]_laroux" xfId="663" xr:uid="{00000000-0005-0000-0000-0000DC0E0000}"/>
    <cellStyle name="믅됞_laroux" xfId="664" xr:uid="{00000000-0005-0000-0000-0000DD0E0000}"/>
    <cellStyle name="배분" xfId="665" xr:uid="{00000000-0005-0000-0000-0000DE0E0000}"/>
    <cellStyle name="백 " xfId="666" xr:uid="{00000000-0005-0000-0000-0000DF0E0000}"/>
    <cellStyle name="백  2" xfId="667" xr:uid="{00000000-0005-0000-0000-0000E00E0000}"/>
    <cellStyle name="백  3" xfId="668" xr:uid="{00000000-0005-0000-0000-0000E10E0000}"/>
    <cellStyle name="백 _횡성군_군관리계획(전략환경영향평가)" xfId="669" xr:uid="{00000000-0005-0000-0000-0000E20E0000}"/>
    <cellStyle name="백분율 [△1]" xfId="670" xr:uid="{00000000-0005-0000-0000-0000E30E0000}"/>
    <cellStyle name="백분율 [△2]" xfId="671" xr:uid="{00000000-0005-0000-0000-0000E40E0000}"/>
    <cellStyle name="백분율 [0]" xfId="672" xr:uid="{00000000-0005-0000-0000-0000E50E0000}"/>
    <cellStyle name="백분율 [0] 2" xfId="6087" xr:uid="{00000000-0005-0000-0000-0000E60E0000}"/>
    <cellStyle name="백분율 [2]" xfId="673" xr:uid="{00000000-0005-0000-0000-0000E70E0000}"/>
    <cellStyle name="백분율 [2] 2" xfId="6088" xr:uid="{00000000-0005-0000-0000-0000E80E0000}"/>
    <cellStyle name="백분율 10" xfId="6089" xr:uid="{00000000-0005-0000-0000-0000E90E0000}"/>
    <cellStyle name="백분율 2" xfId="674" xr:uid="{00000000-0005-0000-0000-0000EA0E0000}"/>
    <cellStyle name="백분율 2 2" xfId="675" xr:uid="{00000000-0005-0000-0000-0000EB0E0000}"/>
    <cellStyle name="백분율 3" xfId="676" xr:uid="{00000000-0005-0000-0000-0000EC0E0000}"/>
    <cellStyle name="백분율 3 2" xfId="4520" xr:uid="{00000000-0005-0000-0000-0000ED0E0000}"/>
    <cellStyle name="백분율 4" xfId="677" xr:uid="{00000000-0005-0000-0000-0000EE0E0000}"/>
    <cellStyle name="백분율 5" xfId="6090" xr:uid="{00000000-0005-0000-0000-0000EF0E0000}"/>
    <cellStyle name="백분율 58" xfId="6091" xr:uid="{00000000-0005-0000-0000-0000F00E0000}"/>
    <cellStyle name="백분율 58 2" xfId="6092" xr:uid="{00000000-0005-0000-0000-0000F10E0000}"/>
    <cellStyle name="백분율 58 3" xfId="6093" xr:uid="{00000000-0005-0000-0000-0000F20E0000}"/>
    <cellStyle name="백분율 6" xfId="6094" xr:uid="{00000000-0005-0000-0000-0000F30E0000}"/>
    <cellStyle name="백분율 63" xfId="6095" xr:uid="{00000000-0005-0000-0000-0000F40E0000}"/>
    <cellStyle name="백분율 63 2" xfId="6096" xr:uid="{00000000-0005-0000-0000-0000F50E0000}"/>
    <cellStyle name="백분율 63 3" xfId="6097" xr:uid="{00000000-0005-0000-0000-0000F60E0000}"/>
    <cellStyle name="백분율 69" xfId="6098" xr:uid="{00000000-0005-0000-0000-0000F70E0000}"/>
    <cellStyle name="백분율 69 2" xfId="6099" xr:uid="{00000000-0005-0000-0000-0000F80E0000}"/>
    <cellStyle name="백분율 69 3" xfId="6100" xr:uid="{00000000-0005-0000-0000-0000F90E0000}"/>
    <cellStyle name="백분율［△1］" xfId="678" xr:uid="{00000000-0005-0000-0000-0000FA0E0000}"/>
    <cellStyle name="백분율［△2］" xfId="679" xr:uid="{00000000-0005-0000-0000-0000FB0E0000}"/>
    <cellStyle name="범위" xfId="680" xr:uid="{00000000-0005-0000-0000-0000FC0E0000}"/>
    <cellStyle name="벭?_Q1 PRODUCT ACTUAL_4월 (2)" xfId="681" xr:uid="{00000000-0005-0000-0000-0000FD0E0000}"/>
    <cellStyle name="보통 2" xfId="682" xr:uid="{00000000-0005-0000-0000-0000FE0E0000}"/>
    <cellStyle name="보통 2 2" xfId="4521" xr:uid="{00000000-0005-0000-0000-0000FF0E0000}"/>
    <cellStyle name="보통 3" xfId="6101" xr:uid="{00000000-0005-0000-0000-0000000F0000}"/>
    <cellStyle name="凤준" xfId="4522" xr:uid="{00000000-0005-0000-0000-0000010F0000}"/>
    <cellStyle name="분기" xfId="683" xr:uid="{00000000-0005-0000-0000-0000020F0000}"/>
    <cellStyle name="뷭?" xfId="684" xr:uid="{00000000-0005-0000-0000-0000030F0000}"/>
    <cellStyle name="빨강" xfId="685" xr:uid="{00000000-0005-0000-0000-0000040F0000}"/>
    <cellStyle name="빨강 2" xfId="686" xr:uid="{00000000-0005-0000-0000-0000050F0000}"/>
    <cellStyle name="산출식" xfId="687" xr:uid="{00000000-0005-0000-0000-0000060F0000}"/>
    <cellStyle name="선택영역" xfId="688" xr:uid="{00000000-0005-0000-0000-0000070F0000}"/>
    <cellStyle name="선택영역 가운데" xfId="689" xr:uid="{00000000-0005-0000-0000-0000080F0000}"/>
    <cellStyle name="선택영역의 가운데" xfId="690" xr:uid="{00000000-0005-0000-0000-0000090F0000}"/>
    <cellStyle name="선택영역의 가운데로" xfId="691" xr:uid="{00000000-0005-0000-0000-00000A0F0000}"/>
    <cellStyle name="선택영영" xfId="692" xr:uid="{00000000-0005-0000-0000-00000B0F0000}"/>
    <cellStyle name="설계변경_타공종이기(유동form)" xfId="6102" xr:uid="{00000000-0005-0000-0000-00000C0F0000}"/>
    <cellStyle name="설계서" xfId="693" xr:uid="{00000000-0005-0000-0000-00000D0F0000}"/>
    <cellStyle name="설계서 2" xfId="694" xr:uid="{00000000-0005-0000-0000-00000E0F0000}"/>
    <cellStyle name="설명 텍스트 2" xfId="695" xr:uid="{00000000-0005-0000-0000-00000F0F0000}"/>
    <cellStyle name="셀 확인 2" xfId="696" xr:uid="{00000000-0005-0000-0000-0000100F0000}"/>
    <cellStyle name="소공종" xfId="697" xr:uid="{00000000-0005-0000-0000-0000110F0000}"/>
    <cellStyle name="소수" xfId="698" xr:uid="{00000000-0005-0000-0000-0000120F0000}"/>
    <cellStyle name="소수3" xfId="699" xr:uid="{00000000-0005-0000-0000-0000130F0000}"/>
    <cellStyle name="소수4" xfId="700" xr:uid="{00000000-0005-0000-0000-0000140F0000}"/>
    <cellStyle name="소수4 2" xfId="4523" xr:uid="{00000000-0005-0000-0000-0000150F0000}"/>
    <cellStyle name="소수점" xfId="701" xr:uid="{00000000-0005-0000-0000-0000160F0000}"/>
    <cellStyle name="수량" xfId="702" xr:uid="{00000000-0005-0000-0000-0000170F0000}"/>
    <cellStyle name="수량 2" xfId="703" xr:uid="{00000000-0005-0000-0000-0000180F0000}"/>
    <cellStyle name="수량산출" xfId="6103" xr:uid="{00000000-0005-0000-0000-0000190F0000}"/>
    <cellStyle name="숨김" xfId="704" xr:uid="{00000000-0005-0000-0000-00001A0F0000}"/>
    <cellStyle name="숨김 2" xfId="4524" xr:uid="{00000000-0005-0000-0000-00001B0F0000}"/>
    <cellStyle name="숫자" xfId="705" xr:uid="{00000000-0005-0000-0000-00001C0F0000}"/>
    <cellStyle name="숫자 2" xfId="706" xr:uid="{00000000-0005-0000-0000-00001D0F0000}"/>
    <cellStyle name="숫자(R)" xfId="707" xr:uid="{00000000-0005-0000-0000-00001E0F0000}"/>
    <cellStyle name="숫자(R) 2" xfId="4525" xr:uid="{00000000-0005-0000-0000-00001F0F0000}"/>
    <cellStyle name="숫자_내역서-급수관확충(동면,신동면)" xfId="708" xr:uid="{00000000-0005-0000-0000-0000200F0000}"/>
    <cellStyle name="숫자1" xfId="709" xr:uid="{00000000-0005-0000-0000-0000210F0000}"/>
    <cellStyle name="숫자3" xfId="710" xr:uid="{00000000-0005-0000-0000-0000220F0000}"/>
    <cellStyle name="쉼표 [0]" xfId="711" builtinId="6"/>
    <cellStyle name="쉼표 [0] 10" xfId="712" xr:uid="{00000000-0005-0000-0000-0000240F0000}"/>
    <cellStyle name="쉼표 [0] 11" xfId="4526" xr:uid="{00000000-0005-0000-0000-0000250F0000}"/>
    <cellStyle name="쉼표 [0] 2" xfId="713" xr:uid="{00000000-0005-0000-0000-0000260F0000}"/>
    <cellStyle name="쉼표 [0] 2 2" xfId="714" xr:uid="{00000000-0005-0000-0000-0000270F0000}"/>
    <cellStyle name="쉼표 [0] 2 2 2" xfId="4527" xr:uid="{00000000-0005-0000-0000-0000280F0000}"/>
    <cellStyle name="쉼표 [0] 2 3" xfId="715" xr:uid="{00000000-0005-0000-0000-0000290F0000}"/>
    <cellStyle name="쉼표 [0] 2 4" xfId="4906" xr:uid="{00000000-0005-0000-0000-00002A0F0000}"/>
    <cellStyle name="쉼표 [0] 2 4 2" xfId="6140" xr:uid="{238D683A-A725-441D-8CCB-8F1651D7669C}"/>
    <cellStyle name="쉼표 [0] 2_설계내역서1(내부자료)" xfId="716" xr:uid="{00000000-0005-0000-0000-00002B0F0000}"/>
    <cellStyle name="쉼표 [0] 3" xfId="717" xr:uid="{00000000-0005-0000-0000-00002C0F0000}"/>
    <cellStyle name="쉼표 [0] 3 2" xfId="718" xr:uid="{00000000-0005-0000-0000-00002D0F0000}"/>
    <cellStyle name="쉼표 [0] 3 3" xfId="719" xr:uid="{00000000-0005-0000-0000-00002E0F0000}"/>
    <cellStyle name="쉼표 [0] 3 4" xfId="4528" xr:uid="{00000000-0005-0000-0000-00002F0F0000}"/>
    <cellStyle name="쉼표 [0] 3_횡성군_군관리계획(전략환경영향평가)" xfId="720" xr:uid="{00000000-0005-0000-0000-0000300F0000}"/>
    <cellStyle name="쉼표 [0] 4" xfId="721" xr:uid="{00000000-0005-0000-0000-0000310F0000}"/>
    <cellStyle name="쉼표 [0] 4 2" xfId="722" xr:uid="{00000000-0005-0000-0000-0000320F0000}"/>
    <cellStyle name="쉼표 [0] 4 2 2" xfId="6104" xr:uid="{00000000-0005-0000-0000-0000330F0000}"/>
    <cellStyle name="쉼표 [0] 4 2 2 2" xfId="6105" xr:uid="{00000000-0005-0000-0000-0000340F0000}"/>
    <cellStyle name="쉼표 [0] 4 2 2 3" xfId="6106" xr:uid="{00000000-0005-0000-0000-0000350F0000}"/>
    <cellStyle name="쉼표 [0] 4 2 3" xfId="6107" xr:uid="{00000000-0005-0000-0000-0000360F0000}"/>
    <cellStyle name="쉼표 [0] 4 2 4" xfId="6108" xr:uid="{00000000-0005-0000-0000-0000370F0000}"/>
    <cellStyle name="쉼표 [0] 4 3" xfId="4529" xr:uid="{00000000-0005-0000-0000-0000380F0000}"/>
    <cellStyle name="쉼표 [0] 5" xfId="723" xr:uid="{00000000-0005-0000-0000-0000390F0000}"/>
    <cellStyle name="쉼표 [0] 5 2" xfId="4530" xr:uid="{00000000-0005-0000-0000-00003A0F0000}"/>
    <cellStyle name="쉼표 [0] 6" xfId="724" xr:uid="{00000000-0005-0000-0000-00003B0F0000}"/>
    <cellStyle name="쉼표 [0] 7" xfId="725" xr:uid="{00000000-0005-0000-0000-00003C0F0000}"/>
    <cellStyle name="쉼표 [0] 7 2" xfId="6109" xr:uid="{00000000-0005-0000-0000-00003D0F0000}"/>
    <cellStyle name="쉼표 [0] 7 3" xfId="6110" xr:uid="{00000000-0005-0000-0000-00003E0F0000}"/>
    <cellStyle name="쉼표 [0] 8" xfId="726" xr:uid="{00000000-0005-0000-0000-00003F0F0000}"/>
    <cellStyle name="쉼표 [0] 8 2" xfId="4531" xr:uid="{00000000-0005-0000-0000-0000400F0000}"/>
    <cellStyle name="쉼표 [0] 8 3" xfId="6111" xr:uid="{00000000-0005-0000-0000-0000410F0000}"/>
    <cellStyle name="쉼표 [0] 9" xfId="727" xr:uid="{00000000-0005-0000-0000-0000420F0000}"/>
    <cellStyle name="스타일 1" xfId="728" xr:uid="{00000000-0005-0000-0000-0000430F0000}"/>
    <cellStyle name="스타일 1 2" xfId="4532" xr:uid="{00000000-0005-0000-0000-0000440F0000}"/>
    <cellStyle name="스타일 1 3" xfId="6112" xr:uid="{00000000-0005-0000-0000-0000450F0000}"/>
    <cellStyle name="스타일 10" xfId="729" xr:uid="{00000000-0005-0000-0000-0000460F0000}"/>
    <cellStyle name="스타일 10 2" xfId="730" xr:uid="{00000000-0005-0000-0000-0000470F0000}"/>
    <cellStyle name="스타일 10 3" xfId="4533" xr:uid="{00000000-0005-0000-0000-0000480F0000}"/>
    <cellStyle name="스타일 100" xfId="4534" xr:uid="{00000000-0005-0000-0000-0000490F0000}"/>
    <cellStyle name="스타일 101" xfId="4535" xr:uid="{00000000-0005-0000-0000-00004A0F0000}"/>
    <cellStyle name="스타일 102" xfId="4536" xr:uid="{00000000-0005-0000-0000-00004B0F0000}"/>
    <cellStyle name="스타일 103" xfId="4537" xr:uid="{00000000-0005-0000-0000-00004C0F0000}"/>
    <cellStyle name="스타일 104" xfId="4538" xr:uid="{00000000-0005-0000-0000-00004D0F0000}"/>
    <cellStyle name="스타일 105" xfId="4539" xr:uid="{00000000-0005-0000-0000-00004E0F0000}"/>
    <cellStyle name="스타일 106" xfId="4540" xr:uid="{00000000-0005-0000-0000-00004F0F0000}"/>
    <cellStyle name="스타일 107" xfId="4541" xr:uid="{00000000-0005-0000-0000-0000500F0000}"/>
    <cellStyle name="스타일 108" xfId="4542" xr:uid="{00000000-0005-0000-0000-0000510F0000}"/>
    <cellStyle name="스타일 109" xfId="4543" xr:uid="{00000000-0005-0000-0000-0000520F0000}"/>
    <cellStyle name="스타일 11" xfId="731" xr:uid="{00000000-0005-0000-0000-0000530F0000}"/>
    <cellStyle name="스타일 11 2" xfId="732" xr:uid="{00000000-0005-0000-0000-0000540F0000}"/>
    <cellStyle name="스타일 11 3" xfId="4544" xr:uid="{00000000-0005-0000-0000-0000550F0000}"/>
    <cellStyle name="스타일 110" xfId="4545" xr:uid="{00000000-0005-0000-0000-0000560F0000}"/>
    <cellStyle name="스타일 111" xfId="4546" xr:uid="{00000000-0005-0000-0000-0000570F0000}"/>
    <cellStyle name="스타일 112" xfId="4547" xr:uid="{00000000-0005-0000-0000-0000580F0000}"/>
    <cellStyle name="스타일 113" xfId="4548" xr:uid="{00000000-0005-0000-0000-0000590F0000}"/>
    <cellStyle name="스타일 114" xfId="4549" xr:uid="{00000000-0005-0000-0000-00005A0F0000}"/>
    <cellStyle name="스타일 115" xfId="4550" xr:uid="{00000000-0005-0000-0000-00005B0F0000}"/>
    <cellStyle name="스타일 116" xfId="4551" xr:uid="{00000000-0005-0000-0000-00005C0F0000}"/>
    <cellStyle name="스타일 117" xfId="4552" xr:uid="{00000000-0005-0000-0000-00005D0F0000}"/>
    <cellStyle name="스타일 118" xfId="4553" xr:uid="{00000000-0005-0000-0000-00005E0F0000}"/>
    <cellStyle name="스타일 119" xfId="4554" xr:uid="{00000000-0005-0000-0000-00005F0F0000}"/>
    <cellStyle name="스타일 12" xfId="733" xr:uid="{00000000-0005-0000-0000-0000600F0000}"/>
    <cellStyle name="스타일 12 2" xfId="734" xr:uid="{00000000-0005-0000-0000-0000610F0000}"/>
    <cellStyle name="스타일 12 3" xfId="4555" xr:uid="{00000000-0005-0000-0000-0000620F0000}"/>
    <cellStyle name="스타일 120" xfId="4556" xr:uid="{00000000-0005-0000-0000-0000630F0000}"/>
    <cellStyle name="스타일 121" xfId="4557" xr:uid="{00000000-0005-0000-0000-0000640F0000}"/>
    <cellStyle name="스타일 122" xfId="4558" xr:uid="{00000000-0005-0000-0000-0000650F0000}"/>
    <cellStyle name="스타일 123" xfId="4559" xr:uid="{00000000-0005-0000-0000-0000660F0000}"/>
    <cellStyle name="스타일 124" xfId="4560" xr:uid="{00000000-0005-0000-0000-0000670F0000}"/>
    <cellStyle name="스타일 125" xfId="4561" xr:uid="{00000000-0005-0000-0000-0000680F0000}"/>
    <cellStyle name="스타일 126" xfId="4562" xr:uid="{00000000-0005-0000-0000-0000690F0000}"/>
    <cellStyle name="스타일 127" xfId="4563" xr:uid="{00000000-0005-0000-0000-00006A0F0000}"/>
    <cellStyle name="스타일 128" xfId="4564" xr:uid="{00000000-0005-0000-0000-00006B0F0000}"/>
    <cellStyle name="스타일 129" xfId="4565" xr:uid="{00000000-0005-0000-0000-00006C0F0000}"/>
    <cellStyle name="스타일 13" xfId="735" xr:uid="{00000000-0005-0000-0000-00006D0F0000}"/>
    <cellStyle name="스타일 13 2" xfId="736" xr:uid="{00000000-0005-0000-0000-00006E0F0000}"/>
    <cellStyle name="스타일 13 3" xfId="4566" xr:uid="{00000000-0005-0000-0000-00006F0F0000}"/>
    <cellStyle name="스타일 130" xfId="4567" xr:uid="{00000000-0005-0000-0000-0000700F0000}"/>
    <cellStyle name="스타일 131" xfId="4568" xr:uid="{00000000-0005-0000-0000-0000710F0000}"/>
    <cellStyle name="스타일 132" xfId="4569" xr:uid="{00000000-0005-0000-0000-0000720F0000}"/>
    <cellStyle name="스타일 133" xfId="4570" xr:uid="{00000000-0005-0000-0000-0000730F0000}"/>
    <cellStyle name="스타일 134" xfId="4571" xr:uid="{00000000-0005-0000-0000-0000740F0000}"/>
    <cellStyle name="스타일 135" xfId="4572" xr:uid="{00000000-0005-0000-0000-0000750F0000}"/>
    <cellStyle name="스타일 136" xfId="4573" xr:uid="{00000000-0005-0000-0000-0000760F0000}"/>
    <cellStyle name="스타일 137" xfId="4574" xr:uid="{00000000-0005-0000-0000-0000770F0000}"/>
    <cellStyle name="스타일 138" xfId="4575" xr:uid="{00000000-0005-0000-0000-0000780F0000}"/>
    <cellStyle name="스타일 139" xfId="4576" xr:uid="{00000000-0005-0000-0000-0000790F0000}"/>
    <cellStyle name="스타일 14" xfId="737" xr:uid="{00000000-0005-0000-0000-00007A0F0000}"/>
    <cellStyle name="스타일 14 2" xfId="738" xr:uid="{00000000-0005-0000-0000-00007B0F0000}"/>
    <cellStyle name="스타일 14 3" xfId="4577" xr:uid="{00000000-0005-0000-0000-00007C0F0000}"/>
    <cellStyle name="스타일 140" xfId="4578" xr:uid="{00000000-0005-0000-0000-00007D0F0000}"/>
    <cellStyle name="스타일 141" xfId="4579" xr:uid="{00000000-0005-0000-0000-00007E0F0000}"/>
    <cellStyle name="스타일 142" xfId="4580" xr:uid="{00000000-0005-0000-0000-00007F0F0000}"/>
    <cellStyle name="스타일 143" xfId="4581" xr:uid="{00000000-0005-0000-0000-0000800F0000}"/>
    <cellStyle name="스타일 144" xfId="4582" xr:uid="{00000000-0005-0000-0000-0000810F0000}"/>
    <cellStyle name="스타일 145" xfId="4583" xr:uid="{00000000-0005-0000-0000-0000820F0000}"/>
    <cellStyle name="스타일 146" xfId="4584" xr:uid="{00000000-0005-0000-0000-0000830F0000}"/>
    <cellStyle name="스타일 147" xfId="4585" xr:uid="{00000000-0005-0000-0000-0000840F0000}"/>
    <cellStyle name="스타일 148" xfId="4586" xr:uid="{00000000-0005-0000-0000-0000850F0000}"/>
    <cellStyle name="스타일 149" xfId="4587" xr:uid="{00000000-0005-0000-0000-0000860F0000}"/>
    <cellStyle name="스타일 15" xfId="739" xr:uid="{00000000-0005-0000-0000-0000870F0000}"/>
    <cellStyle name="스타일 15 2" xfId="740" xr:uid="{00000000-0005-0000-0000-0000880F0000}"/>
    <cellStyle name="스타일 15 3" xfId="4588" xr:uid="{00000000-0005-0000-0000-0000890F0000}"/>
    <cellStyle name="스타일 150" xfId="4589" xr:uid="{00000000-0005-0000-0000-00008A0F0000}"/>
    <cellStyle name="스타일 151" xfId="4590" xr:uid="{00000000-0005-0000-0000-00008B0F0000}"/>
    <cellStyle name="스타일 152" xfId="4591" xr:uid="{00000000-0005-0000-0000-00008C0F0000}"/>
    <cellStyle name="스타일 153" xfId="4592" xr:uid="{00000000-0005-0000-0000-00008D0F0000}"/>
    <cellStyle name="스타일 154" xfId="4593" xr:uid="{00000000-0005-0000-0000-00008E0F0000}"/>
    <cellStyle name="스타일 155" xfId="4594" xr:uid="{00000000-0005-0000-0000-00008F0F0000}"/>
    <cellStyle name="스타일 156" xfId="4595" xr:uid="{00000000-0005-0000-0000-0000900F0000}"/>
    <cellStyle name="스타일 157" xfId="4596" xr:uid="{00000000-0005-0000-0000-0000910F0000}"/>
    <cellStyle name="스타일 158" xfId="4597" xr:uid="{00000000-0005-0000-0000-0000920F0000}"/>
    <cellStyle name="스타일 159" xfId="4598" xr:uid="{00000000-0005-0000-0000-0000930F0000}"/>
    <cellStyle name="스타일 16" xfId="741" xr:uid="{00000000-0005-0000-0000-0000940F0000}"/>
    <cellStyle name="스타일 16 2" xfId="742" xr:uid="{00000000-0005-0000-0000-0000950F0000}"/>
    <cellStyle name="스타일 16 3" xfId="4599" xr:uid="{00000000-0005-0000-0000-0000960F0000}"/>
    <cellStyle name="스타일 160" xfId="4600" xr:uid="{00000000-0005-0000-0000-0000970F0000}"/>
    <cellStyle name="스타일 161" xfId="4601" xr:uid="{00000000-0005-0000-0000-0000980F0000}"/>
    <cellStyle name="스타일 162" xfId="4602" xr:uid="{00000000-0005-0000-0000-0000990F0000}"/>
    <cellStyle name="스타일 163" xfId="4603" xr:uid="{00000000-0005-0000-0000-00009A0F0000}"/>
    <cellStyle name="스타일 164" xfId="4604" xr:uid="{00000000-0005-0000-0000-00009B0F0000}"/>
    <cellStyle name="스타일 165" xfId="4605" xr:uid="{00000000-0005-0000-0000-00009C0F0000}"/>
    <cellStyle name="스타일 166" xfId="4606" xr:uid="{00000000-0005-0000-0000-00009D0F0000}"/>
    <cellStyle name="스타일 167" xfId="4607" xr:uid="{00000000-0005-0000-0000-00009E0F0000}"/>
    <cellStyle name="스타일 168" xfId="4608" xr:uid="{00000000-0005-0000-0000-00009F0F0000}"/>
    <cellStyle name="스타일 169" xfId="4609" xr:uid="{00000000-0005-0000-0000-0000A00F0000}"/>
    <cellStyle name="스타일 17" xfId="743" xr:uid="{00000000-0005-0000-0000-0000A10F0000}"/>
    <cellStyle name="스타일 17 2" xfId="4610" xr:uid="{00000000-0005-0000-0000-0000A20F0000}"/>
    <cellStyle name="스타일 170" xfId="4611" xr:uid="{00000000-0005-0000-0000-0000A30F0000}"/>
    <cellStyle name="스타일 171" xfId="4612" xr:uid="{00000000-0005-0000-0000-0000A40F0000}"/>
    <cellStyle name="스타일 172" xfId="4613" xr:uid="{00000000-0005-0000-0000-0000A50F0000}"/>
    <cellStyle name="스타일 173" xfId="4614" xr:uid="{00000000-0005-0000-0000-0000A60F0000}"/>
    <cellStyle name="스타일 174" xfId="4615" xr:uid="{00000000-0005-0000-0000-0000A70F0000}"/>
    <cellStyle name="스타일 175" xfId="4616" xr:uid="{00000000-0005-0000-0000-0000A80F0000}"/>
    <cellStyle name="스타일 176" xfId="4617" xr:uid="{00000000-0005-0000-0000-0000A90F0000}"/>
    <cellStyle name="스타일 177" xfId="4618" xr:uid="{00000000-0005-0000-0000-0000AA0F0000}"/>
    <cellStyle name="스타일 178" xfId="4619" xr:uid="{00000000-0005-0000-0000-0000AB0F0000}"/>
    <cellStyle name="스타일 179" xfId="4620" xr:uid="{00000000-0005-0000-0000-0000AC0F0000}"/>
    <cellStyle name="스타일 18" xfId="744" xr:uid="{00000000-0005-0000-0000-0000AD0F0000}"/>
    <cellStyle name="스타일 18 2" xfId="4621" xr:uid="{00000000-0005-0000-0000-0000AE0F0000}"/>
    <cellStyle name="스타일 180" xfId="4622" xr:uid="{00000000-0005-0000-0000-0000AF0F0000}"/>
    <cellStyle name="스타일 181" xfId="4623" xr:uid="{00000000-0005-0000-0000-0000B00F0000}"/>
    <cellStyle name="스타일 182" xfId="4624" xr:uid="{00000000-0005-0000-0000-0000B10F0000}"/>
    <cellStyle name="스타일 183" xfId="4625" xr:uid="{00000000-0005-0000-0000-0000B20F0000}"/>
    <cellStyle name="스타일 184" xfId="4626" xr:uid="{00000000-0005-0000-0000-0000B30F0000}"/>
    <cellStyle name="스타일 185" xfId="4627" xr:uid="{00000000-0005-0000-0000-0000B40F0000}"/>
    <cellStyle name="스타일 186" xfId="4628" xr:uid="{00000000-0005-0000-0000-0000B50F0000}"/>
    <cellStyle name="스타일 187" xfId="4629" xr:uid="{00000000-0005-0000-0000-0000B60F0000}"/>
    <cellStyle name="스타일 188" xfId="4630" xr:uid="{00000000-0005-0000-0000-0000B70F0000}"/>
    <cellStyle name="스타일 189" xfId="4631" xr:uid="{00000000-0005-0000-0000-0000B80F0000}"/>
    <cellStyle name="스타일 19" xfId="745" xr:uid="{00000000-0005-0000-0000-0000B90F0000}"/>
    <cellStyle name="스타일 19 2" xfId="4632" xr:uid="{00000000-0005-0000-0000-0000BA0F0000}"/>
    <cellStyle name="스타일 190" xfId="4633" xr:uid="{00000000-0005-0000-0000-0000BB0F0000}"/>
    <cellStyle name="스타일 191" xfId="4634" xr:uid="{00000000-0005-0000-0000-0000BC0F0000}"/>
    <cellStyle name="스타일 192" xfId="4635" xr:uid="{00000000-0005-0000-0000-0000BD0F0000}"/>
    <cellStyle name="스타일 193" xfId="4636" xr:uid="{00000000-0005-0000-0000-0000BE0F0000}"/>
    <cellStyle name="스타일 194" xfId="4637" xr:uid="{00000000-0005-0000-0000-0000BF0F0000}"/>
    <cellStyle name="스타일 195" xfId="4638" xr:uid="{00000000-0005-0000-0000-0000C00F0000}"/>
    <cellStyle name="스타일 196" xfId="4639" xr:uid="{00000000-0005-0000-0000-0000C10F0000}"/>
    <cellStyle name="스타일 197" xfId="4640" xr:uid="{00000000-0005-0000-0000-0000C20F0000}"/>
    <cellStyle name="스타일 198" xfId="4641" xr:uid="{00000000-0005-0000-0000-0000C30F0000}"/>
    <cellStyle name="스타일 199" xfId="4642" xr:uid="{00000000-0005-0000-0000-0000C40F0000}"/>
    <cellStyle name="스타일 2" xfId="746" xr:uid="{00000000-0005-0000-0000-0000C50F0000}"/>
    <cellStyle name="스타일 2 2" xfId="747" xr:uid="{00000000-0005-0000-0000-0000C60F0000}"/>
    <cellStyle name="스타일 20" xfId="748" xr:uid="{00000000-0005-0000-0000-0000C70F0000}"/>
    <cellStyle name="스타일 20 2" xfId="4643" xr:uid="{00000000-0005-0000-0000-0000C80F0000}"/>
    <cellStyle name="스타일 200" xfId="4644" xr:uid="{00000000-0005-0000-0000-0000C90F0000}"/>
    <cellStyle name="스타일 201" xfId="4645" xr:uid="{00000000-0005-0000-0000-0000CA0F0000}"/>
    <cellStyle name="스타일 202" xfId="4646" xr:uid="{00000000-0005-0000-0000-0000CB0F0000}"/>
    <cellStyle name="스타일 203" xfId="4647" xr:uid="{00000000-0005-0000-0000-0000CC0F0000}"/>
    <cellStyle name="스타일 204" xfId="4648" xr:uid="{00000000-0005-0000-0000-0000CD0F0000}"/>
    <cellStyle name="스타일 205" xfId="4649" xr:uid="{00000000-0005-0000-0000-0000CE0F0000}"/>
    <cellStyle name="스타일 206" xfId="4650" xr:uid="{00000000-0005-0000-0000-0000CF0F0000}"/>
    <cellStyle name="스타일 207" xfId="4651" xr:uid="{00000000-0005-0000-0000-0000D00F0000}"/>
    <cellStyle name="스타일 208" xfId="4652" xr:uid="{00000000-0005-0000-0000-0000D10F0000}"/>
    <cellStyle name="스타일 209" xfId="4653" xr:uid="{00000000-0005-0000-0000-0000D20F0000}"/>
    <cellStyle name="스타일 21" xfId="749" xr:uid="{00000000-0005-0000-0000-0000D30F0000}"/>
    <cellStyle name="스타일 21 2" xfId="4654" xr:uid="{00000000-0005-0000-0000-0000D40F0000}"/>
    <cellStyle name="스타일 210" xfId="4655" xr:uid="{00000000-0005-0000-0000-0000D50F0000}"/>
    <cellStyle name="스타일 211" xfId="4656" xr:uid="{00000000-0005-0000-0000-0000D60F0000}"/>
    <cellStyle name="스타일 212" xfId="4657" xr:uid="{00000000-0005-0000-0000-0000D70F0000}"/>
    <cellStyle name="스타일 213" xfId="4658" xr:uid="{00000000-0005-0000-0000-0000D80F0000}"/>
    <cellStyle name="스타일 214" xfId="4659" xr:uid="{00000000-0005-0000-0000-0000D90F0000}"/>
    <cellStyle name="스타일 215" xfId="4660" xr:uid="{00000000-0005-0000-0000-0000DA0F0000}"/>
    <cellStyle name="스타일 216" xfId="4661" xr:uid="{00000000-0005-0000-0000-0000DB0F0000}"/>
    <cellStyle name="스타일 217" xfId="4662" xr:uid="{00000000-0005-0000-0000-0000DC0F0000}"/>
    <cellStyle name="스타일 218" xfId="4663" xr:uid="{00000000-0005-0000-0000-0000DD0F0000}"/>
    <cellStyle name="스타일 219" xfId="4664" xr:uid="{00000000-0005-0000-0000-0000DE0F0000}"/>
    <cellStyle name="스타일 22" xfId="750" xr:uid="{00000000-0005-0000-0000-0000DF0F0000}"/>
    <cellStyle name="스타일 22 2" xfId="4665" xr:uid="{00000000-0005-0000-0000-0000E00F0000}"/>
    <cellStyle name="스타일 220" xfId="4666" xr:uid="{00000000-0005-0000-0000-0000E10F0000}"/>
    <cellStyle name="스타일 221" xfId="4667" xr:uid="{00000000-0005-0000-0000-0000E20F0000}"/>
    <cellStyle name="스타일 222" xfId="4668" xr:uid="{00000000-0005-0000-0000-0000E30F0000}"/>
    <cellStyle name="스타일 223" xfId="4669" xr:uid="{00000000-0005-0000-0000-0000E40F0000}"/>
    <cellStyle name="스타일 224" xfId="4670" xr:uid="{00000000-0005-0000-0000-0000E50F0000}"/>
    <cellStyle name="스타일 225" xfId="4671" xr:uid="{00000000-0005-0000-0000-0000E60F0000}"/>
    <cellStyle name="스타일 226" xfId="4672" xr:uid="{00000000-0005-0000-0000-0000E70F0000}"/>
    <cellStyle name="스타일 227" xfId="4673" xr:uid="{00000000-0005-0000-0000-0000E80F0000}"/>
    <cellStyle name="스타일 228" xfId="4674" xr:uid="{00000000-0005-0000-0000-0000E90F0000}"/>
    <cellStyle name="스타일 229" xfId="4675" xr:uid="{00000000-0005-0000-0000-0000EA0F0000}"/>
    <cellStyle name="스타일 23" xfId="751" xr:uid="{00000000-0005-0000-0000-0000EB0F0000}"/>
    <cellStyle name="스타일 23 2" xfId="4676" xr:uid="{00000000-0005-0000-0000-0000EC0F0000}"/>
    <cellStyle name="스타일 230" xfId="4677" xr:uid="{00000000-0005-0000-0000-0000ED0F0000}"/>
    <cellStyle name="스타일 231" xfId="4678" xr:uid="{00000000-0005-0000-0000-0000EE0F0000}"/>
    <cellStyle name="스타일 232" xfId="4679" xr:uid="{00000000-0005-0000-0000-0000EF0F0000}"/>
    <cellStyle name="스타일 233" xfId="4680" xr:uid="{00000000-0005-0000-0000-0000F00F0000}"/>
    <cellStyle name="스타일 234" xfId="4681" xr:uid="{00000000-0005-0000-0000-0000F10F0000}"/>
    <cellStyle name="스타일 235" xfId="4682" xr:uid="{00000000-0005-0000-0000-0000F20F0000}"/>
    <cellStyle name="스타일 236" xfId="4683" xr:uid="{00000000-0005-0000-0000-0000F30F0000}"/>
    <cellStyle name="스타일 237" xfId="4684" xr:uid="{00000000-0005-0000-0000-0000F40F0000}"/>
    <cellStyle name="스타일 238" xfId="4685" xr:uid="{00000000-0005-0000-0000-0000F50F0000}"/>
    <cellStyle name="스타일 239" xfId="4686" xr:uid="{00000000-0005-0000-0000-0000F60F0000}"/>
    <cellStyle name="스타일 24" xfId="752" xr:uid="{00000000-0005-0000-0000-0000F70F0000}"/>
    <cellStyle name="스타일 24 2" xfId="4687" xr:uid="{00000000-0005-0000-0000-0000F80F0000}"/>
    <cellStyle name="스타일 240" xfId="4688" xr:uid="{00000000-0005-0000-0000-0000F90F0000}"/>
    <cellStyle name="스타일 241" xfId="4689" xr:uid="{00000000-0005-0000-0000-0000FA0F0000}"/>
    <cellStyle name="스타일 242" xfId="4690" xr:uid="{00000000-0005-0000-0000-0000FB0F0000}"/>
    <cellStyle name="스타일 243" xfId="4691" xr:uid="{00000000-0005-0000-0000-0000FC0F0000}"/>
    <cellStyle name="스타일 244" xfId="4692" xr:uid="{00000000-0005-0000-0000-0000FD0F0000}"/>
    <cellStyle name="스타일 245" xfId="4693" xr:uid="{00000000-0005-0000-0000-0000FE0F0000}"/>
    <cellStyle name="스타일 246" xfId="4694" xr:uid="{00000000-0005-0000-0000-0000FF0F0000}"/>
    <cellStyle name="스타일 247" xfId="4695" xr:uid="{00000000-0005-0000-0000-000000100000}"/>
    <cellStyle name="스타일 248" xfId="4696" xr:uid="{00000000-0005-0000-0000-000001100000}"/>
    <cellStyle name="스타일 249" xfId="4697" xr:uid="{00000000-0005-0000-0000-000002100000}"/>
    <cellStyle name="스타일 25" xfId="753" xr:uid="{00000000-0005-0000-0000-000003100000}"/>
    <cellStyle name="스타일 25 2" xfId="4698" xr:uid="{00000000-0005-0000-0000-000004100000}"/>
    <cellStyle name="스타일 250" xfId="4699" xr:uid="{00000000-0005-0000-0000-000005100000}"/>
    <cellStyle name="스타일 251" xfId="4700" xr:uid="{00000000-0005-0000-0000-000006100000}"/>
    <cellStyle name="스타일 252" xfId="4701" xr:uid="{00000000-0005-0000-0000-000007100000}"/>
    <cellStyle name="스타일 253" xfId="4702" xr:uid="{00000000-0005-0000-0000-000008100000}"/>
    <cellStyle name="스타일 254" xfId="4703" xr:uid="{00000000-0005-0000-0000-000009100000}"/>
    <cellStyle name="스타일 255" xfId="4704" xr:uid="{00000000-0005-0000-0000-00000A100000}"/>
    <cellStyle name="스타일 256" xfId="4705" xr:uid="{00000000-0005-0000-0000-00000B100000}"/>
    <cellStyle name="스타일 257" xfId="4706" xr:uid="{00000000-0005-0000-0000-00000C100000}"/>
    <cellStyle name="스타일 258" xfId="4707" xr:uid="{00000000-0005-0000-0000-00000D100000}"/>
    <cellStyle name="스타일 259" xfId="4708" xr:uid="{00000000-0005-0000-0000-00000E100000}"/>
    <cellStyle name="스타일 26" xfId="754" xr:uid="{00000000-0005-0000-0000-00000F100000}"/>
    <cellStyle name="스타일 26 2" xfId="4709" xr:uid="{00000000-0005-0000-0000-000010100000}"/>
    <cellStyle name="스타일 260" xfId="4710" xr:uid="{00000000-0005-0000-0000-000011100000}"/>
    <cellStyle name="스타일 261" xfId="4711" xr:uid="{00000000-0005-0000-0000-000012100000}"/>
    <cellStyle name="스타일 262" xfId="4712" xr:uid="{00000000-0005-0000-0000-000013100000}"/>
    <cellStyle name="스타일 263" xfId="4713" xr:uid="{00000000-0005-0000-0000-000014100000}"/>
    <cellStyle name="스타일 264" xfId="4714" xr:uid="{00000000-0005-0000-0000-000015100000}"/>
    <cellStyle name="스타일 265" xfId="4715" xr:uid="{00000000-0005-0000-0000-000016100000}"/>
    <cellStyle name="스타일 266" xfId="4716" xr:uid="{00000000-0005-0000-0000-000017100000}"/>
    <cellStyle name="스타일 267" xfId="4717" xr:uid="{00000000-0005-0000-0000-000018100000}"/>
    <cellStyle name="스타일 268" xfId="4718" xr:uid="{00000000-0005-0000-0000-000019100000}"/>
    <cellStyle name="스타일 269" xfId="4719" xr:uid="{00000000-0005-0000-0000-00001A100000}"/>
    <cellStyle name="스타일 27" xfId="755" xr:uid="{00000000-0005-0000-0000-00001B100000}"/>
    <cellStyle name="스타일 27 2" xfId="4720" xr:uid="{00000000-0005-0000-0000-00001C100000}"/>
    <cellStyle name="스타일 270" xfId="4721" xr:uid="{00000000-0005-0000-0000-00001D100000}"/>
    <cellStyle name="스타일 271" xfId="4722" xr:uid="{00000000-0005-0000-0000-00001E100000}"/>
    <cellStyle name="스타일 272" xfId="4723" xr:uid="{00000000-0005-0000-0000-00001F100000}"/>
    <cellStyle name="스타일 273" xfId="4724" xr:uid="{00000000-0005-0000-0000-000020100000}"/>
    <cellStyle name="스타일 274" xfId="4725" xr:uid="{00000000-0005-0000-0000-000021100000}"/>
    <cellStyle name="스타일 28" xfId="756" xr:uid="{00000000-0005-0000-0000-000022100000}"/>
    <cellStyle name="스타일 28 2" xfId="4726" xr:uid="{00000000-0005-0000-0000-000023100000}"/>
    <cellStyle name="스타일 29" xfId="757" xr:uid="{00000000-0005-0000-0000-000024100000}"/>
    <cellStyle name="스타일 29 2" xfId="4727" xr:uid="{00000000-0005-0000-0000-000025100000}"/>
    <cellStyle name="스타일 3" xfId="758" xr:uid="{00000000-0005-0000-0000-000026100000}"/>
    <cellStyle name="스타일 3 2" xfId="759" xr:uid="{00000000-0005-0000-0000-000027100000}"/>
    <cellStyle name="스타일 30" xfId="760" xr:uid="{00000000-0005-0000-0000-000028100000}"/>
    <cellStyle name="스타일 30 2" xfId="4728" xr:uid="{00000000-0005-0000-0000-000029100000}"/>
    <cellStyle name="스타일 31" xfId="761" xr:uid="{00000000-0005-0000-0000-00002A100000}"/>
    <cellStyle name="스타일 31 2" xfId="4729" xr:uid="{00000000-0005-0000-0000-00002B100000}"/>
    <cellStyle name="스타일 32" xfId="762" xr:uid="{00000000-0005-0000-0000-00002C100000}"/>
    <cellStyle name="스타일 32 2" xfId="4730" xr:uid="{00000000-0005-0000-0000-00002D100000}"/>
    <cellStyle name="스타일 33" xfId="763" xr:uid="{00000000-0005-0000-0000-00002E100000}"/>
    <cellStyle name="스타일 33 2" xfId="4731" xr:uid="{00000000-0005-0000-0000-00002F100000}"/>
    <cellStyle name="스타일 34" xfId="764" xr:uid="{00000000-0005-0000-0000-000030100000}"/>
    <cellStyle name="스타일 34 2" xfId="4732" xr:uid="{00000000-0005-0000-0000-000031100000}"/>
    <cellStyle name="스타일 35" xfId="765" xr:uid="{00000000-0005-0000-0000-000032100000}"/>
    <cellStyle name="스타일 35 2" xfId="4733" xr:uid="{00000000-0005-0000-0000-000033100000}"/>
    <cellStyle name="스타일 36" xfId="766" xr:uid="{00000000-0005-0000-0000-000034100000}"/>
    <cellStyle name="스타일 36 2" xfId="4734" xr:uid="{00000000-0005-0000-0000-000035100000}"/>
    <cellStyle name="스타일 37" xfId="767" xr:uid="{00000000-0005-0000-0000-000036100000}"/>
    <cellStyle name="스타일 37 2" xfId="4735" xr:uid="{00000000-0005-0000-0000-000037100000}"/>
    <cellStyle name="스타일 38" xfId="768" xr:uid="{00000000-0005-0000-0000-000038100000}"/>
    <cellStyle name="스타일 38 2" xfId="4736" xr:uid="{00000000-0005-0000-0000-000039100000}"/>
    <cellStyle name="스타일 39" xfId="769" xr:uid="{00000000-0005-0000-0000-00003A100000}"/>
    <cellStyle name="스타일 39 2" xfId="4737" xr:uid="{00000000-0005-0000-0000-00003B100000}"/>
    <cellStyle name="스타일 4" xfId="770" xr:uid="{00000000-0005-0000-0000-00003C100000}"/>
    <cellStyle name="스타일 4 2" xfId="771" xr:uid="{00000000-0005-0000-0000-00003D100000}"/>
    <cellStyle name="스타일 4 3" xfId="4738" xr:uid="{00000000-0005-0000-0000-00003E100000}"/>
    <cellStyle name="스타일 40" xfId="772" xr:uid="{00000000-0005-0000-0000-00003F100000}"/>
    <cellStyle name="스타일 40 2" xfId="4739" xr:uid="{00000000-0005-0000-0000-000040100000}"/>
    <cellStyle name="스타일 41" xfId="773" xr:uid="{00000000-0005-0000-0000-000041100000}"/>
    <cellStyle name="스타일 41 2" xfId="4740" xr:uid="{00000000-0005-0000-0000-000042100000}"/>
    <cellStyle name="스타일 42" xfId="774" xr:uid="{00000000-0005-0000-0000-000043100000}"/>
    <cellStyle name="스타일 42 2" xfId="4741" xr:uid="{00000000-0005-0000-0000-000044100000}"/>
    <cellStyle name="스타일 43" xfId="775" xr:uid="{00000000-0005-0000-0000-000045100000}"/>
    <cellStyle name="스타일 43 2" xfId="4742" xr:uid="{00000000-0005-0000-0000-000046100000}"/>
    <cellStyle name="스타일 44" xfId="776" xr:uid="{00000000-0005-0000-0000-000047100000}"/>
    <cellStyle name="스타일 44 2" xfId="4743" xr:uid="{00000000-0005-0000-0000-000048100000}"/>
    <cellStyle name="스타일 45" xfId="777" xr:uid="{00000000-0005-0000-0000-000049100000}"/>
    <cellStyle name="스타일 45 2" xfId="4744" xr:uid="{00000000-0005-0000-0000-00004A100000}"/>
    <cellStyle name="스타일 46" xfId="778" xr:uid="{00000000-0005-0000-0000-00004B100000}"/>
    <cellStyle name="스타일 46 2" xfId="4745" xr:uid="{00000000-0005-0000-0000-00004C100000}"/>
    <cellStyle name="스타일 47" xfId="779" xr:uid="{00000000-0005-0000-0000-00004D100000}"/>
    <cellStyle name="스타일 47 2" xfId="4746" xr:uid="{00000000-0005-0000-0000-00004E100000}"/>
    <cellStyle name="스타일 48" xfId="780" xr:uid="{00000000-0005-0000-0000-00004F100000}"/>
    <cellStyle name="스타일 48 2" xfId="4747" xr:uid="{00000000-0005-0000-0000-000050100000}"/>
    <cellStyle name="스타일 49" xfId="781" xr:uid="{00000000-0005-0000-0000-000051100000}"/>
    <cellStyle name="스타일 49 2" xfId="4748" xr:uid="{00000000-0005-0000-0000-000052100000}"/>
    <cellStyle name="스타일 5" xfId="782" xr:uid="{00000000-0005-0000-0000-000053100000}"/>
    <cellStyle name="스타일 5 2" xfId="783" xr:uid="{00000000-0005-0000-0000-000054100000}"/>
    <cellStyle name="스타일 5 3" xfId="4749" xr:uid="{00000000-0005-0000-0000-000055100000}"/>
    <cellStyle name="스타일 50" xfId="784" xr:uid="{00000000-0005-0000-0000-000056100000}"/>
    <cellStyle name="스타일 50 2" xfId="4750" xr:uid="{00000000-0005-0000-0000-000057100000}"/>
    <cellStyle name="스타일 51" xfId="785" xr:uid="{00000000-0005-0000-0000-000058100000}"/>
    <cellStyle name="스타일 51 2" xfId="4751" xr:uid="{00000000-0005-0000-0000-000059100000}"/>
    <cellStyle name="스타일 52" xfId="786" xr:uid="{00000000-0005-0000-0000-00005A100000}"/>
    <cellStyle name="스타일 52 2" xfId="4752" xr:uid="{00000000-0005-0000-0000-00005B100000}"/>
    <cellStyle name="스타일 53" xfId="787" xr:uid="{00000000-0005-0000-0000-00005C100000}"/>
    <cellStyle name="스타일 53 2" xfId="4753" xr:uid="{00000000-0005-0000-0000-00005D100000}"/>
    <cellStyle name="스타일 54" xfId="788" xr:uid="{00000000-0005-0000-0000-00005E100000}"/>
    <cellStyle name="스타일 54 2" xfId="4754" xr:uid="{00000000-0005-0000-0000-00005F100000}"/>
    <cellStyle name="스타일 55" xfId="789" xr:uid="{00000000-0005-0000-0000-000060100000}"/>
    <cellStyle name="스타일 55 2" xfId="4755" xr:uid="{00000000-0005-0000-0000-000061100000}"/>
    <cellStyle name="스타일 56" xfId="790" xr:uid="{00000000-0005-0000-0000-000062100000}"/>
    <cellStyle name="스타일 56 2" xfId="4756" xr:uid="{00000000-0005-0000-0000-000063100000}"/>
    <cellStyle name="스타일 57" xfId="791" xr:uid="{00000000-0005-0000-0000-000064100000}"/>
    <cellStyle name="스타일 57 2" xfId="4757" xr:uid="{00000000-0005-0000-0000-000065100000}"/>
    <cellStyle name="스타일 58" xfId="792" xr:uid="{00000000-0005-0000-0000-000066100000}"/>
    <cellStyle name="스타일 58 2" xfId="4758" xr:uid="{00000000-0005-0000-0000-000067100000}"/>
    <cellStyle name="스타일 59" xfId="793" xr:uid="{00000000-0005-0000-0000-000068100000}"/>
    <cellStyle name="스타일 59 2" xfId="4759" xr:uid="{00000000-0005-0000-0000-000069100000}"/>
    <cellStyle name="스타일 6" xfId="794" xr:uid="{00000000-0005-0000-0000-00006A100000}"/>
    <cellStyle name="스타일 6 2" xfId="795" xr:uid="{00000000-0005-0000-0000-00006B100000}"/>
    <cellStyle name="스타일 6 3" xfId="4760" xr:uid="{00000000-0005-0000-0000-00006C100000}"/>
    <cellStyle name="스타일 60" xfId="796" xr:uid="{00000000-0005-0000-0000-00006D100000}"/>
    <cellStyle name="스타일 60 2" xfId="4761" xr:uid="{00000000-0005-0000-0000-00006E100000}"/>
    <cellStyle name="스타일 61" xfId="797" xr:uid="{00000000-0005-0000-0000-00006F100000}"/>
    <cellStyle name="스타일 61 2" xfId="4762" xr:uid="{00000000-0005-0000-0000-000070100000}"/>
    <cellStyle name="스타일 62" xfId="798" xr:uid="{00000000-0005-0000-0000-000071100000}"/>
    <cellStyle name="스타일 62 2" xfId="4763" xr:uid="{00000000-0005-0000-0000-000072100000}"/>
    <cellStyle name="스타일 63" xfId="799" xr:uid="{00000000-0005-0000-0000-000073100000}"/>
    <cellStyle name="스타일 63 2" xfId="4764" xr:uid="{00000000-0005-0000-0000-000074100000}"/>
    <cellStyle name="스타일 64" xfId="800" xr:uid="{00000000-0005-0000-0000-000075100000}"/>
    <cellStyle name="스타일 64 2" xfId="4765" xr:uid="{00000000-0005-0000-0000-000076100000}"/>
    <cellStyle name="스타일 65" xfId="801" xr:uid="{00000000-0005-0000-0000-000077100000}"/>
    <cellStyle name="스타일 65 2" xfId="4766" xr:uid="{00000000-0005-0000-0000-000078100000}"/>
    <cellStyle name="스타일 66" xfId="802" xr:uid="{00000000-0005-0000-0000-000079100000}"/>
    <cellStyle name="스타일 66 2" xfId="4767" xr:uid="{00000000-0005-0000-0000-00007A100000}"/>
    <cellStyle name="스타일 67" xfId="803" xr:uid="{00000000-0005-0000-0000-00007B100000}"/>
    <cellStyle name="스타일 67 2" xfId="4768" xr:uid="{00000000-0005-0000-0000-00007C100000}"/>
    <cellStyle name="스타일 68" xfId="804" xr:uid="{00000000-0005-0000-0000-00007D100000}"/>
    <cellStyle name="스타일 68 2" xfId="4769" xr:uid="{00000000-0005-0000-0000-00007E100000}"/>
    <cellStyle name="스타일 69" xfId="805" xr:uid="{00000000-0005-0000-0000-00007F100000}"/>
    <cellStyle name="스타일 69 2" xfId="4770" xr:uid="{00000000-0005-0000-0000-000080100000}"/>
    <cellStyle name="스타일 7" xfId="806" xr:uid="{00000000-0005-0000-0000-000081100000}"/>
    <cellStyle name="스타일 7 2" xfId="807" xr:uid="{00000000-0005-0000-0000-000082100000}"/>
    <cellStyle name="스타일 7 3" xfId="4771" xr:uid="{00000000-0005-0000-0000-000083100000}"/>
    <cellStyle name="스타일 70" xfId="808" xr:uid="{00000000-0005-0000-0000-000084100000}"/>
    <cellStyle name="스타일 70 2" xfId="4772" xr:uid="{00000000-0005-0000-0000-000085100000}"/>
    <cellStyle name="스타일 71" xfId="809" xr:uid="{00000000-0005-0000-0000-000086100000}"/>
    <cellStyle name="스타일 71 2" xfId="4773" xr:uid="{00000000-0005-0000-0000-000087100000}"/>
    <cellStyle name="스타일 72" xfId="810" xr:uid="{00000000-0005-0000-0000-000088100000}"/>
    <cellStyle name="스타일 72 2" xfId="4774" xr:uid="{00000000-0005-0000-0000-000089100000}"/>
    <cellStyle name="스타일 73" xfId="811" xr:uid="{00000000-0005-0000-0000-00008A100000}"/>
    <cellStyle name="스타일 73 2" xfId="4775" xr:uid="{00000000-0005-0000-0000-00008B100000}"/>
    <cellStyle name="스타일 74" xfId="812" xr:uid="{00000000-0005-0000-0000-00008C100000}"/>
    <cellStyle name="스타일 74 2" xfId="4776" xr:uid="{00000000-0005-0000-0000-00008D100000}"/>
    <cellStyle name="스타일 75" xfId="813" xr:uid="{00000000-0005-0000-0000-00008E100000}"/>
    <cellStyle name="스타일 75 2" xfId="4777" xr:uid="{00000000-0005-0000-0000-00008F100000}"/>
    <cellStyle name="스타일 76" xfId="814" xr:uid="{00000000-0005-0000-0000-000090100000}"/>
    <cellStyle name="스타일 76 2" xfId="4778" xr:uid="{00000000-0005-0000-0000-000091100000}"/>
    <cellStyle name="스타일 77" xfId="815" xr:uid="{00000000-0005-0000-0000-000092100000}"/>
    <cellStyle name="스타일 77 2" xfId="4779" xr:uid="{00000000-0005-0000-0000-000093100000}"/>
    <cellStyle name="스타일 78" xfId="816" xr:uid="{00000000-0005-0000-0000-000094100000}"/>
    <cellStyle name="스타일 78 2" xfId="4780" xr:uid="{00000000-0005-0000-0000-000095100000}"/>
    <cellStyle name="스타일 79" xfId="817" xr:uid="{00000000-0005-0000-0000-000096100000}"/>
    <cellStyle name="스타일 79 2" xfId="4781" xr:uid="{00000000-0005-0000-0000-000097100000}"/>
    <cellStyle name="스타일 8" xfId="818" xr:uid="{00000000-0005-0000-0000-000098100000}"/>
    <cellStyle name="스타일 8 2" xfId="819" xr:uid="{00000000-0005-0000-0000-000099100000}"/>
    <cellStyle name="스타일 8 3" xfId="4782" xr:uid="{00000000-0005-0000-0000-00009A100000}"/>
    <cellStyle name="스타일 80" xfId="820" xr:uid="{00000000-0005-0000-0000-00009B100000}"/>
    <cellStyle name="스타일 80 2" xfId="4783" xr:uid="{00000000-0005-0000-0000-00009C100000}"/>
    <cellStyle name="스타일 81" xfId="821" xr:uid="{00000000-0005-0000-0000-00009D100000}"/>
    <cellStyle name="스타일 81 2" xfId="4784" xr:uid="{00000000-0005-0000-0000-00009E100000}"/>
    <cellStyle name="스타일 82" xfId="822" xr:uid="{00000000-0005-0000-0000-00009F100000}"/>
    <cellStyle name="스타일 82 2" xfId="4785" xr:uid="{00000000-0005-0000-0000-0000A0100000}"/>
    <cellStyle name="스타일 83" xfId="823" xr:uid="{00000000-0005-0000-0000-0000A1100000}"/>
    <cellStyle name="스타일 83 2" xfId="4786" xr:uid="{00000000-0005-0000-0000-0000A2100000}"/>
    <cellStyle name="스타일 84" xfId="824" xr:uid="{00000000-0005-0000-0000-0000A3100000}"/>
    <cellStyle name="스타일 84 2" xfId="4787" xr:uid="{00000000-0005-0000-0000-0000A4100000}"/>
    <cellStyle name="스타일 85" xfId="825" xr:uid="{00000000-0005-0000-0000-0000A5100000}"/>
    <cellStyle name="스타일 85 2" xfId="4788" xr:uid="{00000000-0005-0000-0000-0000A6100000}"/>
    <cellStyle name="스타일 86" xfId="826" xr:uid="{00000000-0005-0000-0000-0000A7100000}"/>
    <cellStyle name="스타일 86 2" xfId="4789" xr:uid="{00000000-0005-0000-0000-0000A8100000}"/>
    <cellStyle name="스타일 87" xfId="827" xr:uid="{00000000-0005-0000-0000-0000A9100000}"/>
    <cellStyle name="스타일 87 2" xfId="4790" xr:uid="{00000000-0005-0000-0000-0000AA100000}"/>
    <cellStyle name="스타일 88" xfId="828" xr:uid="{00000000-0005-0000-0000-0000AB100000}"/>
    <cellStyle name="스타일 88 2" xfId="4791" xr:uid="{00000000-0005-0000-0000-0000AC100000}"/>
    <cellStyle name="스타일 89" xfId="829" xr:uid="{00000000-0005-0000-0000-0000AD100000}"/>
    <cellStyle name="스타일 89 2" xfId="4792" xr:uid="{00000000-0005-0000-0000-0000AE100000}"/>
    <cellStyle name="스타일 9" xfId="830" xr:uid="{00000000-0005-0000-0000-0000AF100000}"/>
    <cellStyle name="스타일 9 2" xfId="831" xr:uid="{00000000-0005-0000-0000-0000B0100000}"/>
    <cellStyle name="스타일 9 3" xfId="4793" xr:uid="{00000000-0005-0000-0000-0000B1100000}"/>
    <cellStyle name="스타일 90" xfId="832" xr:uid="{00000000-0005-0000-0000-0000B2100000}"/>
    <cellStyle name="스타일 90 2" xfId="4794" xr:uid="{00000000-0005-0000-0000-0000B3100000}"/>
    <cellStyle name="스타일 91" xfId="4795" xr:uid="{00000000-0005-0000-0000-0000B4100000}"/>
    <cellStyle name="스타일 92" xfId="4796" xr:uid="{00000000-0005-0000-0000-0000B5100000}"/>
    <cellStyle name="스타일 93" xfId="4797" xr:uid="{00000000-0005-0000-0000-0000B6100000}"/>
    <cellStyle name="스타일 94" xfId="4798" xr:uid="{00000000-0005-0000-0000-0000B7100000}"/>
    <cellStyle name="스타일 95" xfId="4799" xr:uid="{00000000-0005-0000-0000-0000B8100000}"/>
    <cellStyle name="스타일 96" xfId="4800" xr:uid="{00000000-0005-0000-0000-0000B9100000}"/>
    <cellStyle name="스타일 97" xfId="4801" xr:uid="{00000000-0005-0000-0000-0000BA100000}"/>
    <cellStyle name="스타일 98" xfId="4802" xr:uid="{00000000-0005-0000-0000-0000BB100000}"/>
    <cellStyle name="스타일 99" xfId="4803" xr:uid="{00000000-0005-0000-0000-0000BC100000}"/>
    <cellStyle name="식" xfId="833" xr:uid="{00000000-0005-0000-0000-0000BD100000}"/>
    <cellStyle name="식_1차 본협상자료(황)" xfId="834" xr:uid="{00000000-0005-0000-0000-0000BE100000}"/>
    <cellStyle name="식_1차 본협상자료(황)_1차 본협상자료(0830)" xfId="835" xr:uid="{00000000-0005-0000-0000-0000BF100000}"/>
    <cellStyle name="식_1차 본협상자료(황)_1차 본협상자료(0830)_1함대 특고이설내역서" xfId="836" xr:uid="{00000000-0005-0000-0000-0000C0100000}"/>
    <cellStyle name="식_1차 본협상자료(황)_1차 본협상자료(0830)_8호선 역구내 및 차내광고(0607)" xfId="837" xr:uid="{00000000-0005-0000-0000-0000C1100000}"/>
    <cellStyle name="식_1차 본협상자료(황)_1차 본협상자료(0830)_Book1" xfId="939" xr:uid="{00000000-0005-0000-0000-0000C2100000}"/>
    <cellStyle name="식_1차 본협상자료(황)_1차 본협상자료(0830)_Book1_3043 일산구청-노면청소차" xfId="940" xr:uid="{00000000-0005-0000-0000-0000C3100000}"/>
    <cellStyle name="식_1차 본협상자료(황)_1차 본협상자료(0830)_Book1_3043 일산구청-노면청소차_8호선 역구내 및 차내광고(0607)" xfId="941" xr:uid="{00000000-0005-0000-0000-0000C4100000}"/>
    <cellStyle name="식_1차 본협상자료(황)_1차 본협상자료(0830)_Book1_8호선 역구내 및 차내광고(0607)" xfId="942" xr:uid="{00000000-0005-0000-0000-0000C5100000}"/>
    <cellStyle name="식_1차 본협상자료(황)_1차 본협상자료(0830)_Book1_개요" xfId="943" xr:uid="{00000000-0005-0000-0000-0000C6100000}"/>
    <cellStyle name="식_1차 본협상자료(황)_1차 본협상자료(0830)_Book1_복사본 보험료" xfId="944" xr:uid="{00000000-0005-0000-0000-0000C7100000}"/>
    <cellStyle name="식_1차 본협상자료(황)_1차 본협상자료(0830)_Book1_복사본 보험료_8호선 역구내 및 차내광고(0607)" xfId="945" xr:uid="{00000000-0005-0000-0000-0000C8100000}"/>
    <cellStyle name="식_1차 본협상자료(황)_1차 본협상자료(0830)_Book1_소프트웨어진흥원-스토리텔링 컨퍼런스-2" xfId="946" xr:uid="{00000000-0005-0000-0000-0000C9100000}"/>
    <cellStyle name="식_1차 본협상자료(황)_1차 본협상자료(0830)_Book1_소프트웨어진흥원-스토리텔링 컨퍼런스-2_8호선 역구내 및 차내광고(0607)" xfId="947" xr:uid="{00000000-0005-0000-0000-0000CA100000}"/>
    <cellStyle name="식_1차 본협상자료(황)_1차 본협상자료(0830)_Book1_일산구청-자유로청소" xfId="948" xr:uid="{00000000-0005-0000-0000-0000CB100000}"/>
    <cellStyle name="식_1차 본협상자료(황)_1차 본협상자료(0830)_Book1_일산구청-자유로청소_8호선 역구내 및 차내광고(0607)" xfId="949" xr:uid="{00000000-0005-0000-0000-0000CC100000}"/>
    <cellStyle name="식_1차 본협상자료(황)_1차 본협상자료(0830)_Book1_직종별노임" xfId="950" xr:uid="{00000000-0005-0000-0000-0000CD100000}"/>
    <cellStyle name="식_1차 본협상자료(황)_1차 본협상자료(0830)_Book1_직종별노임_8호선 역구내 및 차내광고(0607)" xfId="951" xr:uid="{00000000-0005-0000-0000-0000CE100000}"/>
    <cellStyle name="식_1차 본협상자료(황)_1차 본협상자료(0830)_가평재활용선별장-4.9" xfId="838" xr:uid="{00000000-0005-0000-0000-0000CF100000}"/>
    <cellStyle name="식_1차 본협상자료(황)_1차 본협상자료(0830)_가평재활용선별장-4.9_1함대 특고이설내역서" xfId="839" xr:uid="{00000000-0005-0000-0000-0000D0100000}"/>
    <cellStyle name="식_1차 본협상자료(황)_1차 본협상자료(0830)_가평재활용선별장-4.9_8호선 역구내 및 차내광고(0607)" xfId="840" xr:uid="{00000000-0005-0000-0000-0000D1100000}"/>
    <cellStyle name="식_1차 본협상자료(황)_1차 본협상자료(0830)_가평재활용선별장-4.9_Book1" xfId="883" xr:uid="{00000000-0005-0000-0000-0000D2100000}"/>
    <cellStyle name="식_1차 본협상자료(황)_1차 본협상자료(0830)_가평재활용선별장-4.9_Book1_3043 일산구청-노면청소차" xfId="884" xr:uid="{00000000-0005-0000-0000-0000D3100000}"/>
    <cellStyle name="식_1차 본협상자료(황)_1차 본협상자료(0830)_가평재활용선별장-4.9_Book1_3043 일산구청-노면청소차_8호선 역구내 및 차내광고(0607)" xfId="885" xr:uid="{00000000-0005-0000-0000-0000D4100000}"/>
    <cellStyle name="식_1차 본협상자료(황)_1차 본협상자료(0830)_가평재활용선별장-4.9_Book1_8호선 역구내 및 차내광고(0607)" xfId="886" xr:uid="{00000000-0005-0000-0000-0000D5100000}"/>
    <cellStyle name="식_1차 본협상자료(황)_1차 본협상자료(0830)_가평재활용선별장-4.9_Book1_개요" xfId="887" xr:uid="{00000000-0005-0000-0000-0000D6100000}"/>
    <cellStyle name="식_1차 본협상자료(황)_1차 본협상자료(0830)_가평재활용선별장-4.9_Book1_복사본 보험료" xfId="888" xr:uid="{00000000-0005-0000-0000-0000D7100000}"/>
    <cellStyle name="식_1차 본협상자료(황)_1차 본협상자료(0830)_가평재활용선별장-4.9_Book1_복사본 보험료_8호선 역구내 및 차내광고(0607)" xfId="889" xr:uid="{00000000-0005-0000-0000-0000D8100000}"/>
    <cellStyle name="식_1차 본협상자료(황)_1차 본협상자료(0830)_가평재활용선별장-4.9_Book1_소프트웨어진흥원-스토리텔링 컨퍼런스-2" xfId="890" xr:uid="{00000000-0005-0000-0000-0000D9100000}"/>
    <cellStyle name="식_1차 본협상자료(황)_1차 본협상자료(0830)_가평재활용선별장-4.9_Book1_소프트웨어진흥원-스토리텔링 컨퍼런스-2_8호선 역구내 및 차내광고(0607)" xfId="891" xr:uid="{00000000-0005-0000-0000-0000DA100000}"/>
    <cellStyle name="식_1차 본협상자료(황)_1차 본협상자료(0830)_가평재활용선별장-4.9_Book1_일산구청-자유로청소" xfId="892" xr:uid="{00000000-0005-0000-0000-0000DB100000}"/>
    <cellStyle name="식_1차 본협상자료(황)_1차 본협상자료(0830)_가평재활용선별장-4.9_Book1_일산구청-자유로청소_8호선 역구내 및 차내광고(0607)" xfId="893" xr:uid="{00000000-0005-0000-0000-0000DC100000}"/>
    <cellStyle name="식_1차 본협상자료(황)_1차 본협상자료(0830)_가평재활용선별장-4.9_Book1_직종별노임" xfId="894" xr:uid="{00000000-0005-0000-0000-0000DD100000}"/>
    <cellStyle name="식_1차 본협상자료(황)_1차 본협상자료(0830)_가평재활용선별장-4.9_Book1_직종별노임_8호선 역구내 및 차내광고(0607)" xfId="895" xr:uid="{00000000-0005-0000-0000-0000DE100000}"/>
    <cellStyle name="식_1차 본협상자료(황)_1차 본협상자료(0830)_가평재활용선별장-4.9_계약내역서(제출용)" xfId="841" xr:uid="{00000000-0005-0000-0000-0000DF100000}"/>
    <cellStyle name="식_1차 본협상자료(황)_1차 본협상자료(0830)_가평재활용선별장-4.9_민성조경-조합놀이대 28종(최종)" xfId="842" xr:uid="{00000000-0005-0000-0000-0000E0100000}"/>
    <cellStyle name="식_1차 본협상자료(황)_1차 본협상자료(0830)_가평재활용선별장-4.9_민성조경-조합놀이대 28종(최종)_3043 일산구청-노면청소차" xfId="843" xr:uid="{00000000-0005-0000-0000-0000E1100000}"/>
    <cellStyle name="식_1차 본협상자료(황)_1차 본협상자료(0830)_가평재활용선별장-4.9_민성조경-조합놀이대 28종(최종)_3043 일산구청-노면청소차_8호선 역구내 및 차내광고(0607)" xfId="844" xr:uid="{00000000-0005-0000-0000-0000E2100000}"/>
    <cellStyle name="식_1차 본협상자료(황)_1차 본협상자료(0830)_가평재활용선별장-4.9_민성조경-조합놀이대 28종(최종)_8호선 역구내 및 차내광고(0607)" xfId="845" xr:uid="{00000000-0005-0000-0000-0000E3100000}"/>
    <cellStyle name="식_1차 본협상자료(황)_1차 본협상자료(0830)_가평재활용선별장-4.9_민성조경-조합놀이대 28종(최종)_개요" xfId="846" xr:uid="{00000000-0005-0000-0000-0000E4100000}"/>
    <cellStyle name="식_1차 본협상자료(황)_1차 본협상자료(0830)_가평재활용선별장-4.9_민성조경-조합놀이대 28종(최종)_복사본 보험료" xfId="847" xr:uid="{00000000-0005-0000-0000-0000E5100000}"/>
    <cellStyle name="식_1차 본협상자료(황)_1차 본협상자료(0830)_가평재활용선별장-4.9_민성조경-조합놀이대 28종(최종)_복사본 보험료_8호선 역구내 및 차내광고(0607)" xfId="848" xr:uid="{00000000-0005-0000-0000-0000E6100000}"/>
    <cellStyle name="식_1차 본협상자료(황)_1차 본협상자료(0830)_가평재활용선별장-4.9_민성조경-조합놀이대 28종(최종)_소프트웨어진흥원-스토리텔링 컨퍼런스-2" xfId="849" xr:uid="{00000000-0005-0000-0000-0000E7100000}"/>
    <cellStyle name="식_1차 본협상자료(황)_1차 본협상자료(0830)_가평재활용선별장-4.9_민성조경-조합놀이대 28종(최종)_소프트웨어진흥원-스토리텔링 컨퍼런스-2_8호선 역구내 및 차내광고(0607)" xfId="850" xr:uid="{00000000-0005-0000-0000-0000E8100000}"/>
    <cellStyle name="식_1차 본협상자료(황)_1차 본협상자료(0830)_가평재활용선별장-4.9_민성조경-조합놀이대 28종(최종)_일산구청-자유로청소" xfId="851" xr:uid="{00000000-0005-0000-0000-0000E9100000}"/>
    <cellStyle name="식_1차 본협상자료(황)_1차 본협상자료(0830)_가평재활용선별장-4.9_민성조경-조합놀이대 28종(최종)_일산구청-자유로청소_8호선 역구내 및 차내광고(0607)" xfId="852" xr:uid="{00000000-0005-0000-0000-0000EA100000}"/>
    <cellStyle name="식_1차 본협상자료(황)_1차 본협상자료(0830)_가평재활용선별장-4.9_민성조경-조합놀이대 28종(최종)_직종별노임" xfId="853" xr:uid="{00000000-0005-0000-0000-0000EB100000}"/>
    <cellStyle name="식_1차 본협상자료(황)_1차 본협상자료(0830)_가평재활용선별장-4.9_민성조경-조합놀이대 28종(최종)_직종별노임_8호선 역구내 및 차내광고(0607)" xfId="854" xr:uid="{00000000-0005-0000-0000-0000EC100000}"/>
    <cellStyle name="식_1차 본협상자료(황)_1차 본협상자료(0830)_가평재활용선별장-4.9_변경내역서(특고이설)산출" xfId="855" xr:uid="{00000000-0005-0000-0000-0000ED100000}"/>
    <cellStyle name="식_1차 본협상자료(황)_1차 본협상자료(0830)_가평재활용선별장-4.9_변경내역서산출" xfId="856" xr:uid="{00000000-0005-0000-0000-0000EE100000}"/>
    <cellStyle name="식_1차 본협상자료(황)_1차 본협상자료(0830)_가평재활용선별장-4.9_소프트웨어진흥원-스토리텔링 컨퍼런스(담당요청)" xfId="857" xr:uid="{00000000-0005-0000-0000-0000EF100000}"/>
    <cellStyle name="식_1차 본협상자료(황)_1차 본협상자료(0830)_가평재활용선별장-4.9_소프트웨어진흥원-스토리텔링 컨퍼런스(담당요청)_3043 일산구청-노면청소차" xfId="858" xr:uid="{00000000-0005-0000-0000-0000F0100000}"/>
    <cellStyle name="식_1차 본협상자료(황)_1차 본협상자료(0830)_가평재활용선별장-4.9_소프트웨어진흥원-스토리텔링 컨퍼런스(담당요청)_3043 일산구청-노면청소차_8호선 역구내 및 차내광고(0607)" xfId="859" xr:uid="{00000000-0005-0000-0000-0000F1100000}"/>
    <cellStyle name="식_1차 본협상자료(황)_1차 본협상자료(0830)_가평재활용선별장-4.9_소프트웨어진흥원-스토리텔링 컨퍼런스(담당요청)_8호선 역구내 및 차내광고(0607)" xfId="860" xr:uid="{00000000-0005-0000-0000-0000F2100000}"/>
    <cellStyle name="식_1차 본협상자료(황)_1차 본협상자료(0830)_가평재활용선별장-4.9_소프트웨어진흥원-스토리텔링 컨퍼런스(담당요청)_개요" xfId="861" xr:uid="{00000000-0005-0000-0000-0000F3100000}"/>
    <cellStyle name="식_1차 본협상자료(황)_1차 본협상자료(0830)_가평재활용선별장-4.9_소프트웨어진흥원-스토리텔링 컨퍼런스(담당요청)_복사본 보험료" xfId="862" xr:uid="{00000000-0005-0000-0000-0000F4100000}"/>
    <cellStyle name="식_1차 본협상자료(황)_1차 본협상자료(0830)_가평재활용선별장-4.9_소프트웨어진흥원-스토리텔링 컨퍼런스(담당요청)_복사본 보험료_8호선 역구내 및 차내광고(0607)" xfId="863" xr:uid="{00000000-0005-0000-0000-0000F5100000}"/>
    <cellStyle name="식_1차 본협상자료(황)_1차 본협상자료(0830)_가평재활용선별장-4.9_소프트웨어진흥원-스토리텔링 컨퍼런스(담당요청)_소프트웨어진흥원-스토리텔링 컨퍼런스-2" xfId="864" xr:uid="{00000000-0005-0000-0000-0000F6100000}"/>
    <cellStyle name="식_1차 본협상자료(황)_1차 본협상자료(0830)_가평재활용선별장-4.9_소프트웨어진흥원-스토리텔링 컨퍼런스(담당요청)_소프트웨어진흥원-스토리텔링 컨퍼런스-2_8호선 역구내 및 차내광고(0607)" xfId="865" xr:uid="{00000000-0005-0000-0000-0000F7100000}"/>
    <cellStyle name="식_1차 본협상자료(황)_1차 본협상자료(0830)_가평재활용선별장-4.9_소프트웨어진흥원-스토리텔링 컨퍼런스(담당요청)_일산구청-자유로청소" xfId="866" xr:uid="{00000000-0005-0000-0000-0000F8100000}"/>
    <cellStyle name="식_1차 본협상자료(황)_1차 본협상자료(0830)_가평재활용선별장-4.9_소프트웨어진흥원-스토리텔링 컨퍼런스(담당요청)_일산구청-자유로청소_8호선 역구내 및 차내광고(0607)" xfId="867" xr:uid="{00000000-0005-0000-0000-0000F9100000}"/>
    <cellStyle name="식_1차 본협상자료(황)_1차 본협상자료(0830)_가평재활용선별장-4.9_소프트웨어진흥원-스토리텔링 컨퍼런스(담당요청)_직종별노임" xfId="868" xr:uid="{00000000-0005-0000-0000-0000FA100000}"/>
    <cellStyle name="식_1차 본협상자료(황)_1차 본협상자료(0830)_가평재활용선별장-4.9_소프트웨어진흥원-스토리텔링 컨퍼런스(담당요청)_직종별노임_8호선 역구내 및 차내광고(0607)" xfId="869" xr:uid="{00000000-0005-0000-0000-0000FB100000}"/>
    <cellStyle name="식_1차 본협상자료(황)_1차 본협상자료(0830)_가평재활용선별장-4.9_소프트웨어진흥원-스토리텔링 컨퍼런스-1차제출수정" xfId="870" xr:uid="{00000000-0005-0000-0000-0000FC100000}"/>
    <cellStyle name="식_1차 본협상자료(황)_1차 본협상자료(0830)_가평재활용선별장-4.9_소프트웨어진흥원-스토리텔링 컨퍼런스-1차제출수정_3043 일산구청-노면청소차" xfId="871" xr:uid="{00000000-0005-0000-0000-0000FD100000}"/>
    <cellStyle name="식_1차 본협상자료(황)_1차 본협상자료(0830)_가평재활용선별장-4.9_소프트웨어진흥원-스토리텔링 컨퍼런스-1차제출수정_3043 일산구청-노면청소차_8호선 역구내 및 차내광고(0607)" xfId="872" xr:uid="{00000000-0005-0000-0000-0000FE100000}"/>
    <cellStyle name="식_1차 본협상자료(황)_1차 본협상자료(0830)_가평재활용선별장-4.9_소프트웨어진흥원-스토리텔링 컨퍼런스-1차제출수정_개요" xfId="873" xr:uid="{00000000-0005-0000-0000-0000FF100000}"/>
    <cellStyle name="식_1차 본협상자료(황)_1차 본협상자료(0830)_가평재활용선별장-4.9_소프트웨어진흥원-스토리텔링 컨퍼런스-1차제출수정_복사본 보험료" xfId="874" xr:uid="{00000000-0005-0000-0000-000000110000}"/>
    <cellStyle name="식_1차 본협상자료(황)_1차 본협상자료(0830)_가평재활용선별장-4.9_소프트웨어진흥원-스토리텔링 컨퍼런스-1차제출수정_복사본 보험료_8호선 역구내 및 차내광고(0607)" xfId="875" xr:uid="{00000000-0005-0000-0000-000001110000}"/>
    <cellStyle name="식_1차 본협상자료(황)_1차 본협상자료(0830)_가평재활용선별장-4.9_소프트웨어진흥원-스토리텔링 컨퍼런스-1차제출수정_소프트웨어진흥원-스토리텔링 컨퍼런스-2" xfId="876" xr:uid="{00000000-0005-0000-0000-000002110000}"/>
    <cellStyle name="식_1차 본협상자료(황)_1차 본협상자료(0830)_가평재활용선별장-4.9_소프트웨어진흥원-스토리텔링 컨퍼런스-1차제출수정_소프트웨어진흥원-스토리텔링 컨퍼런스-2_8호선 역구내 및 차내광고(0607)" xfId="877" xr:uid="{00000000-0005-0000-0000-000003110000}"/>
    <cellStyle name="식_1차 본협상자료(황)_1차 본협상자료(0830)_가평재활용선별장-4.9_소프트웨어진흥원-스토리텔링 컨퍼런스-1차제출수정_일산구청-자유로청소" xfId="878" xr:uid="{00000000-0005-0000-0000-000004110000}"/>
    <cellStyle name="식_1차 본협상자료(황)_1차 본협상자료(0830)_가평재활용선별장-4.9_소프트웨어진흥원-스토리텔링 컨퍼런스-1차제출수정_일산구청-자유로청소_8호선 역구내 및 차내광고(0607)" xfId="879" xr:uid="{00000000-0005-0000-0000-000005110000}"/>
    <cellStyle name="식_1차 본협상자료(황)_1차 본협상자료(0830)_가평재활용선별장-4.9_소프트웨어진흥원-스토리텔링 컨퍼런스-1차제출수정_직종별노임" xfId="880" xr:uid="{00000000-0005-0000-0000-000006110000}"/>
    <cellStyle name="식_1차 본협상자료(황)_1차 본협상자료(0830)_가평재활용선별장-4.9_소프트웨어진흥원-스토리텔링 컨퍼런스-1차제출수정_직종별노임_8호선 역구내 및 차내광고(0607)" xfId="881" xr:uid="{00000000-0005-0000-0000-000007110000}"/>
    <cellStyle name="식_1차 본협상자료(황)_1차 본협상자료(0830)_가평재활용선별장-4.9_제1장_제3장까지" xfId="882" xr:uid="{00000000-0005-0000-0000-000008110000}"/>
    <cellStyle name="식_1차 본협상자료(황)_1차 본협상자료(0830)_계약내역서(제출용)" xfId="896" xr:uid="{00000000-0005-0000-0000-000009110000}"/>
    <cellStyle name="식_1차 본협상자료(황)_1차 본협상자료(0830)_민성조경-조합놀이대 28종(최종)" xfId="897" xr:uid="{00000000-0005-0000-0000-00000A110000}"/>
    <cellStyle name="식_1차 본협상자료(황)_1차 본협상자료(0830)_민성조경-조합놀이대 28종(최종)_3043 일산구청-노면청소차" xfId="898" xr:uid="{00000000-0005-0000-0000-00000B110000}"/>
    <cellStyle name="식_1차 본협상자료(황)_1차 본협상자료(0830)_민성조경-조합놀이대 28종(최종)_3043 일산구청-노면청소차_8호선 역구내 및 차내광고(0607)" xfId="899" xr:uid="{00000000-0005-0000-0000-00000C110000}"/>
    <cellStyle name="식_1차 본협상자료(황)_1차 본협상자료(0830)_민성조경-조합놀이대 28종(최종)_8호선 역구내 및 차내광고(0607)" xfId="900" xr:uid="{00000000-0005-0000-0000-00000D110000}"/>
    <cellStyle name="식_1차 본협상자료(황)_1차 본협상자료(0830)_민성조경-조합놀이대 28종(최종)_개요" xfId="901" xr:uid="{00000000-0005-0000-0000-00000E110000}"/>
    <cellStyle name="식_1차 본협상자료(황)_1차 본협상자료(0830)_민성조경-조합놀이대 28종(최종)_복사본 보험료" xfId="902" xr:uid="{00000000-0005-0000-0000-00000F110000}"/>
    <cellStyle name="식_1차 본협상자료(황)_1차 본협상자료(0830)_민성조경-조합놀이대 28종(최종)_복사본 보험료_8호선 역구내 및 차내광고(0607)" xfId="903" xr:uid="{00000000-0005-0000-0000-000010110000}"/>
    <cellStyle name="식_1차 본협상자료(황)_1차 본협상자료(0830)_민성조경-조합놀이대 28종(최종)_소프트웨어진흥원-스토리텔링 컨퍼런스-2" xfId="904" xr:uid="{00000000-0005-0000-0000-000011110000}"/>
    <cellStyle name="식_1차 본협상자료(황)_1차 본협상자료(0830)_민성조경-조합놀이대 28종(최종)_소프트웨어진흥원-스토리텔링 컨퍼런스-2_8호선 역구내 및 차내광고(0607)" xfId="905" xr:uid="{00000000-0005-0000-0000-000012110000}"/>
    <cellStyle name="식_1차 본협상자료(황)_1차 본협상자료(0830)_민성조경-조합놀이대 28종(최종)_일산구청-자유로청소" xfId="906" xr:uid="{00000000-0005-0000-0000-000013110000}"/>
    <cellStyle name="식_1차 본협상자료(황)_1차 본협상자료(0830)_민성조경-조합놀이대 28종(최종)_일산구청-자유로청소_8호선 역구내 및 차내광고(0607)" xfId="907" xr:uid="{00000000-0005-0000-0000-000014110000}"/>
    <cellStyle name="식_1차 본협상자료(황)_1차 본협상자료(0830)_민성조경-조합놀이대 28종(최종)_직종별노임" xfId="908" xr:uid="{00000000-0005-0000-0000-000015110000}"/>
    <cellStyle name="식_1차 본협상자료(황)_1차 본협상자료(0830)_민성조경-조합놀이대 28종(최종)_직종별노임_8호선 역구내 및 차내광고(0607)" xfId="909" xr:uid="{00000000-0005-0000-0000-000016110000}"/>
    <cellStyle name="식_1차 본협상자료(황)_1차 본협상자료(0830)_변경내역서(특고이설)산출" xfId="910" xr:uid="{00000000-0005-0000-0000-000017110000}"/>
    <cellStyle name="식_1차 본협상자료(황)_1차 본협상자료(0830)_변경내역서산출" xfId="911" xr:uid="{00000000-0005-0000-0000-000018110000}"/>
    <cellStyle name="식_1차 본협상자료(황)_1차 본협상자료(0830)_소프트웨어진흥원-스토리텔링 컨퍼런스(담당요청)" xfId="912" xr:uid="{00000000-0005-0000-0000-000019110000}"/>
    <cellStyle name="식_1차 본협상자료(황)_1차 본협상자료(0830)_소프트웨어진흥원-스토리텔링 컨퍼런스(담당요청)_3043 일산구청-노면청소차" xfId="913" xr:uid="{00000000-0005-0000-0000-00001A110000}"/>
    <cellStyle name="식_1차 본협상자료(황)_1차 본협상자료(0830)_소프트웨어진흥원-스토리텔링 컨퍼런스(담당요청)_3043 일산구청-노면청소차_8호선 역구내 및 차내광고(0607)" xfId="914" xr:uid="{00000000-0005-0000-0000-00001B110000}"/>
    <cellStyle name="식_1차 본협상자료(황)_1차 본협상자료(0830)_소프트웨어진흥원-스토리텔링 컨퍼런스(담당요청)_8호선 역구내 및 차내광고(0607)" xfId="915" xr:uid="{00000000-0005-0000-0000-00001C110000}"/>
    <cellStyle name="식_1차 본협상자료(황)_1차 본협상자료(0830)_소프트웨어진흥원-스토리텔링 컨퍼런스(담당요청)_개요" xfId="916" xr:uid="{00000000-0005-0000-0000-00001D110000}"/>
    <cellStyle name="식_1차 본협상자료(황)_1차 본협상자료(0830)_소프트웨어진흥원-스토리텔링 컨퍼런스(담당요청)_복사본 보험료" xfId="917" xr:uid="{00000000-0005-0000-0000-00001E110000}"/>
    <cellStyle name="식_1차 본협상자료(황)_1차 본협상자료(0830)_소프트웨어진흥원-스토리텔링 컨퍼런스(담당요청)_복사본 보험료_8호선 역구내 및 차내광고(0607)" xfId="918" xr:uid="{00000000-0005-0000-0000-00001F110000}"/>
    <cellStyle name="식_1차 본협상자료(황)_1차 본협상자료(0830)_소프트웨어진흥원-스토리텔링 컨퍼런스(담당요청)_소프트웨어진흥원-스토리텔링 컨퍼런스-2" xfId="919" xr:uid="{00000000-0005-0000-0000-000020110000}"/>
    <cellStyle name="식_1차 본협상자료(황)_1차 본협상자료(0830)_소프트웨어진흥원-스토리텔링 컨퍼런스(담당요청)_소프트웨어진흥원-스토리텔링 컨퍼런스-2_8호선 역구내 및 차내광고(0607)" xfId="920" xr:uid="{00000000-0005-0000-0000-000021110000}"/>
    <cellStyle name="식_1차 본협상자료(황)_1차 본협상자료(0830)_소프트웨어진흥원-스토리텔링 컨퍼런스(담당요청)_일산구청-자유로청소" xfId="921" xr:uid="{00000000-0005-0000-0000-000022110000}"/>
    <cellStyle name="식_1차 본협상자료(황)_1차 본협상자료(0830)_소프트웨어진흥원-스토리텔링 컨퍼런스(담당요청)_일산구청-자유로청소_8호선 역구내 및 차내광고(0607)" xfId="922" xr:uid="{00000000-0005-0000-0000-000023110000}"/>
    <cellStyle name="식_1차 본협상자료(황)_1차 본협상자료(0830)_소프트웨어진흥원-스토리텔링 컨퍼런스(담당요청)_직종별노임" xfId="923" xr:uid="{00000000-0005-0000-0000-000024110000}"/>
    <cellStyle name="식_1차 본협상자료(황)_1차 본협상자료(0830)_소프트웨어진흥원-스토리텔링 컨퍼런스(담당요청)_직종별노임_8호선 역구내 및 차내광고(0607)" xfId="924" xr:uid="{00000000-0005-0000-0000-000025110000}"/>
    <cellStyle name="식_1차 본협상자료(황)_1차 본협상자료(0830)_소프트웨어진흥원-스토리텔링 컨퍼런스-1차제출수정" xfId="925" xr:uid="{00000000-0005-0000-0000-000026110000}"/>
    <cellStyle name="식_1차 본협상자료(황)_1차 본협상자료(0830)_소프트웨어진흥원-스토리텔링 컨퍼런스-1차제출수정_3043 일산구청-노면청소차" xfId="926" xr:uid="{00000000-0005-0000-0000-000027110000}"/>
    <cellStyle name="식_1차 본협상자료(황)_1차 본협상자료(0830)_소프트웨어진흥원-스토리텔링 컨퍼런스-1차제출수정_3043 일산구청-노면청소차_8호선 역구내 및 차내광고(0607)" xfId="927" xr:uid="{00000000-0005-0000-0000-000028110000}"/>
    <cellStyle name="식_1차 본협상자료(황)_1차 본협상자료(0830)_소프트웨어진흥원-스토리텔링 컨퍼런스-1차제출수정_8호선 역구내 및 차내광고(0607)" xfId="928" xr:uid="{00000000-0005-0000-0000-000029110000}"/>
    <cellStyle name="식_1차 본협상자료(황)_1차 본협상자료(0830)_소프트웨어진흥원-스토리텔링 컨퍼런스-1차제출수정_개요" xfId="929" xr:uid="{00000000-0005-0000-0000-00002A110000}"/>
    <cellStyle name="식_1차 본협상자료(황)_1차 본협상자료(0830)_소프트웨어진흥원-스토리텔링 컨퍼런스-1차제출수정_복사본 보험료" xfId="930" xr:uid="{00000000-0005-0000-0000-00002B110000}"/>
    <cellStyle name="식_1차 본협상자료(황)_1차 본협상자료(0830)_소프트웨어진흥원-스토리텔링 컨퍼런스-1차제출수정_복사본 보험료_8호선 역구내 및 차내광고(0607)" xfId="931" xr:uid="{00000000-0005-0000-0000-00002C110000}"/>
    <cellStyle name="식_1차 본협상자료(황)_1차 본협상자료(0830)_소프트웨어진흥원-스토리텔링 컨퍼런스-1차제출수정_소프트웨어진흥원-스토리텔링 컨퍼런스-2" xfId="932" xr:uid="{00000000-0005-0000-0000-00002D110000}"/>
    <cellStyle name="식_1차 본협상자료(황)_1차 본협상자료(0830)_소프트웨어진흥원-스토리텔링 컨퍼런스-1차제출수정_소프트웨어진흥원-스토리텔링 컨퍼런스-2_8호선 역구내 및 차내광고(0607)" xfId="933" xr:uid="{00000000-0005-0000-0000-00002E110000}"/>
    <cellStyle name="식_1차 본협상자료(황)_1차 본협상자료(0830)_소프트웨어진흥원-스토리텔링 컨퍼런스-1차제출수정_일산구청-자유로청소" xfId="934" xr:uid="{00000000-0005-0000-0000-00002F110000}"/>
    <cellStyle name="식_1차 본협상자료(황)_1차 본협상자료(0830)_소프트웨어진흥원-스토리텔링 컨퍼런스-1차제출수정_일산구청-자유로청소_8호선 역구내 및 차내광고(0607)" xfId="935" xr:uid="{00000000-0005-0000-0000-000030110000}"/>
    <cellStyle name="식_1차 본협상자료(황)_1차 본협상자료(0830)_소프트웨어진흥원-스토리텔링 컨퍼런스-1차제출수정_직종별노임" xfId="936" xr:uid="{00000000-0005-0000-0000-000031110000}"/>
    <cellStyle name="식_1차 본협상자료(황)_1차 본협상자료(0830)_소프트웨어진흥원-스토리텔링 컨퍼런스-1차제출수정_직종별노임_8호선 역구내 및 차내광고(0607)" xfId="937" xr:uid="{00000000-0005-0000-0000-000032110000}"/>
    <cellStyle name="식_1차 본협상자료(황)_1차 본협상자료(0830)_제1장_제3장까지" xfId="938" xr:uid="{00000000-0005-0000-0000-000033110000}"/>
    <cellStyle name="식_1차 본협상자료(황)_1함대 특고이설내역서" xfId="952" xr:uid="{00000000-0005-0000-0000-000034110000}"/>
    <cellStyle name="식_1차 본협상자료(황)_8호선 역구내 및 차내광고(0607)" xfId="953" xr:uid="{00000000-0005-0000-0000-000035110000}"/>
    <cellStyle name="식_1차 본협상자료(황)_Book1" xfId="1056" xr:uid="{00000000-0005-0000-0000-000036110000}"/>
    <cellStyle name="식_1차 본협상자료(황)_Book1_3043 일산구청-노면청소차" xfId="1057" xr:uid="{00000000-0005-0000-0000-000037110000}"/>
    <cellStyle name="식_1차 본협상자료(황)_Book1_3043 일산구청-노면청소차_8호선 역구내 및 차내광고(0607)" xfId="1058" xr:uid="{00000000-0005-0000-0000-000038110000}"/>
    <cellStyle name="식_1차 본협상자료(황)_Book1_8호선 역구내 및 차내광고(0607)" xfId="1059" xr:uid="{00000000-0005-0000-0000-000039110000}"/>
    <cellStyle name="식_1차 본협상자료(황)_Book1_개요" xfId="1060" xr:uid="{00000000-0005-0000-0000-00003A110000}"/>
    <cellStyle name="식_1차 본협상자료(황)_Book1_복사본 보험료" xfId="1061" xr:uid="{00000000-0005-0000-0000-00003B110000}"/>
    <cellStyle name="식_1차 본협상자료(황)_Book1_복사본 보험료_8호선 역구내 및 차내광고(0607)" xfId="1062" xr:uid="{00000000-0005-0000-0000-00003C110000}"/>
    <cellStyle name="식_1차 본협상자료(황)_Book1_소프트웨어진흥원-스토리텔링 컨퍼런스-2" xfId="1063" xr:uid="{00000000-0005-0000-0000-00003D110000}"/>
    <cellStyle name="식_1차 본협상자료(황)_Book1_소프트웨어진흥원-스토리텔링 컨퍼런스-2_8호선 역구내 및 차내광고(0607)" xfId="1064" xr:uid="{00000000-0005-0000-0000-00003E110000}"/>
    <cellStyle name="식_1차 본협상자료(황)_Book1_일산구청-자유로청소" xfId="1065" xr:uid="{00000000-0005-0000-0000-00003F110000}"/>
    <cellStyle name="식_1차 본협상자료(황)_Book1_일산구청-자유로청소_8호선 역구내 및 차내광고(0607)" xfId="1066" xr:uid="{00000000-0005-0000-0000-000040110000}"/>
    <cellStyle name="식_1차 본협상자료(황)_Book1_직종별노임" xfId="1067" xr:uid="{00000000-0005-0000-0000-000041110000}"/>
    <cellStyle name="식_1차 본협상자료(황)_Book1_직종별노임_8호선 역구내 및 차내광고(0607)" xfId="1068" xr:uid="{00000000-0005-0000-0000-000042110000}"/>
    <cellStyle name="식_1차 본협상자료(황)_가평재활용선별장-4.9" xfId="954" xr:uid="{00000000-0005-0000-0000-000043110000}"/>
    <cellStyle name="식_1차 본협상자료(황)_가평재활용선별장-4.9_1함대 특고이설내역서" xfId="955" xr:uid="{00000000-0005-0000-0000-000044110000}"/>
    <cellStyle name="식_1차 본협상자료(황)_가평재활용선별장-4.9_8호선 역구내 및 차내광고(0607)" xfId="956" xr:uid="{00000000-0005-0000-0000-000045110000}"/>
    <cellStyle name="식_1차 본협상자료(황)_가평재활용선별장-4.9_Book1" xfId="1000" xr:uid="{00000000-0005-0000-0000-000046110000}"/>
    <cellStyle name="식_1차 본협상자료(황)_가평재활용선별장-4.9_Book1_3043 일산구청-노면청소차" xfId="1001" xr:uid="{00000000-0005-0000-0000-000047110000}"/>
    <cellStyle name="식_1차 본협상자료(황)_가평재활용선별장-4.9_Book1_3043 일산구청-노면청소차_8호선 역구내 및 차내광고(0607)" xfId="1002" xr:uid="{00000000-0005-0000-0000-000048110000}"/>
    <cellStyle name="식_1차 본협상자료(황)_가평재활용선별장-4.9_Book1_8호선 역구내 및 차내광고(0607)" xfId="1003" xr:uid="{00000000-0005-0000-0000-000049110000}"/>
    <cellStyle name="식_1차 본협상자료(황)_가평재활용선별장-4.9_Book1_개요" xfId="1004" xr:uid="{00000000-0005-0000-0000-00004A110000}"/>
    <cellStyle name="식_1차 본협상자료(황)_가평재활용선별장-4.9_Book1_복사본 보험료" xfId="1005" xr:uid="{00000000-0005-0000-0000-00004B110000}"/>
    <cellStyle name="식_1차 본협상자료(황)_가평재활용선별장-4.9_Book1_복사본 보험료_8호선 역구내 및 차내광고(0607)" xfId="1006" xr:uid="{00000000-0005-0000-0000-00004C110000}"/>
    <cellStyle name="식_1차 본협상자료(황)_가평재활용선별장-4.9_Book1_소프트웨어진흥원-스토리텔링 컨퍼런스-2" xfId="1007" xr:uid="{00000000-0005-0000-0000-00004D110000}"/>
    <cellStyle name="식_1차 본협상자료(황)_가평재활용선별장-4.9_Book1_소프트웨어진흥원-스토리텔링 컨퍼런스-2_8호선 역구내 및 차내광고(0607)" xfId="1008" xr:uid="{00000000-0005-0000-0000-00004E110000}"/>
    <cellStyle name="식_1차 본협상자료(황)_가평재활용선별장-4.9_Book1_일산구청-자유로청소" xfId="1009" xr:uid="{00000000-0005-0000-0000-00004F110000}"/>
    <cellStyle name="식_1차 본협상자료(황)_가평재활용선별장-4.9_Book1_일산구청-자유로청소_8호선 역구내 및 차내광고(0607)" xfId="1010" xr:uid="{00000000-0005-0000-0000-000050110000}"/>
    <cellStyle name="식_1차 본협상자료(황)_가평재활용선별장-4.9_Book1_직종별노임" xfId="1011" xr:uid="{00000000-0005-0000-0000-000051110000}"/>
    <cellStyle name="식_1차 본협상자료(황)_가평재활용선별장-4.9_Book1_직종별노임_8호선 역구내 및 차내광고(0607)" xfId="1012" xr:uid="{00000000-0005-0000-0000-000052110000}"/>
    <cellStyle name="식_1차 본협상자료(황)_가평재활용선별장-4.9_계약내역서(제출용)" xfId="957" xr:uid="{00000000-0005-0000-0000-000053110000}"/>
    <cellStyle name="식_1차 본협상자료(황)_가평재활용선별장-4.9_민성조경-조합놀이대 28종(최종)" xfId="958" xr:uid="{00000000-0005-0000-0000-000054110000}"/>
    <cellStyle name="식_1차 본협상자료(황)_가평재활용선별장-4.9_민성조경-조합놀이대 28종(최종)_3043 일산구청-노면청소차" xfId="959" xr:uid="{00000000-0005-0000-0000-000055110000}"/>
    <cellStyle name="식_1차 본협상자료(황)_가평재활용선별장-4.9_민성조경-조합놀이대 28종(최종)_3043 일산구청-노면청소차_8호선 역구내 및 차내광고(0607)" xfId="960" xr:uid="{00000000-0005-0000-0000-000056110000}"/>
    <cellStyle name="식_1차 본협상자료(황)_가평재활용선별장-4.9_민성조경-조합놀이대 28종(최종)_8호선 역구내 및 차내광고(0607)" xfId="961" xr:uid="{00000000-0005-0000-0000-000057110000}"/>
    <cellStyle name="식_1차 본협상자료(황)_가평재활용선별장-4.9_민성조경-조합놀이대 28종(최종)_개요" xfId="962" xr:uid="{00000000-0005-0000-0000-000058110000}"/>
    <cellStyle name="식_1차 본협상자료(황)_가평재활용선별장-4.9_민성조경-조합놀이대 28종(최종)_복사본 보험료" xfId="963" xr:uid="{00000000-0005-0000-0000-000059110000}"/>
    <cellStyle name="식_1차 본협상자료(황)_가평재활용선별장-4.9_민성조경-조합놀이대 28종(최종)_복사본 보험료_8호선 역구내 및 차내광고(0607)" xfId="964" xr:uid="{00000000-0005-0000-0000-00005A110000}"/>
    <cellStyle name="식_1차 본협상자료(황)_가평재활용선별장-4.9_민성조경-조합놀이대 28종(최종)_소프트웨어진흥원-스토리텔링 컨퍼런스-2" xfId="965" xr:uid="{00000000-0005-0000-0000-00005B110000}"/>
    <cellStyle name="식_1차 본협상자료(황)_가평재활용선별장-4.9_민성조경-조합놀이대 28종(최종)_소프트웨어진흥원-스토리텔링 컨퍼런스-2_8호선 역구내 및 차내광고(0607)" xfId="966" xr:uid="{00000000-0005-0000-0000-00005C110000}"/>
    <cellStyle name="식_1차 본협상자료(황)_가평재활용선별장-4.9_민성조경-조합놀이대 28종(최종)_일산구청-자유로청소" xfId="967" xr:uid="{00000000-0005-0000-0000-00005D110000}"/>
    <cellStyle name="식_1차 본협상자료(황)_가평재활용선별장-4.9_민성조경-조합놀이대 28종(최종)_일산구청-자유로청소_8호선 역구내 및 차내광고(0607)" xfId="968" xr:uid="{00000000-0005-0000-0000-00005E110000}"/>
    <cellStyle name="식_1차 본협상자료(황)_가평재활용선별장-4.9_민성조경-조합놀이대 28종(최종)_직종별노임" xfId="969" xr:uid="{00000000-0005-0000-0000-00005F110000}"/>
    <cellStyle name="식_1차 본협상자료(황)_가평재활용선별장-4.9_민성조경-조합놀이대 28종(최종)_직종별노임_8호선 역구내 및 차내광고(0607)" xfId="970" xr:uid="{00000000-0005-0000-0000-000060110000}"/>
    <cellStyle name="식_1차 본협상자료(황)_가평재활용선별장-4.9_변경내역서(특고이설)산출" xfId="971" xr:uid="{00000000-0005-0000-0000-000061110000}"/>
    <cellStyle name="식_1차 본협상자료(황)_가평재활용선별장-4.9_변경내역서산출" xfId="972" xr:uid="{00000000-0005-0000-0000-000062110000}"/>
    <cellStyle name="식_1차 본협상자료(황)_가평재활용선별장-4.9_소프트웨어진흥원-스토리텔링 컨퍼런스(담당요청)" xfId="973" xr:uid="{00000000-0005-0000-0000-000063110000}"/>
    <cellStyle name="식_1차 본협상자료(황)_가평재활용선별장-4.9_소프트웨어진흥원-스토리텔링 컨퍼런스(담당요청)_3043 일산구청-노면청소차" xfId="974" xr:uid="{00000000-0005-0000-0000-000064110000}"/>
    <cellStyle name="식_1차 본협상자료(황)_가평재활용선별장-4.9_소프트웨어진흥원-스토리텔링 컨퍼런스(담당요청)_3043 일산구청-노면청소차_8호선 역구내 및 차내광고(0607)" xfId="975" xr:uid="{00000000-0005-0000-0000-000065110000}"/>
    <cellStyle name="식_1차 본협상자료(황)_가평재활용선별장-4.9_소프트웨어진흥원-스토리텔링 컨퍼런스(담당요청)_8호선 역구내 및 차내광고(0607)" xfId="976" xr:uid="{00000000-0005-0000-0000-000066110000}"/>
    <cellStyle name="식_1차 본협상자료(황)_가평재활용선별장-4.9_소프트웨어진흥원-스토리텔링 컨퍼런스(담당요청)_개요" xfId="977" xr:uid="{00000000-0005-0000-0000-000067110000}"/>
    <cellStyle name="식_1차 본협상자료(황)_가평재활용선별장-4.9_소프트웨어진흥원-스토리텔링 컨퍼런스(담당요청)_복사본 보험료" xfId="978" xr:uid="{00000000-0005-0000-0000-000068110000}"/>
    <cellStyle name="식_1차 본협상자료(황)_가평재활용선별장-4.9_소프트웨어진흥원-스토리텔링 컨퍼런스(담당요청)_복사본 보험료_8호선 역구내 및 차내광고(0607)" xfId="979" xr:uid="{00000000-0005-0000-0000-000069110000}"/>
    <cellStyle name="식_1차 본협상자료(황)_가평재활용선별장-4.9_소프트웨어진흥원-스토리텔링 컨퍼런스(담당요청)_소프트웨어진흥원-스토리텔링 컨퍼런스-2" xfId="980" xr:uid="{00000000-0005-0000-0000-00006A110000}"/>
    <cellStyle name="식_1차 본협상자료(황)_가평재활용선별장-4.9_소프트웨어진흥원-스토리텔링 컨퍼런스(담당요청)_소프트웨어진흥원-스토리텔링 컨퍼런스-2_8호선 역구내 및 차내광고(0607)" xfId="981" xr:uid="{00000000-0005-0000-0000-00006B110000}"/>
    <cellStyle name="식_1차 본협상자료(황)_가평재활용선별장-4.9_소프트웨어진흥원-스토리텔링 컨퍼런스(담당요청)_일산구청-자유로청소" xfId="982" xr:uid="{00000000-0005-0000-0000-00006C110000}"/>
    <cellStyle name="식_1차 본협상자료(황)_가평재활용선별장-4.9_소프트웨어진흥원-스토리텔링 컨퍼런스(담당요청)_일산구청-자유로청소_8호선 역구내 및 차내광고(0607)" xfId="983" xr:uid="{00000000-0005-0000-0000-00006D110000}"/>
    <cellStyle name="식_1차 본협상자료(황)_가평재활용선별장-4.9_소프트웨어진흥원-스토리텔링 컨퍼런스(담당요청)_직종별노임" xfId="984" xr:uid="{00000000-0005-0000-0000-00006E110000}"/>
    <cellStyle name="식_1차 본협상자료(황)_가평재활용선별장-4.9_소프트웨어진흥원-스토리텔링 컨퍼런스(담당요청)_직종별노임_8호선 역구내 및 차내광고(0607)" xfId="985" xr:uid="{00000000-0005-0000-0000-00006F110000}"/>
    <cellStyle name="식_1차 본협상자료(황)_가평재활용선별장-4.9_소프트웨어진흥원-스토리텔링 컨퍼런스-1차제출수정" xfId="986" xr:uid="{00000000-0005-0000-0000-000070110000}"/>
    <cellStyle name="식_1차 본협상자료(황)_가평재활용선별장-4.9_소프트웨어진흥원-스토리텔링 컨퍼런스-1차제출수정_3043 일산구청-노면청소차" xfId="987" xr:uid="{00000000-0005-0000-0000-000071110000}"/>
    <cellStyle name="식_1차 본협상자료(황)_가평재활용선별장-4.9_소프트웨어진흥원-스토리텔링 컨퍼런스-1차제출수정_3043 일산구청-노면청소차_8호선 역구내 및 차내광고(0607)" xfId="988" xr:uid="{00000000-0005-0000-0000-000072110000}"/>
    <cellStyle name="식_1차 본협상자료(황)_가평재활용선별장-4.9_소프트웨어진흥원-스토리텔링 컨퍼런스-1차제출수정_8호선 역구내 및 차내광고(0607)" xfId="989" xr:uid="{00000000-0005-0000-0000-000073110000}"/>
    <cellStyle name="식_1차 본협상자료(황)_가평재활용선별장-4.9_소프트웨어진흥원-스토리텔링 컨퍼런스-1차제출수정_개요" xfId="990" xr:uid="{00000000-0005-0000-0000-000074110000}"/>
    <cellStyle name="식_1차 본협상자료(황)_가평재활용선별장-4.9_소프트웨어진흥원-스토리텔링 컨퍼런스-1차제출수정_복사본 보험료" xfId="991" xr:uid="{00000000-0005-0000-0000-000075110000}"/>
    <cellStyle name="식_1차 본협상자료(황)_가평재활용선별장-4.9_소프트웨어진흥원-스토리텔링 컨퍼런스-1차제출수정_복사본 보험료_8호선 역구내 및 차내광고(0607)" xfId="992" xr:uid="{00000000-0005-0000-0000-000076110000}"/>
    <cellStyle name="식_1차 본협상자료(황)_가평재활용선별장-4.9_소프트웨어진흥원-스토리텔링 컨퍼런스-1차제출수정_소프트웨어진흥원-스토리텔링 컨퍼런스-2" xfId="993" xr:uid="{00000000-0005-0000-0000-000077110000}"/>
    <cellStyle name="식_1차 본협상자료(황)_가평재활용선별장-4.9_소프트웨어진흥원-스토리텔링 컨퍼런스-1차제출수정_소프트웨어진흥원-스토리텔링 컨퍼런스-2_8호선 역구내 및 차내광고(0607)" xfId="994" xr:uid="{00000000-0005-0000-0000-000078110000}"/>
    <cellStyle name="식_1차 본협상자료(황)_가평재활용선별장-4.9_소프트웨어진흥원-스토리텔링 컨퍼런스-1차제출수정_일산구청-자유로청소" xfId="995" xr:uid="{00000000-0005-0000-0000-000079110000}"/>
    <cellStyle name="식_1차 본협상자료(황)_가평재활용선별장-4.9_소프트웨어진흥원-스토리텔링 컨퍼런스-1차제출수정_일산구청-자유로청소_8호선 역구내 및 차내광고(0607)" xfId="996" xr:uid="{00000000-0005-0000-0000-00007A110000}"/>
    <cellStyle name="식_1차 본협상자료(황)_가평재활용선별장-4.9_소프트웨어진흥원-스토리텔링 컨퍼런스-1차제출수정_직종별노임" xfId="997" xr:uid="{00000000-0005-0000-0000-00007B110000}"/>
    <cellStyle name="식_1차 본협상자료(황)_가평재활용선별장-4.9_소프트웨어진흥원-스토리텔링 컨퍼런스-1차제출수정_직종별노임_8호선 역구내 및 차내광고(0607)" xfId="998" xr:uid="{00000000-0005-0000-0000-00007C110000}"/>
    <cellStyle name="식_1차 본협상자료(황)_가평재활용선별장-4.9_제1장_제3장까지" xfId="999" xr:uid="{00000000-0005-0000-0000-00007D110000}"/>
    <cellStyle name="식_1차 본협상자료(황)_계약내역서(제출용)" xfId="1013" xr:uid="{00000000-0005-0000-0000-00007E110000}"/>
    <cellStyle name="식_1차 본협상자료(황)_민성조경-조합놀이대 28종(최종)" xfId="1014" xr:uid="{00000000-0005-0000-0000-00007F110000}"/>
    <cellStyle name="식_1차 본협상자료(황)_민성조경-조합놀이대 28종(최종)_3043 일산구청-노면청소차" xfId="1015" xr:uid="{00000000-0005-0000-0000-000080110000}"/>
    <cellStyle name="식_1차 본협상자료(황)_민성조경-조합놀이대 28종(최종)_3043 일산구청-노면청소차_8호선 역구내 및 차내광고(0607)" xfId="1016" xr:uid="{00000000-0005-0000-0000-000081110000}"/>
    <cellStyle name="식_1차 본협상자료(황)_민성조경-조합놀이대 28종(최종)_8호선 역구내 및 차내광고(0607)" xfId="1017" xr:uid="{00000000-0005-0000-0000-000082110000}"/>
    <cellStyle name="식_1차 본협상자료(황)_민성조경-조합놀이대 28종(최종)_개요" xfId="1018" xr:uid="{00000000-0005-0000-0000-000083110000}"/>
    <cellStyle name="식_1차 본협상자료(황)_민성조경-조합놀이대 28종(최종)_복사본 보험료" xfId="1019" xr:uid="{00000000-0005-0000-0000-000084110000}"/>
    <cellStyle name="식_1차 본협상자료(황)_민성조경-조합놀이대 28종(최종)_복사본 보험료_8호선 역구내 및 차내광고(0607)" xfId="1020" xr:uid="{00000000-0005-0000-0000-000085110000}"/>
    <cellStyle name="식_1차 본협상자료(황)_민성조경-조합놀이대 28종(최종)_소프트웨어진흥원-스토리텔링 컨퍼런스-2" xfId="1021" xr:uid="{00000000-0005-0000-0000-000086110000}"/>
    <cellStyle name="식_1차 본협상자료(황)_민성조경-조합놀이대 28종(최종)_소프트웨어진흥원-스토리텔링 컨퍼런스-2_8호선 역구내 및 차내광고(0607)" xfId="1022" xr:uid="{00000000-0005-0000-0000-000087110000}"/>
    <cellStyle name="식_1차 본협상자료(황)_민성조경-조합놀이대 28종(최종)_일산구청-자유로청소" xfId="1023" xr:uid="{00000000-0005-0000-0000-000088110000}"/>
    <cellStyle name="식_1차 본협상자료(황)_민성조경-조합놀이대 28종(최종)_일산구청-자유로청소_8호선 역구내 및 차내광고(0607)" xfId="1024" xr:uid="{00000000-0005-0000-0000-000089110000}"/>
    <cellStyle name="식_1차 본협상자료(황)_민성조경-조합놀이대 28종(최종)_직종별노임" xfId="1025" xr:uid="{00000000-0005-0000-0000-00008A110000}"/>
    <cellStyle name="식_1차 본협상자료(황)_민성조경-조합놀이대 28종(최종)_직종별노임_8호선 역구내 및 차내광고(0607)" xfId="1026" xr:uid="{00000000-0005-0000-0000-00008B110000}"/>
    <cellStyle name="식_1차 본협상자료(황)_변경내역서(특고이설)산출" xfId="1027" xr:uid="{00000000-0005-0000-0000-00008C110000}"/>
    <cellStyle name="식_1차 본협상자료(황)_변경내역서산출" xfId="1028" xr:uid="{00000000-0005-0000-0000-00008D110000}"/>
    <cellStyle name="식_1차 본협상자료(황)_소프트웨어진흥원-스토리텔링 컨퍼런스(담당요청)" xfId="1029" xr:uid="{00000000-0005-0000-0000-00008E110000}"/>
    <cellStyle name="식_1차 본협상자료(황)_소프트웨어진흥원-스토리텔링 컨퍼런스(담당요청)_3043 일산구청-노면청소차" xfId="1030" xr:uid="{00000000-0005-0000-0000-00008F110000}"/>
    <cellStyle name="식_1차 본협상자료(황)_소프트웨어진흥원-스토리텔링 컨퍼런스(담당요청)_3043 일산구청-노면청소차_8호선 역구내 및 차내광고(0607)" xfId="1031" xr:uid="{00000000-0005-0000-0000-000090110000}"/>
    <cellStyle name="식_1차 본협상자료(황)_소프트웨어진흥원-스토리텔링 컨퍼런스(담당요청)_8호선 역구내 및 차내광고(0607)" xfId="1032" xr:uid="{00000000-0005-0000-0000-000091110000}"/>
    <cellStyle name="식_1차 본협상자료(황)_소프트웨어진흥원-스토리텔링 컨퍼런스(담당요청)_개요" xfId="1033" xr:uid="{00000000-0005-0000-0000-000092110000}"/>
    <cellStyle name="식_1차 본협상자료(황)_소프트웨어진흥원-스토리텔링 컨퍼런스(담당요청)_복사본 보험료" xfId="1034" xr:uid="{00000000-0005-0000-0000-000093110000}"/>
    <cellStyle name="식_1차 본협상자료(황)_소프트웨어진흥원-스토리텔링 컨퍼런스(담당요청)_복사본 보험료_8호선 역구내 및 차내광고(0607)" xfId="1035" xr:uid="{00000000-0005-0000-0000-000094110000}"/>
    <cellStyle name="식_1차 본협상자료(황)_소프트웨어진흥원-스토리텔링 컨퍼런스(담당요청)_소프트웨어진흥원-스토리텔링 컨퍼런스-2" xfId="1036" xr:uid="{00000000-0005-0000-0000-000095110000}"/>
    <cellStyle name="식_1차 본협상자료(황)_소프트웨어진흥원-스토리텔링 컨퍼런스(담당요청)_소프트웨어진흥원-스토리텔링 컨퍼런스-2_8호선 역구내 및 차내광고(0607)" xfId="1037" xr:uid="{00000000-0005-0000-0000-000096110000}"/>
    <cellStyle name="식_1차 본협상자료(황)_소프트웨어진흥원-스토리텔링 컨퍼런스(담당요청)_일산구청-자유로청소" xfId="1038" xr:uid="{00000000-0005-0000-0000-000097110000}"/>
    <cellStyle name="식_1차 본협상자료(황)_소프트웨어진흥원-스토리텔링 컨퍼런스(담당요청)_일산구청-자유로청소_8호선 역구내 및 차내광고(0607)" xfId="1039" xr:uid="{00000000-0005-0000-0000-000098110000}"/>
    <cellStyle name="식_1차 본협상자료(황)_소프트웨어진흥원-스토리텔링 컨퍼런스(담당요청)_직종별노임" xfId="1040" xr:uid="{00000000-0005-0000-0000-000099110000}"/>
    <cellStyle name="식_1차 본협상자료(황)_소프트웨어진흥원-스토리텔링 컨퍼런스(담당요청)_직종별노임_8호선 역구내 및 차내광고(0607)" xfId="1041" xr:uid="{00000000-0005-0000-0000-00009A110000}"/>
    <cellStyle name="식_1차 본협상자료(황)_소프트웨어진흥원-스토리텔링 컨퍼런스-1차제출수정" xfId="1042" xr:uid="{00000000-0005-0000-0000-00009B110000}"/>
    <cellStyle name="식_1차 본협상자료(황)_소프트웨어진흥원-스토리텔링 컨퍼런스-1차제출수정_3043 일산구청-노면청소차" xfId="1043" xr:uid="{00000000-0005-0000-0000-00009C110000}"/>
    <cellStyle name="식_1차 본협상자료(황)_소프트웨어진흥원-스토리텔링 컨퍼런스-1차제출수정_3043 일산구청-노면청소차_8호선 역구내 및 차내광고(0607)" xfId="1044" xr:uid="{00000000-0005-0000-0000-00009D110000}"/>
    <cellStyle name="식_1차 본협상자료(황)_소프트웨어진흥원-스토리텔링 컨퍼런스-1차제출수정_8호선 역구내 및 차내광고(0607)" xfId="1045" xr:uid="{00000000-0005-0000-0000-00009E110000}"/>
    <cellStyle name="식_1차 본협상자료(황)_소프트웨어진흥원-스토리텔링 컨퍼런스-1차제출수정_개요" xfId="1046" xr:uid="{00000000-0005-0000-0000-00009F110000}"/>
    <cellStyle name="식_1차 본협상자료(황)_소프트웨어진흥원-스토리텔링 컨퍼런스-1차제출수정_복사본 보험료" xfId="1047" xr:uid="{00000000-0005-0000-0000-0000A0110000}"/>
    <cellStyle name="식_1차 본협상자료(황)_소프트웨어진흥원-스토리텔링 컨퍼런스-1차제출수정_복사본 보험료_8호선 역구내 및 차내광고(0607)" xfId="1048" xr:uid="{00000000-0005-0000-0000-0000A1110000}"/>
    <cellStyle name="식_1차 본협상자료(황)_소프트웨어진흥원-스토리텔링 컨퍼런스-1차제출수정_소프트웨어진흥원-스토리텔링 컨퍼런스-2" xfId="1049" xr:uid="{00000000-0005-0000-0000-0000A2110000}"/>
    <cellStyle name="식_1차 본협상자료(황)_소프트웨어진흥원-스토리텔링 컨퍼런스-1차제출수정_소프트웨어진흥원-스토리텔링 컨퍼런스-2_8호선 역구내 및 차내광고(0607)" xfId="1050" xr:uid="{00000000-0005-0000-0000-0000A3110000}"/>
    <cellStyle name="식_1차 본협상자료(황)_소프트웨어진흥원-스토리텔링 컨퍼런스-1차제출수정_일산구청-자유로청소" xfId="1051" xr:uid="{00000000-0005-0000-0000-0000A4110000}"/>
    <cellStyle name="식_1차 본협상자료(황)_소프트웨어진흥원-스토리텔링 컨퍼런스-1차제출수정_일산구청-자유로청소_8호선 역구내 및 차내광고(0607)" xfId="1052" xr:uid="{00000000-0005-0000-0000-0000A5110000}"/>
    <cellStyle name="식_1차 본협상자료(황)_소프트웨어진흥원-스토리텔링 컨퍼런스-1차제출수정_직종별노임" xfId="1053" xr:uid="{00000000-0005-0000-0000-0000A6110000}"/>
    <cellStyle name="식_1차 본협상자료(황)_소프트웨어진흥원-스토리텔링 컨퍼런스-1차제출수정_직종별노임_8호선 역구내 및 차내광고(0607)" xfId="1054" xr:uid="{00000000-0005-0000-0000-0000A7110000}"/>
    <cellStyle name="식_1차 본협상자료(황)_제1장_제3장까지" xfId="1055" xr:uid="{00000000-0005-0000-0000-0000A8110000}"/>
    <cellStyle name="식_1함대 특고이설내역서" xfId="1069" xr:uid="{00000000-0005-0000-0000-0000A9110000}"/>
    <cellStyle name="식_8호선 역구내 및 차내광고(0607)" xfId="1070" xr:uid="{00000000-0005-0000-0000-0000AA110000}"/>
    <cellStyle name="식_Book1" xfId="1409" xr:uid="{00000000-0005-0000-0000-0000AB110000}"/>
    <cellStyle name="식_Book1_3043 일산구청-노면청소차" xfId="1410" xr:uid="{00000000-0005-0000-0000-0000AC110000}"/>
    <cellStyle name="식_Book1_3043 일산구청-노면청소차_8호선 역구내 및 차내광고(0607)" xfId="1411" xr:uid="{00000000-0005-0000-0000-0000AD110000}"/>
    <cellStyle name="식_Book1_8호선 역구내 및 차내광고(0607)" xfId="1412" xr:uid="{00000000-0005-0000-0000-0000AE110000}"/>
    <cellStyle name="식_Book1_개요" xfId="1413" xr:uid="{00000000-0005-0000-0000-0000AF110000}"/>
    <cellStyle name="식_Book1_복사본 보험료" xfId="1414" xr:uid="{00000000-0005-0000-0000-0000B0110000}"/>
    <cellStyle name="식_Book1_복사본 보험료_8호선 역구내 및 차내광고(0607)" xfId="1415" xr:uid="{00000000-0005-0000-0000-0000B1110000}"/>
    <cellStyle name="식_Book1_소프트웨어진흥원-스토리텔링 컨퍼런스-2" xfId="1416" xr:uid="{00000000-0005-0000-0000-0000B2110000}"/>
    <cellStyle name="식_Book1_소프트웨어진흥원-스토리텔링 컨퍼런스-2_8호선 역구내 및 차내광고(0607)" xfId="1417" xr:uid="{00000000-0005-0000-0000-0000B3110000}"/>
    <cellStyle name="식_Book1_일산구청-자유로청소" xfId="1418" xr:uid="{00000000-0005-0000-0000-0000B4110000}"/>
    <cellStyle name="식_Book1_일산구청-자유로청소_8호선 역구내 및 차내광고(0607)" xfId="1419" xr:uid="{00000000-0005-0000-0000-0000B5110000}"/>
    <cellStyle name="식_Book1_직종별노임" xfId="1420" xr:uid="{00000000-0005-0000-0000-0000B6110000}"/>
    <cellStyle name="식_Book1_직종별노임_8호선 역구내 및 차내광고(0607)" xfId="1421" xr:uid="{00000000-0005-0000-0000-0000B7110000}"/>
    <cellStyle name="식_Book2" xfId="1422" xr:uid="{00000000-0005-0000-0000-0000B8110000}"/>
    <cellStyle name="식_Book2_1차 본협상자료(0830)" xfId="1423" xr:uid="{00000000-0005-0000-0000-0000B9110000}"/>
    <cellStyle name="식_Book2_1차 본협상자료(0830)_1함대 특고이설내역서" xfId="1424" xr:uid="{00000000-0005-0000-0000-0000BA110000}"/>
    <cellStyle name="식_Book2_1차 본협상자료(0830)_8호선 역구내 및 차내광고(0607)" xfId="1425" xr:uid="{00000000-0005-0000-0000-0000BB110000}"/>
    <cellStyle name="식_Book2_1차 본협상자료(0830)_Book1" xfId="1528" xr:uid="{00000000-0005-0000-0000-0000BC110000}"/>
    <cellStyle name="식_Book2_1차 본협상자료(0830)_Book1_3043 일산구청-노면청소차" xfId="1529" xr:uid="{00000000-0005-0000-0000-0000BD110000}"/>
    <cellStyle name="식_Book2_1차 본협상자료(0830)_Book1_3043 일산구청-노면청소차_8호선 역구내 및 차내광고(0607)" xfId="1530" xr:uid="{00000000-0005-0000-0000-0000BE110000}"/>
    <cellStyle name="식_Book2_1차 본협상자료(0830)_Book1_8호선 역구내 및 차내광고(0607)" xfId="1531" xr:uid="{00000000-0005-0000-0000-0000BF110000}"/>
    <cellStyle name="식_Book2_1차 본협상자료(0830)_Book1_개요" xfId="1532" xr:uid="{00000000-0005-0000-0000-0000C0110000}"/>
    <cellStyle name="식_Book2_1차 본협상자료(0830)_Book1_복사본 보험료" xfId="1533" xr:uid="{00000000-0005-0000-0000-0000C1110000}"/>
    <cellStyle name="식_Book2_1차 본협상자료(0830)_Book1_복사본 보험료_8호선 역구내 및 차내광고(0607)" xfId="1534" xr:uid="{00000000-0005-0000-0000-0000C2110000}"/>
    <cellStyle name="식_Book2_1차 본협상자료(0830)_Book1_소프트웨어진흥원-스토리텔링 컨퍼런스-2" xfId="1535" xr:uid="{00000000-0005-0000-0000-0000C3110000}"/>
    <cellStyle name="식_Book2_1차 본협상자료(0830)_Book1_소프트웨어진흥원-스토리텔링 컨퍼런스-2_8호선 역구내 및 차내광고(0607)" xfId="1536" xr:uid="{00000000-0005-0000-0000-0000C4110000}"/>
    <cellStyle name="식_Book2_1차 본협상자료(0830)_Book1_일산구청-자유로청소" xfId="1537" xr:uid="{00000000-0005-0000-0000-0000C5110000}"/>
    <cellStyle name="식_Book2_1차 본협상자료(0830)_Book1_일산구청-자유로청소_8호선 역구내 및 차내광고(0607)" xfId="1538" xr:uid="{00000000-0005-0000-0000-0000C6110000}"/>
    <cellStyle name="식_Book2_1차 본협상자료(0830)_Book1_직종별노임" xfId="1539" xr:uid="{00000000-0005-0000-0000-0000C7110000}"/>
    <cellStyle name="식_Book2_1차 본협상자료(0830)_Book1_직종별노임_8호선 역구내 및 차내광고(0607)" xfId="1540" xr:uid="{00000000-0005-0000-0000-0000C8110000}"/>
    <cellStyle name="식_Book2_1차 본협상자료(0830)_가평재활용선별장-4.9" xfId="1426" xr:uid="{00000000-0005-0000-0000-0000C9110000}"/>
    <cellStyle name="식_Book2_1차 본협상자료(0830)_가평재활용선별장-4.9_1함대 특고이설내역서" xfId="1427" xr:uid="{00000000-0005-0000-0000-0000CA110000}"/>
    <cellStyle name="식_Book2_1차 본협상자료(0830)_가평재활용선별장-4.9_8호선 역구내 및 차내광고(0607)" xfId="1428" xr:uid="{00000000-0005-0000-0000-0000CB110000}"/>
    <cellStyle name="식_Book2_1차 본협상자료(0830)_가평재활용선별장-4.9_Book1" xfId="1472" xr:uid="{00000000-0005-0000-0000-0000CC110000}"/>
    <cellStyle name="식_Book2_1차 본협상자료(0830)_가평재활용선별장-4.9_Book1_3043 일산구청-노면청소차" xfId="1473" xr:uid="{00000000-0005-0000-0000-0000CD110000}"/>
    <cellStyle name="식_Book2_1차 본협상자료(0830)_가평재활용선별장-4.9_Book1_3043 일산구청-노면청소차_8호선 역구내 및 차내광고(0607)" xfId="1474" xr:uid="{00000000-0005-0000-0000-0000CE110000}"/>
    <cellStyle name="식_Book2_1차 본협상자료(0830)_가평재활용선별장-4.9_Book1_8호선 역구내 및 차내광고(0607)" xfId="1475" xr:uid="{00000000-0005-0000-0000-0000CF110000}"/>
    <cellStyle name="식_Book2_1차 본협상자료(0830)_가평재활용선별장-4.9_Book1_개요" xfId="1476" xr:uid="{00000000-0005-0000-0000-0000D0110000}"/>
    <cellStyle name="식_Book2_1차 본협상자료(0830)_가평재활용선별장-4.9_Book1_복사본 보험료" xfId="1477" xr:uid="{00000000-0005-0000-0000-0000D1110000}"/>
    <cellStyle name="식_Book2_1차 본협상자료(0830)_가평재활용선별장-4.9_Book1_복사본 보험료_8호선 역구내 및 차내광고(0607)" xfId="1478" xr:uid="{00000000-0005-0000-0000-0000D2110000}"/>
    <cellStyle name="식_Book2_1차 본협상자료(0830)_가평재활용선별장-4.9_Book1_소프트웨어진흥원-스토리텔링 컨퍼런스-2" xfId="1479" xr:uid="{00000000-0005-0000-0000-0000D3110000}"/>
    <cellStyle name="식_Book2_1차 본협상자료(0830)_가평재활용선별장-4.9_Book1_소프트웨어진흥원-스토리텔링 컨퍼런스-2_8호선 역구내 및 차내광고(0607)" xfId="1480" xr:uid="{00000000-0005-0000-0000-0000D4110000}"/>
    <cellStyle name="식_Book2_1차 본협상자료(0830)_가평재활용선별장-4.9_Book1_일산구청-자유로청소" xfId="1481" xr:uid="{00000000-0005-0000-0000-0000D5110000}"/>
    <cellStyle name="식_Book2_1차 본협상자료(0830)_가평재활용선별장-4.9_Book1_일산구청-자유로청소_8호선 역구내 및 차내광고(0607)" xfId="1482" xr:uid="{00000000-0005-0000-0000-0000D6110000}"/>
    <cellStyle name="식_Book2_1차 본협상자료(0830)_가평재활용선별장-4.9_Book1_직종별노임" xfId="1483" xr:uid="{00000000-0005-0000-0000-0000D7110000}"/>
    <cellStyle name="식_Book2_1차 본협상자료(0830)_가평재활용선별장-4.9_Book1_직종별노임_8호선 역구내 및 차내광고(0607)" xfId="1484" xr:uid="{00000000-0005-0000-0000-0000D8110000}"/>
    <cellStyle name="식_Book2_1차 본협상자료(0830)_가평재활용선별장-4.9_계약내역서(제출용)" xfId="1429" xr:uid="{00000000-0005-0000-0000-0000D9110000}"/>
    <cellStyle name="식_Book2_1차 본협상자료(0830)_가평재활용선별장-4.9_민성조경-조합놀이대 28종(최종)" xfId="1430" xr:uid="{00000000-0005-0000-0000-0000DA110000}"/>
    <cellStyle name="식_Book2_1차 본협상자료(0830)_가평재활용선별장-4.9_민성조경-조합놀이대 28종(최종)_3043 일산구청-노면청소차" xfId="1431" xr:uid="{00000000-0005-0000-0000-0000DB110000}"/>
    <cellStyle name="식_Book2_1차 본협상자료(0830)_가평재활용선별장-4.9_민성조경-조합놀이대 28종(최종)_3043 일산구청-노면청소차_8호선 역구내 및 차내광고(0607)" xfId="1432" xr:uid="{00000000-0005-0000-0000-0000DC110000}"/>
    <cellStyle name="식_Book2_1차 본협상자료(0830)_가평재활용선별장-4.9_민성조경-조합놀이대 28종(최종)_8호선 역구내 및 차내광고(0607)" xfId="1433" xr:uid="{00000000-0005-0000-0000-0000DD110000}"/>
    <cellStyle name="식_Book2_1차 본협상자료(0830)_가평재활용선별장-4.9_민성조경-조합놀이대 28종(최종)_개요" xfId="1434" xr:uid="{00000000-0005-0000-0000-0000DE110000}"/>
    <cellStyle name="식_Book2_1차 본협상자료(0830)_가평재활용선별장-4.9_민성조경-조합놀이대 28종(최종)_복사본 보험료" xfId="1435" xr:uid="{00000000-0005-0000-0000-0000DF110000}"/>
    <cellStyle name="식_Book2_1차 본협상자료(0830)_가평재활용선별장-4.9_민성조경-조합놀이대 28종(최종)_복사본 보험료_8호선 역구내 및 차내광고(0607)" xfId="1436" xr:uid="{00000000-0005-0000-0000-0000E0110000}"/>
    <cellStyle name="식_Book2_1차 본협상자료(0830)_가평재활용선별장-4.9_민성조경-조합놀이대 28종(최종)_소프트웨어진흥원-스토리텔링 컨퍼런스-2" xfId="1437" xr:uid="{00000000-0005-0000-0000-0000E1110000}"/>
    <cellStyle name="식_Book2_1차 본협상자료(0830)_가평재활용선별장-4.9_민성조경-조합놀이대 28종(최종)_소프트웨어진흥원-스토리텔링 컨퍼런스-2_8호선 역구내 및 차내광고(0607)" xfId="1438" xr:uid="{00000000-0005-0000-0000-0000E2110000}"/>
    <cellStyle name="식_Book2_1차 본협상자료(0830)_가평재활용선별장-4.9_민성조경-조합놀이대 28종(최종)_일산구청-자유로청소" xfId="1439" xr:uid="{00000000-0005-0000-0000-0000E3110000}"/>
    <cellStyle name="식_Book2_1차 본협상자료(0830)_가평재활용선별장-4.9_민성조경-조합놀이대 28종(최종)_일산구청-자유로청소_8호선 역구내 및 차내광고(0607)" xfId="1440" xr:uid="{00000000-0005-0000-0000-0000E4110000}"/>
    <cellStyle name="식_Book2_1차 본협상자료(0830)_가평재활용선별장-4.9_민성조경-조합놀이대 28종(최종)_직종별노임" xfId="1441" xr:uid="{00000000-0005-0000-0000-0000E5110000}"/>
    <cellStyle name="식_Book2_1차 본협상자료(0830)_가평재활용선별장-4.9_민성조경-조합놀이대 28종(최종)_직종별노임_8호선 역구내 및 차내광고(0607)" xfId="1442" xr:uid="{00000000-0005-0000-0000-0000E6110000}"/>
    <cellStyle name="식_Book2_1차 본협상자료(0830)_가평재활용선별장-4.9_변경내역서(특고이설)산출" xfId="1443" xr:uid="{00000000-0005-0000-0000-0000E7110000}"/>
    <cellStyle name="식_Book2_1차 본협상자료(0830)_가평재활용선별장-4.9_변경내역서산출" xfId="1444" xr:uid="{00000000-0005-0000-0000-0000E8110000}"/>
    <cellStyle name="식_Book2_1차 본협상자료(0830)_가평재활용선별장-4.9_소프트웨어진흥원-스토리텔링 컨퍼런스(담당요청)" xfId="1445" xr:uid="{00000000-0005-0000-0000-0000E9110000}"/>
    <cellStyle name="식_Book2_1차 본협상자료(0830)_가평재활용선별장-4.9_소프트웨어진흥원-스토리텔링 컨퍼런스(담당요청)_3043 일산구청-노면청소차" xfId="1446" xr:uid="{00000000-0005-0000-0000-0000EA110000}"/>
    <cellStyle name="식_Book2_1차 본협상자료(0830)_가평재활용선별장-4.9_소프트웨어진흥원-스토리텔링 컨퍼런스(담당요청)_3043 일산구청-노면청소차_8호선 역구내 및 차내광고(0607)" xfId="1447" xr:uid="{00000000-0005-0000-0000-0000EB110000}"/>
    <cellStyle name="식_Book2_1차 본협상자료(0830)_가평재활용선별장-4.9_소프트웨어진흥원-스토리텔링 컨퍼런스(담당요청)_8호선 역구내 및 차내광고(0607)" xfId="1448" xr:uid="{00000000-0005-0000-0000-0000EC110000}"/>
    <cellStyle name="식_Book2_1차 본협상자료(0830)_가평재활용선별장-4.9_소프트웨어진흥원-스토리텔링 컨퍼런스(담당요청)_개요" xfId="1449" xr:uid="{00000000-0005-0000-0000-0000ED110000}"/>
    <cellStyle name="식_Book2_1차 본협상자료(0830)_가평재활용선별장-4.9_소프트웨어진흥원-스토리텔링 컨퍼런스(담당요청)_복사본 보험료" xfId="1450" xr:uid="{00000000-0005-0000-0000-0000EE110000}"/>
    <cellStyle name="식_Book2_1차 본협상자료(0830)_가평재활용선별장-4.9_소프트웨어진흥원-스토리텔링 컨퍼런스(담당요청)_복사본 보험료_8호선 역구내 및 차내광고(0607)" xfId="1451" xr:uid="{00000000-0005-0000-0000-0000EF110000}"/>
    <cellStyle name="식_Book2_1차 본협상자료(0830)_가평재활용선별장-4.9_소프트웨어진흥원-스토리텔링 컨퍼런스(담당요청)_소프트웨어진흥원-스토리텔링 컨퍼런스-2" xfId="1452" xr:uid="{00000000-0005-0000-0000-0000F0110000}"/>
    <cellStyle name="식_Book2_1차 본협상자료(0830)_가평재활용선별장-4.9_소프트웨어진흥원-스토리텔링 컨퍼런스(담당요청)_소프트웨어진흥원-스토리텔링 컨퍼런스-2_8호선 역구내 및 차내광고(0607)" xfId="1453" xr:uid="{00000000-0005-0000-0000-0000F1110000}"/>
    <cellStyle name="식_Book2_1차 본협상자료(0830)_가평재활용선별장-4.9_소프트웨어진흥원-스토리텔링 컨퍼런스(담당요청)_일산구청-자유로청소" xfId="1454" xr:uid="{00000000-0005-0000-0000-0000F2110000}"/>
    <cellStyle name="식_Book2_1차 본협상자료(0830)_가평재활용선별장-4.9_소프트웨어진흥원-스토리텔링 컨퍼런스(담당요청)_일산구청-자유로청소_8호선 역구내 및 차내광고(0607)" xfId="1455" xr:uid="{00000000-0005-0000-0000-0000F3110000}"/>
    <cellStyle name="식_Book2_1차 본협상자료(0830)_가평재활용선별장-4.9_소프트웨어진흥원-스토리텔링 컨퍼런스(담당요청)_직종별노임" xfId="1456" xr:uid="{00000000-0005-0000-0000-0000F4110000}"/>
    <cellStyle name="식_Book2_1차 본협상자료(0830)_가평재활용선별장-4.9_소프트웨어진흥원-스토리텔링 컨퍼런스(담당요청)_직종별노임_8호선 역구내 및 차내광고(0607)" xfId="1457" xr:uid="{00000000-0005-0000-0000-0000F5110000}"/>
    <cellStyle name="식_Book2_1차 본협상자료(0830)_가평재활용선별장-4.9_소프트웨어진흥원-스토리텔링 컨퍼런스-1차제출수정" xfId="1458" xr:uid="{00000000-0005-0000-0000-0000F6110000}"/>
    <cellStyle name="식_Book2_1차 본협상자료(0830)_가평재활용선별장-4.9_소프트웨어진흥원-스토리텔링 컨퍼런스-1차제출수정_3043 일산구청-노면청소차" xfId="1459" xr:uid="{00000000-0005-0000-0000-0000F7110000}"/>
    <cellStyle name="식_Book2_1차 본협상자료(0830)_가평재활용선별장-4.9_소프트웨어진흥원-스토리텔링 컨퍼런스-1차제출수정_3043 일산구청-노면청소차_8호선 역구내 및 차내광고(0607)" xfId="1460" xr:uid="{00000000-0005-0000-0000-0000F8110000}"/>
    <cellStyle name="식_Book2_1차 본협상자료(0830)_가평재활용선별장-4.9_소프트웨어진흥원-스토리텔링 컨퍼런스-1차제출수정_8호선 역구내 및 차내광고(0607)" xfId="1461" xr:uid="{00000000-0005-0000-0000-0000F9110000}"/>
    <cellStyle name="식_Book2_1차 본협상자료(0830)_가평재활용선별장-4.9_소프트웨어진흥원-스토리텔링 컨퍼런스-1차제출수정_개요" xfId="1462" xr:uid="{00000000-0005-0000-0000-0000FA110000}"/>
    <cellStyle name="식_Book2_1차 본협상자료(0830)_가평재활용선별장-4.9_소프트웨어진흥원-스토리텔링 컨퍼런스-1차제출수정_복사본 보험료" xfId="1463" xr:uid="{00000000-0005-0000-0000-0000FB110000}"/>
    <cellStyle name="식_Book2_1차 본협상자료(0830)_가평재활용선별장-4.9_소프트웨어진흥원-스토리텔링 컨퍼런스-1차제출수정_복사본 보험료_8호선 역구내 및 차내광고(0607)" xfId="1464" xr:uid="{00000000-0005-0000-0000-0000FC110000}"/>
    <cellStyle name="식_Book2_1차 본협상자료(0830)_가평재활용선별장-4.9_소프트웨어진흥원-스토리텔링 컨퍼런스-1차제출수정_소프트웨어진흥원-스토리텔링 컨퍼런스-2" xfId="1465" xr:uid="{00000000-0005-0000-0000-0000FD110000}"/>
    <cellStyle name="식_Book2_1차 본협상자료(0830)_가평재활용선별장-4.9_소프트웨어진흥원-스토리텔링 컨퍼런스-1차제출수정_소프트웨어진흥원-스토리텔링 컨퍼런스-2_8호선 역구내 및 차내광고(0607)" xfId="1466" xr:uid="{00000000-0005-0000-0000-0000FE110000}"/>
    <cellStyle name="식_Book2_1차 본협상자료(0830)_가평재활용선별장-4.9_소프트웨어진흥원-스토리텔링 컨퍼런스-1차제출수정_일산구청-자유로청소" xfId="1467" xr:uid="{00000000-0005-0000-0000-0000FF110000}"/>
    <cellStyle name="식_Book2_1차 본협상자료(0830)_가평재활용선별장-4.9_소프트웨어진흥원-스토리텔링 컨퍼런스-1차제출수정_일산구청-자유로청소_8호선 역구내 및 차내광고(0607)" xfId="1468" xr:uid="{00000000-0005-0000-0000-000000120000}"/>
    <cellStyle name="식_Book2_1차 본협상자료(0830)_가평재활용선별장-4.9_소프트웨어진흥원-스토리텔링 컨퍼런스-1차제출수정_직종별노임" xfId="1469" xr:uid="{00000000-0005-0000-0000-000001120000}"/>
    <cellStyle name="식_Book2_1차 본협상자료(0830)_가평재활용선별장-4.9_소프트웨어진흥원-스토리텔링 컨퍼런스-1차제출수정_직종별노임_8호선 역구내 및 차내광고(0607)" xfId="1470" xr:uid="{00000000-0005-0000-0000-000002120000}"/>
    <cellStyle name="식_Book2_1차 본협상자료(0830)_가평재활용선별장-4.9_제1장_제3장까지" xfId="1471" xr:uid="{00000000-0005-0000-0000-000003120000}"/>
    <cellStyle name="식_Book2_1차 본협상자료(0830)_계약내역서(제출용)" xfId="1485" xr:uid="{00000000-0005-0000-0000-000004120000}"/>
    <cellStyle name="식_Book2_1차 본협상자료(0830)_민성조경-조합놀이대 28종(최종)" xfId="1486" xr:uid="{00000000-0005-0000-0000-000005120000}"/>
    <cellStyle name="식_Book2_1차 본협상자료(0830)_민성조경-조합놀이대 28종(최종)_3043 일산구청-노면청소차" xfId="1487" xr:uid="{00000000-0005-0000-0000-000006120000}"/>
    <cellStyle name="식_Book2_1차 본협상자료(0830)_민성조경-조합놀이대 28종(최종)_3043 일산구청-노면청소차_8호선 역구내 및 차내광고(0607)" xfId="1488" xr:uid="{00000000-0005-0000-0000-000007120000}"/>
    <cellStyle name="식_Book2_1차 본협상자료(0830)_민성조경-조합놀이대 28종(최종)_8호선 역구내 및 차내광고(0607)" xfId="1489" xr:uid="{00000000-0005-0000-0000-000008120000}"/>
    <cellStyle name="식_Book2_1차 본협상자료(0830)_민성조경-조합놀이대 28종(최종)_개요" xfId="1490" xr:uid="{00000000-0005-0000-0000-000009120000}"/>
    <cellStyle name="식_Book2_1차 본협상자료(0830)_민성조경-조합놀이대 28종(최종)_복사본 보험료" xfId="1491" xr:uid="{00000000-0005-0000-0000-00000A120000}"/>
    <cellStyle name="식_Book2_1차 본협상자료(0830)_민성조경-조합놀이대 28종(최종)_복사본 보험료_8호선 역구내 및 차내광고(0607)" xfId="1492" xr:uid="{00000000-0005-0000-0000-00000B120000}"/>
    <cellStyle name="식_Book2_1차 본협상자료(0830)_민성조경-조합놀이대 28종(최종)_소프트웨어진흥원-스토리텔링 컨퍼런스-2" xfId="1493" xr:uid="{00000000-0005-0000-0000-00000C120000}"/>
    <cellStyle name="식_Book2_1차 본협상자료(0830)_민성조경-조합놀이대 28종(최종)_소프트웨어진흥원-스토리텔링 컨퍼런스-2_8호선 역구내 및 차내광고(0607)" xfId="1494" xr:uid="{00000000-0005-0000-0000-00000D120000}"/>
    <cellStyle name="식_Book2_1차 본협상자료(0830)_민성조경-조합놀이대 28종(최종)_일산구청-자유로청소" xfId="1495" xr:uid="{00000000-0005-0000-0000-00000E120000}"/>
    <cellStyle name="식_Book2_1차 본협상자료(0830)_민성조경-조합놀이대 28종(최종)_일산구청-자유로청소_8호선 역구내 및 차내광고(0607)" xfId="1496" xr:uid="{00000000-0005-0000-0000-00000F120000}"/>
    <cellStyle name="식_Book2_1차 본협상자료(0830)_민성조경-조합놀이대 28종(최종)_직종별노임" xfId="1497" xr:uid="{00000000-0005-0000-0000-000010120000}"/>
    <cellStyle name="식_Book2_1차 본협상자료(0830)_민성조경-조합놀이대 28종(최종)_직종별노임_8호선 역구내 및 차내광고(0607)" xfId="1498" xr:uid="{00000000-0005-0000-0000-000011120000}"/>
    <cellStyle name="식_Book2_1차 본협상자료(0830)_변경내역서(특고이설)산출" xfId="1499" xr:uid="{00000000-0005-0000-0000-000012120000}"/>
    <cellStyle name="식_Book2_1차 본협상자료(0830)_변경내역서산출" xfId="1500" xr:uid="{00000000-0005-0000-0000-000013120000}"/>
    <cellStyle name="식_Book2_1차 본협상자료(0830)_소프트웨어진흥원-스토리텔링 컨퍼런스(담당요청)" xfId="1501" xr:uid="{00000000-0005-0000-0000-000014120000}"/>
    <cellStyle name="식_Book2_1차 본협상자료(0830)_소프트웨어진흥원-스토리텔링 컨퍼런스(담당요청)_3043 일산구청-노면청소차" xfId="1502" xr:uid="{00000000-0005-0000-0000-000015120000}"/>
    <cellStyle name="식_Book2_1차 본협상자료(0830)_소프트웨어진흥원-스토리텔링 컨퍼런스(담당요청)_3043 일산구청-노면청소차_8호선 역구내 및 차내광고(0607)" xfId="1503" xr:uid="{00000000-0005-0000-0000-000016120000}"/>
    <cellStyle name="식_Book2_1차 본협상자료(0830)_소프트웨어진흥원-스토리텔링 컨퍼런스(담당요청)_8호선 역구내 및 차내광고(0607)" xfId="1504" xr:uid="{00000000-0005-0000-0000-000017120000}"/>
    <cellStyle name="식_Book2_1차 본협상자료(0830)_소프트웨어진흥원-스토리텔링 컨퍼런스(담당요청)_개요" xfId="1505" xr:uid="{00000000-0005-0000-0000-000018120000}"/>
    <cellStyle name="식_Book2_1차 본협상자료(0830)_소프트웨어진흥원-스토리텔링 컨퍼런스(담당요청)_복사본 보험료" xfId="1506" xr:uid="{00000000-0005-0000-0000-000019120000}"/>
    <cellStyle name="식_Book2_1차 본협상자료(0830)_소프트웨어진흥원-스토리텔링 컨퍼런스(담당요청)_복사본 보험료_8호선 역구내 및 차내광고(0607)" xfId="1507" xr:uid="{00000000-0005-0000-0000-00001A120000}"/>
    <cellStyle name="식_Book2_1차 본협상자료(0830)_소프트웨어진흥원-스토리텔링 컨퍼런스(담당요청)_소프트웨어진흥원-스토리텔링 컨퍼런스-2" xfId="1508" xr:uid="{00000000-0005-0000-0000-00001B120000}"/>
    <cellStyle name="식_Book2_1차 본협상자료(0830)_소프트웨어진흥원-스토리텔링 컨퍼런스(담당요청)_소프트웨어진흥원-스토리텔링 컨퍼런스-2_8호선 역구내 및 차내광고(0607)" xfId="1509" xr:uid="{00000000-0005-0000-0000-00001C120000}"/>
    <cellStyle name="식_Book2_1차 본협상자료(0830)_소프트웨어진흥원-스토리텔링 컨퍼런스(담당요청)_일산구청-자유로청소" xfId="1510" xr:uid="{00000000-0005-0000-0000-00001D120000}"/>
    <cellStyle name="식_Book2_1차 본협상자료(0830)_소프트웨어진흥원-스토리텔링 컨퍼런스(담당요청)_일산구청-자유로청소_8호선 역구내 및 차내광고(0607)" xfId="1511" xr:uid="{00000000-0005-0000-0000-00001E120000}"/>
    <cellStyle name="식_Book2_1차 본협상자료(0830)_소프트웨어진흥원-스토리텔링 컨퍼런스(담당요청)_직종별노임" xfId="1512" xr:uid="{00000000-0005-0000-0000-00001F120000}"/>
    <cellStyle name="식_Book2_1차 본협상자료(0830)_소프트웨어진흥원-스토리텔링 컨퍼런스(담당요청)_직종별노임_8호선 역구내 및 차내광고(0607)" xfId="1513" xr:uid="{00000000-0005-0000-0000-000020120000}"/>
    <cellStyle name="식_Book2_1차 본협상자료(0830)_소프트웨어진흥원-스토리텔링 컨퍼런스-1차제출수정" xfId="1514" xr:uid="{00000000-0005-0000-0000-000021120000}"/>
    <cellStyle name="식_Book2_1차 본협상자료(0830)_소프트웨어진흥원-스토리텔링 컨퍼런스-1차제출수정_3043 일산구청-노면청소차" xfId="1515" xr:uid="{00000000-0005-0000-0000-000022120000}"/>
    <cellStyle name="식_Book2_1차 본협상자료(0830)_소프트웨어진흥원-스토리텔링 컨퍼런스-1차제출수정_3043 일산구청-노면청소차_8호선 역구내 및 차내광고(0607)" xfId="1516" xr:uid="{00000000-0005-0000-0000-000023120000}"/>
    <cellStyle name="식_Book2_1차 본협상자료(0830)_소프트웨어진흥원-스토리텔링 컨퍼런스-1차제출수정_8호선 역구내 및 차내광고(0607)" xfId="1517" xr:uid="{00000000-0005-0000-0000-000024120000}"/>
    <cellStyle name="식_Book2_1차 본협상자료(0830)_소프트웨어진흥원-스토리텔링 컨퍼런스-1차제출수정_개요" xfId="1518" xr:uid="{00000000-0005-0000-0000-000025120000}"/>
    <cellStyle name="식_Book2_1차 본협상자료(0830)_소프트웨어진흥원-스토리텔링 컨퍼런스-1차제출수정_복사본 보험료" xfId="1519" xr:uid="{00000000-0005-0000-0000-000026120000}"/>
    <cellStyle name="식_Book2_1차 본협상자료(0830)_소프트웨어진흥원-스토리텔링 컨퍼런스-1차제출수정_복사본 보험료_8호선 역구내 및 차내광고(0607)" xfId="1520" xr:uid="{00000000-0005-0000-0000-000027120000}"/>
    <cellStyle name="식_Book2_1차 본협상자료(0830)_소프트웨어진흥원-스토리텔링 컨퍼런스-1차제출수정_소프트웨어진흥원-스토리텔링 컨퍼런스-2" xfId="1521" xr:uid="{00000000-0005-0000-0000-000028120000}"/>
    <cellStyle name="식_Book2_1차 본협상자료(0830)_소프트웨어진흥원-스토리텔링 컨퍼런스-1차제출수정_소프트웨어진흥원-스토리텔링 컨퍼런스-2_8호선 역구내 및 차내광고(0607)" xfId="1522" xr:uid="{00000000-0005-0000-0000-000029120000}"/>
    <cellStyle name="식_Book2_1차 본협상자료(0830)_소프트웨어진흥원-스토리텔링 컨퍼런스-1차제출수정_일산구청-자유로청소" xfId="1523" xr:uid="{00000000-0005-0000-0000-00002A120000}"/>
    <cellStyle name="식_Book2_1차 본협상자료(0830)_소프트웨어진흥원-스토리텔링 컨퍼런스-1차제출수정_일산구청-자유로청소_8호선 역구내 및 차내광고(0607)" xfId="1524" xr:uid="{00000000-0005-0000-0000-00002B120000}"/>
    <cellStyle name="식_Book2_1차 본협상자료(0830)_소프트웨어진흥원-스토리텔링 컨퍼런스-1차제출수정_직종별노임" xfId="1525" xr:uid="{00000000-0005-0000-0000-00002C120000}"/>
    <cellStyle name="식_Book2_1차 본협상자료(0830)_소프트웨어진흥원-스토리텔링 컨퍼런스-1차제출수정_직종별노임_8호선 역구내 및 차내광고(0607)" xfId="1526" xr:uid="{00000000-0005-0000-0000-00002D120000}"/>
    <cellStyle name="식_Book2_1차 본협상자료(0830)_제1장_제3장까지" xfId="1527" xr:uid="{00000000-0005-0000-0000-00002E120000}"/>
    <cellStyle name="식_Book2_1함대 특고이설내역서" xfId="1541" xr:uid="{00000000-0005-0000-0000-00002F120000}"/>
    <cellStyle name="식_Book2_8호선 역구내 및 차내광고(0607)" xfId="1542" xr:uid="{00000000-0005-0000-0000-000030120000}"/>
    <cellStyle name="식_Book2_Book1" xfId="1645" xr:uid="{00000000-0005-0000-0000-000031120000}"/>
    <cellStyle name="식_Book2_Book1_3043 일산구청-노면청소차" xfId="1646" xr:uid="{00000000-0005-0000-0000-000032120000}"/>
    <cellStyle name="식_Book2_Book1_3043 일산구청-노면청소차_8호선 역구내 및 차내광고(0607)" xfId="1647" xr:uid="{00000000-0005-0000-0000-000033120000}"/>
    <cellStyle name="식_Book2_Book1_8호선 역구내 및 차내광고(0607)" xfId="1648" xr:uid="{00000000-0005-0000-0000-000034120000}"/>
    <cellStyle name="식_Book2_Book1_개요" xfId="1649" xr:uid="{00000000-0005-0000-0000-000035120000}"/>
    <cellStyle name="식_Book2_Book1_복사본 보험료" xfId="1650" xr:uid="{00000000-0005-0000-0000-000036120000}"/>
    <cellStyle name="식_Book2_Book1_복사본 보험료_8호선 역구내 및 차내광고(0607)" xfId="1651" xr:uid="{00000000-0005-0000-0000-000037120000}"/>
    <cellStyle name="식_Book2_Book1_소프트웨어진흥원-스토리텔링 컨퍼런스-2" xfId="1652" xr:uid="{00000000-0005-0000-0000-000038120000}"/>
    <cellStyle name="식_Book2_Book1_소프트웨어진흥원-스토리텔링 컨퍼런스-2_8호선 역구내 및 차내광고(0607)" xfId="1653" xr:uid="{00000000-0005-0000-0000-000039120000}"/>
    <cellStyle name="식_Book2_Book1_일산구청-자유로청소" xfId="1654" xr:uid="{00000000-0005-0000-0000-00003A120000}"/>
    <cellStyle name="식_Book2_Book1_일산구청-자유로청소_8호선 역구내 및 차내광고(0607)" xfId="1655" xr:uid="{00000000-0005-0000-0000-00003B120000}"/>
    <cellStyle name="식_Book2_Book1_직종별노임" xfId="1656" xr:uid="{00000000-0005-0000-0000-00003C120000}"/>
    <cellStyle name="식_Book2_Book1_직종별노임_8호선 역구내 및 차내광고(0607)" xfId="1657" xr:uid="{00000000-0005-0000-0000-00003D120000}"/>
    <cellStyle name="식_Book2_가평재활용선별장-4.9" xfId="1543" xr:uid="{00000000-0005-0000-0000-00003E120000}"/>
    <cellStyle name="식_Book2_가평재활용선별장-4.9_1함대 특고이설내역서" xfId="1544" xr:uid="{00000000-0005-0000-0000-00003F120000}"/>
    <cellStyle name="식_Book2_가평재활용선별장-4.9_8호선 역구내 및 차내광고(0607)" xfId="1545" xr:uid="{00000000-0005-0000-0000-000040120000}"/>
    <cellStyle name="식_Book2_가평재활용선별장-4.9_Book1" xfId="1589" xr:uid="{00000000-0005-0000-0000-000041120000}"/>
    <cellStyle name="식_Book2_가평재활용선별장-4.9_Book1_3043 일산구청-노면청소차" xfId="1590" xr:uid="{00000000-0005-0000-0000-000042120000}"/>
    <cellStyle name="식_Book2_가평재활용선별장-4.9_Book1_3043 일산구청-노면청소차_8호선 역구내 및 차내광고(0607)" xfId="1591" xr:uid="{00000000-0005-0000-0000-000043120000}"/>
    <cellStyle name="식_Book2_가평재활용선별장-4.9_Book1_8호선 역구내 및 차내광고(0607)" xfId="1592" xr:uid="{00000000-0005-0000-0000-000044120000}"/>
    <cellStyle name="식_Book2_가평재활용선별장-4.9_Book1_개요" xfId="1593" xr:uid="{00000000-0005-0000-0000-000045120000}"/>
    <cellStyle name="식_Book2_가평재활용선별장-4.9_Book1_복사본 보험료" xfId="1594" xr:uid="{00000000-0005-0000-0000-000046120000}"/>
    <cellStyle name="식_Book2_가평재활용선별장-4.9_Book1_복사본 보험료_8호선 역구내 및 차내광고(0607)" xfId="1595" xr:uid="{00000000-0005-0000-0000-000047120000}"/>
    <cellStyle name="식_Book2_가평재활용선별장-4.9_Book1_소프트웨어진흥원-스토리텔링 컨퍼런스-2" xfId="1596" xr:uid="{00000000-0005-0000-0000-000048120000}"/>
    <cellStyle name="식_Book2_가평재활용선별장-4.9_Book1_소프트웨어진흥원-스토리텔링 컨퍼런스-2_8호선 역구내 및 차내광고(0607)" xfId="1597" xr:uid="{00000000-0005-0000-0000-000049120000}"/>
    <cellStyle name="식_Book2_가평재활용선별장-4.9_Book1_일산구청-자유로청소" xfId="1598" xr:uid="{00000000-0005-0000-0000-00004A120000}"/>
    <cellStyle name="식_Book2_가평재활용선별장-4.9_Book1_일산구청-자유로청소_8호선 역구내 및 차내광고(0607)" xfId="1599" xr:uid="{00000000-0005-0000-0000-00004B120000}"/>
    <cellStyle name="식_Book2_가평재활용선별장-4.9_Book1_직종별노임" xfId="1600" xr:uid="{00000000-0005-0000-0000-00004C120000}"/>
    <cellStyle name="식_Book2_가평재활용선별장-4.9_Book1_직종별노임_8호선 역구내 및 차내광고(0607)" xfId="1601" xr:uid="{00000000-0005-0000-0000-00004D120000}"/>
    <cellStyle name="식_Book2_가평재활용선별장-4.9_계약내역서(제출용)" xfId="1546" xr:uid="{00000000-0005-0000-0000-00004E120000}"/>
    <cellStyle name="식_Book2_가평재활용선별장-4.9_민성조경-조합놀이대 28종(최종)" xfId="1547" xr:uid="{00000000-0005-0000-0000-00004F120000}"/>
    <cellStyle name="식_Book2_가평재활용선별장-4.9_민성조경-조합놀이대 28종(최종)_3043 일산구청-노면청소차" xfId="1548" xr:uid="{00000000-0005-0000-0000-000050120000}"/>
    <cellStyle name="식_Book2_가평재활용선별장-4.9_민성조경-조합놀이대 28종(최종)_3043 일산구청-노면청소차_8호선 역구내 및 차내광고(0607)" xfId="1549" xr:uid="{00000000-0005-0000-0000-000051120000}"/>
    <cellStyle name="식_Book2_가평재활용선별장-4.9_민성조경-조합놀이대 28종(최종)_8호선 역구내 및 차내광고(0607)" xfId="1550" xr:uid="{00000000-0005-0000-0000-000052120000}"/>
    <cellStyle name="식_Book2_가평재활용선별장-4.9_민성조경-조합놀이대 28종(최종)_개요" xfId="1551" xr:uid="{00000000-0005-0000-0000-000053120000}"/>
    <cellStyle name="식_Book2_가평재활용선별장-4.9_민성조경-조합놀이대 28종(최종)_복사본 보험료" xfId="1552" xr:uid="{00000000-0005-0000-0000-000054120000}"/>
    <cellStyle name="식_Book2_가평재활용선별장-4.9_민성조경-조합놀이대 28종(최종)_복사본 보험료_8호선 역구내 및 차내광고(0607)" xfId="1553" xr:uid="{00000000-0005-0000-0000-000055120000}"/>
    <cellStyle name="식_Book2_가평재활용선별장-4.9_민성조경-조합놀이대 28종(최종)_소프트웨어진흥원-스토리텔링 컨퍼런스-2" xfId="1554" xr:uid="{00000000-0005-0000-0000-000056120000}"/>
    <cellStyle name="식_Book2_가평재활용선별장-4.9_민성조경-조합놀이대 28종(최종)_소프트웨어진흥원-스토리텔링 컨퍼런스-2_8호선 역구내 및 차내광고(0607)" xfId="1555" xr:uid="{00000000-0005-0000-0000-000057120000}"/>
    <cellStyle name="식_Book2_가평재활용선별장-4.9_민성조경-조합놀이대 28종(최종)_일산구청-자유로청소" xfId="1556" xr:uid="{00000000-0005-0000-0000-000058120000}"/>
    <cellStyle name="식_Book2_가평재활용선별장-4.9_민성조경-조합놀이대 28종(최종)_일산구청-자유로청소_8호선 역구내 및 차내광고(0607)" xfId="1557" xr:uid="{00000000-0005-0000-0000-000059120000}"/>
    <cellStyle name="식_Book2_가평재활용선별장-4.9_민성조경-조합놀이대 28종(최종)_직종별노임" xfId="1558" xr:uid="{00000000-0005-0000-0000-00005A120000}"/>
    <cellStyle name="식_Book2_가평재활용선별장-4.9_민성조경-조합놀이대 28종(최종)_직종별노임_8호선 역구내 및 차내광고(0607)" xfId="1559" xr:uid="{00000000-0005-0000-0000-00005B120000}"/>
    <cellStyle name="식_Book2_가평재활용선별장-4.9_변경내역서(특고이설)산출" xfId="1560" xr:uid="{00000000-0005-0000-0000-00005C120000}"/>
    <cellStyle name="식_Book2_가평재활용선별장-4.9_변경내역서산출" xfId="1561" xr:uid="{00000000-0005-0000-0000-00005D120000}"/>
    <cellStyle name="식_Book2_가평재활용선별장-4.9_소프트웨어진흥원-스토리텔링 컨퍼런스(담당요청)" xfId="1562" xr:uid="{00000000-0005-0000-0000-00005E120000}"/>
    <cellStyle name="식_Book2_가평재활용선별장-4.9_소프트웨어진흥원-스토리텔링 컨퍼런스(담당요청)_3043 일산구청-노면청소차" xfId="1563" xr:uid="{00000000-0005-0000-0000-00005F120000}"/>
    <cellStyle name="식_Book2_가평재활용선별장-4.9_소프트웨어진흥원-스토리텔링 컨퍼런스(담당요청)_3043 일산구청-노면청소차_8호선 역구내 및 차내광고(0607)" xfId="1564" xr:uid="{00000000-0005-0000-0000-000060120000}"/>
    <cellStyle name="식_Book2_가평재활용선별장-4.9_소프트웨어진흥원-스토리텔링 컨퍼런스(담당요청)_8호선 역구내 및 차내광고(0607)" xfId="1565" xr:uid="{00000000-0005-0000-0000-000061120000}"/>
    <cellStyle name="식_Book2_가평재활용선별장-4.9_소프트웨어진흥원-스토리텔링 컨퍼런스(담당요청)_개요" xfId="1566" xr:uid="{00000000-0005-0000-0000-000062120000}"/>
    <cellStyle name="식_Book2_가평재활용선별장-4.9_소프트웨어진흥원-스토리텔링 컨퍼런스(담당요청)_복사본 보험료" xfId="1567" xr:uid="{00000000-0005-0000-0000-000063120000}"/>
    <cellStyle name="식_Book2_가평재활용선별장-4.9_소프트웨어진흥원-스토리텔링 컨퍼런스(담당요청)_복사본 보험료_8호선 역구내 및 차내광고(0607)" xfId="1568" xr:uid="{00000000-0005-0000-0000-000064120000}"/>
    <cellStyle name="식_Book2_가평재활용선별장-4.9_소프트웨어진흥원-스토리텔링 컨퍼런스(담당요청)_소프트웨어진흥원-스토리텔링 컨퍼런스-2" xfId="1569" xr:uid="{00000000-0005-0000-0000-000065120000}"/>
    <cellStyle name="식_Book2_가평재활용선별장-4.9_소프트웨어진흥원-스토리텔링 컨퍼런스(담당요청)_소프트웨어진흥원-스토리텔링 컨퍼런스-2_8호선 역구내 및 차내광고(0607)" xfId="1570" xr:uid="{00000000-0005-0000-0000-000066120000}"/>
    <cellStyle name="식_Book2_가평재활용선별장-4.9_소프트웨어진흥원-스토리텔링 컨퍼런스(담당요청)_일산구청-자유로청소" xfId="1571" xr:uid="{00000000-0005-0000-0000-000067120000}"/>
    <cellStyle name="식_Book2_가평재활용선별장-4.9_소프트웨어진흥원-스토리텔링 컨퍼런스(담당요청)_일산구청-자유로청소_8호선 역구내 및 차내광고(0607)" xfId="1572" xr:uid="{00000000-0005-0000-0000-000068120000}"/>
    <cellStyle name="식_Book2_가평재활용선별장-4.9_소프트웨어진흥원-스토리텔링 컨퍼런스(담당요청)_직종별노임" xfId="1573" xr:uid="{00000000-0005-0000-0000-000069120000}"/>
    <cellStyle name="식_Book2_가평재활용선별장-4.9_소프트웨어진흥원-스토리텔링 컨퍼런스(담당요청)_직종별노임_8호선 역구내 및 차내광고(0607)" xfId="1574" xr:uid="{00000000-0005-0000-0000-00006A120000}"/>
    <cellStyle name="식_Book2_가평재활용선별장-4.9_소프트웨어진흥원-스토리텔링 컨퍼런스-1차제출수정" xfId="1575" xr:uid="{00000000-0005-0000-0000-00006B120000}"/>
    <cellStyle name="식_Book2_가평재활용선별장-4.9_소프트웨어진흥원-스토리텔링 컨퍼런스-1차제출수정_3043 일산구청-노면청소차" xfId="1576" xr:uid="{00000000-0005-0000-0000-00006C120000}"/>
    <cellStyle name="식_Book2_가평재활용선별장-4.9_소프트웨어진흥원-스토리텔링 컨퍼런스-1차제출수정_3043 일산구청-노면청소차_8호선 역구내 및 차내광고(0607)" xfId="1577" xr:uid="{00000000-0005-0000-0000-00006D120000}"/>
    <cellStyle name="식_Book2_가평재활용선별장-4.9_소프트웨어진흥원-스토리텔링 컨퍼런스-1차제출수정_8호선 역구내 및 차내광고(0607)" xfId="1578" xr:uid="{00000000-0005-0000-0000-00006E120000}"/>
    <cellStyle name="식_Book2_가평재활용선별장-4.9_소프트웨어진흥원-스토리텔링 컨퍼런스-1차제출수정_개요" xfId="1579" xr:uid="{00000000-0005-0000-0000-00006F120000}"/>
    <cellStyle name="식_Book2_가평재활용선별장-4.9_소프트웨어진흥원-스토리텔링 컨퍼런스-1차제출수정_복사본 보험료" xfId="1580" xr:uid="{00000000-0005-0000-0000-000070120000}"/>
    <cellStyle name="식_Book2_가평재활용선별장-4.9_소프트웨어진흥원-스토리텔링 컨퍼런스-1차제출수정_복사본 보험료_8호선 역구내 및 차내광고(0607)" xfId="1581" xr:uid="{00000000-0005-0000-0000-000071120000}"/>
    <cellStyle name="식_Book2_가평재활용선별장-4.9_소프트웨어진흥원-스토리텔링 컨퍼런스-1차제출수정_소프트웨어진흥원-스토리텔링 컨퍼런스-2" xfId="1582" xr:uid="{00000000-0005-0000-0000-000072120000}"/>
    <cellStyle name="식_Book2_가평재활용선별장-4.9_소프트웨어진흥원-스토리텔링 컨퍼런스-1차제출수정_소프트웨어진흥원-스토리텔링 컨퍼런스-2_8호선 역구내 및 차내광고(0607)" xfId="1583" xr:uid="{00000000-0005-0000-0000-000073120000}"/>
    <cellStyle name="식_Book2_가평재활용선별장-4.9_소프트웨어진흥원-스토리텔링 컨퍼런스-1차제출수정_일산구청-자유로청소" xfId="1584" xr:uid="{00000000-0005-0000-0000-000074120000}"/>
    <cellStyle name="식_Book2_가평재활용선별장-4.9_소프트웨어진흥원-스토리텔링 컨퍼런스-1차제출수정_일산구청-자유로청소_8호선 역구내 및 차내광고(0607)" xfId="1585" xr:uid="{00000000-0005-0000-0000-000075120000}"/>
    <cellStyle name="식_Book2_가평재활용선별장-4.9_소프트웨어진흥원-스토리텔링 컨퍼런스-1차제출수정_직종별노임" xfId="1586" xr:uid="{00000000-0005-0000-0000-000076120000}"/>
    <cellStyle name="식_Book2_가평재활용선별장-4.9_소프트웨어진흥원-스토리텔링 컨퍼런스-1차제출수정_직종별노임_8호선 역구내 및 차내광고(0607)" xfId="1587" xr:uid="{00000000-0005-0000-0000-000077120000}"/>
    <cellStyle name="식_Book2_가평재활용선별장-4.9_제1장_제3장까지" xfId="1588" xr:uid="{00000000-0005-0000-0000-000078120000}"/>
    <cellStyle name="식_Book2_계약내역서(제출용)" xfId="1602" xr:uid="{00000000-0005-0000-0000-000079120000}"/>
    <cellStyle name="식_Book2_민성조경-조합놀이대 28종(최종)" xfId="1603" xr:uid="{00000000-0005-0000-0000-00007A120000}"/>
    <cellStyle name="식_Book2_민성조경-조합놀이대 28종(최종)_3043 일산구청-노면청소차" xfId="1604" xr:uid="{00000000-0005-0000-0000-00007B120000}"/>
    <cellStyle name="식_Book2_민성조경-조합놀이대 28종(최종)_3043 일산구청-노면청소차_8호선 역구내 및 차내광고(0607)" xfId="1605" xr:uid="{00000000-0005-0000-0000-00007C120000}"/>
    <cellStyle name="식_Book2_민성조경-조합놀이대 28종(최종)_8호선 역구내 및 차내광고(0607)" xfId="1606" xr:uid="{00000000-0005-0000-0000-00007D120000}"/>
    <cellStyle name="식_Book2_민성조경-조합놀이대 28종(최종)_개요" xfId="1607" xr:uid="{00000000-0005-0000-0000-00007E120000}"/>
    <cellStyle name="식_Book2_민성조경-조합놀이대 28종(최종)_복사본 보험료" xfId="1608" xr:uid="{00000000-0005-0000-0000-00007F120000}"/>
    <cellStyle name="식_Book2_민성조경-조합놀이대 28종(최종)_복사본 보험료_8호선 역구내 및 차내광고(0607)" xfId="1609" xr:uid="{00000000-0005-0000-0000-000080120000}"/>
    <cellStyle name="식_Book2_민성조경-조합놀이대 28종(최종)_소프트웨어진흥원-스토리텔링 컨퍼런스-2" xfId="1610" xr:uid="{00000000-0005-0000-0000-000081120000}"/>
    <cellStyle name="식_Book2_민성조경-조합놀이대 28종(최종)_소프트웨어진흥원-스토리텔링 컨퍼런스-2_8호선 역구내 및 차내광고(0607)" xfId="1611" xr:uid="{00000000-0005-0000-0000-000082120000}"/>
    <cellStyle name="식_Book2_민성조경-조합놀이대 28종(최종)_일산구청-자유로청소" xfId="1612" xr:uid="{00000000-0005-0000-0000-000083120000}"/>
    <cellStyle name="식_Book2_민성조경-조합놀이대 28종(최종)_일산구청-자유로청소_8호선 역구내 및 차내광고(0607)" xfId="1613" xr:uid="{00000000-0005-0000-0000-000084120000}"/>
    <cellStyle name="식_Book2_민성조경-조합놀이대 28종(최종)_직종별노임" xfId="1614" xr:uid="{00000000-0005-0000-0000-000085120000}"/>
    <cellStyle name="식_Book2_민성조경-조합놀이대 28종(최종)_직종별노임_8호선 역구내 및 차내광고(0607)" xfId="1615" xr:uid="{00000000-0005-0000-0000-000086120000}"/>
    <cellStyle name="식_Book2_변경내역서(특고이설)산출" xfId="1616" xr:uid="{00000000-0005-0000-0000-000087120000}"/>
    <cellStyle name="식_Book2_변경내역서산출" xfId="1617" xr:uid="{00000000-0005-0000-0000-000088120000}"/>
    <cellStyle name="식_Book2_소프트웨어진흥원-스토리텔링 컨퍼런스(담당요청)" xfId="1618" xr:uid="{00000000-0005-0000-0000-000089120000}"/>
    <cellStyle name="식_Book2_소프트웨어진흥원-스토리텔링 컨퍼런스(담당요청)_3043 일산구청-노면청소차" xfId="1619" xr:uid="{00000000-0005-0000-0000-00008A120000}"/>
    <cellStyle name="식_Book2_소프트웨어진흥원-스토리텔링 컨퍼런스(담당요청)_3043 일산구청-노면청소차_8호선 역구내 및 차내광고(0607)" xfId="1620" xr:uid="{00000000-0005-0000-0000-00008B120000}"/>
    <cellStyle name="식_Book2_소프트웨어진흥원-스토리텔링 컨퍼런스(담당요청)_8호선 역구내 및 차내광고(0607)" xfId="1621" xr:uid="{00000000-0005-0000-0000-00008C120000}"/>
    <cellStyle name="식_Book2_소프트웨어진흥원-스토리텔링 컨퍼런스(담당요청)_개요" xfId="1622" xr:uid="{00000000-0005-0000-0000-00008D120000}"/>
    <cellStyle name="식_Book2_소프트웨어진흥원-스토리텔링 컨퍼런스(담당요청)_복사본 보험료" xfId="1623" xr:uid="{00000000-0005-0000-0000-00008E120000}"/>
    <cellStyle name="식_Book2_소프트웨어진흥원-스토리텔링 컨퍼런스(담당요청)_복사본 보험료_8호선 역구내 및 차내광고(0607)" xfId="1624" xr:uid="{00000000-0005-0000-0000-00008F120000}"/>
    <cellStyle name="식_Book2_소프트웨어진흥원-스토리텔링 컨퍼런스(담당요청)_소프트웨어진흥원-스토리텔링 컨퍼런스-2" xfId="1625" xr:uid="{00000000-0005-0000-0000-000090120000}"/>
    <cellStyle name="식_Book2_소프트웨어진흥원-스토리텔링 컨퍼런스(담당요청)_소프트웨어진흥원-스토리텔링 컨퍼런스-2_8호선 역구내 및 차내광고(0607)" xfId="1626" xr:uid="{00000000-0005-0000-0000-000091120000}"/>
    <cellStyle name="식_Book2_소프트웨어진흥원-스토리텔링 컨퍼런스(담당요청)_일산구청-자유로청소" xfId="1627" xr:uid="{00000000-0005-0000-0000-000092120000}"/>
    <cellStyle name="식_Book2_소프트웨어진흥원-스토리텔링 컨퍼런스(담당요청)_일산구청-자유로청소_8호선 역구내 및 차내광고(0607)" xfId="1628" xr:uid="{00000000-0005-0000-0000-000093120000}"/>
    <cellStyle name="식_Book2_소프트웨어진흥원-스토리텔링 컨퍼런스(담당요청)_직종별노임" xfId="1629" xr:uid="{00000000-0005-0000-0000-000094120000}"/>
    <cellStyle name="식_Book2_소프트웨어진흥원-스토리텔링 컨퍼런스(담당요청)_직종별노임_8호선 역구내 및 차내광고(0607)" xfId="1630" xr:uid="{00000000-0005-0000-0000-000095120000}"/>
    <cellStyle name="식_Book2_소프트웨어진흥원-스토리텔링 컨퍼런스-1차제출수정" xfId="1631" xr:uid="{00000000-0005-0000-0000-000096120000}"/>
    <cellStyle name="식_Book2_소프트웨어진흥원-스토리텔링 컨퍼런스-1차제출수정_3043 일산구청-노면청소차" xfId="1632" xr:uid="{00000000-0005-0000-0000-000097120000}"/>
    <cellStyle name="식_Book2_소프트웨어진흥원-스토리텔링 컨퍼런스-1차제출수정_3043 일산구청-노면청소차_8호선 역구내 및 차내광고(0607)" xfId="1633" xr:uid="{00000000-0005-0000-0000-000098120000}"/>
    <cellStyle name="식_Book2_소프트웨어진흥원-스토리텔링 컨퍼런스-1차제출수정_8호선 역구내 및 차내광고(0607)" xfId="1634" xr:uid="{00000000-0005-0000-0000-000099120000}"/>
    <cellStyle name="식_Book2_소프트웨어진흥원-스토리텔링 컨퍼런스-1차제출수정_개요" xfId="1635" xr:uid="{00000000-0005-0000-0000-00009A120000}"/>
    <cellStyle name="식_Book2_소프트웨어진흥원-스토리텔링 컨퍼런스-1차제출수정_복사본 보험료" xfId="1636" xr:uid="{00000000-0005-0000-0000-00009B120000}"/>
    <cellStyle name="식_Book2_소프트웨어진흥원-스토리텔링 컨퍼런스-1차제출수정_복사본 보험료_8호선 역구내 및 차내광고(0607)" xfId="1637" xr:uid="{00000000-0005-0000-0000-00009C120000}"/>
    <cellStyle name="식_Book2_소프트웨어진흥원-스토리텔링 컨퍼런스-1차제출수정_소프트웨어진흥원-스토리텔링 컨퍼런스-2" xfId="1638" xr:uid="{00000000-0005-0000-0000-00009D120000}"/>
    <cellStyle name="식_Book2_소프트웨어진흥원-스토리텔링 컨퍼런스-1차제출수정_소프트웨어진흥원-스토리텔링 컨퍼런스-2_8호선 역구내 및 차내광고(0607)" xfId="1639" xr:uid="{00000000-0005-0000-0000-00009E120000}"/>
    <cellStyle name="식_Book2_소프트웨어진흥원-스토리텔링 컨퍼런스-1차제출수정_일산구청-자유로청소" xfId="1640" xr:uid="{00000000-0005-0000-0000-00009F120000}"/>
    <cellStyle name="식_Book2_소프트웨어진흥원-스토리텔링 컨퍼런스-1차제출수정_일산구청-자유로청소_8호선 역구내 및 차내광고(0607)" xfId="1641" xr:uid="{00000000-0005-0000-0000-0000A0120000}"/>
    <cellStyle name="식_Book2_소프트웨어진흥원-스토리텔링 컨퍼런스-1차제출수정_직종별노임" xfId="1642" xr:uid="{00000000-0005-0000-0000-0000A1120000}"/>
    <cellStyle name="식_Book2_소프트웨어진흥원-스토리텔링 컨퍼런스-1차제출수정_직종별노임_8호선 역구내 및 차내광고(0607)" xfId="1643" xr:uid="{00000000-0005-0000-0000-0000A2120000}"/>
    <cellStyle name="식_Book2_제1장_제3장까지" xfId="1644" xr:uid="{00000000-0005-0000-0000-0000A3120000}"/>
    <cellStyle name="식_Sheet1" xfId="1658" xr:uid="{00000000-0005-0000-0000-0000A4120000}"/>
    <cellStyle name="식_Sheet1_1차 본협상자료(0830)" xfId="1659" xr:uid="{00000000-0005-0000-0000-0000A5120000}"/>
    <cellStyle name="식_Sheet1_1차 본협상자료(0830)_1함대 특고이설내역서" xfId="1660" xr:uid="{00000000-0005-0000-0000-0000A6120000}"/>
    <cellStyle name="식_Sheet1_1차 본협상자료(0830)_8호선 역구내 및 차내광고(0607)" xfId="1661" xr:uid="{00000000-0005-0000-0000-0000A7120000}"/>
    <cellStyle name="식_Sheet1_1차 본협상자료(0830)_Book1" xfId="1764" xr:uid="{00000000-0005-0000-0000-0000A8120000}"/>
    <cellStyle name="식_Sheet1_1차 본협상자료(0830)_Book1_3043 일산구청-노면청소차" xfId="1765" xr:uid="{00000000-0005-0000-0000-0000A9120000}"/>
    <cellStyle name="식_Sheet1_1차 본협상자료(0830)_Book1_3043 일산구청-노면청소차_8호선 역구내 및 차내광고(0607)" xfId="1766" xr:uid="{00000000-0005-0000-0000-0000AA120000}"/>
    <cellStyle name="식_Sheet1_1차 본협상자료(0830)_Book1_8호선 역구내 및 차내광고(0607)" xfId="1767" xr:uid="{00000000-0005-0000-0000-0000AB120000}"/>
    <cellStyle name="식_Sheet1_1차 본협상자료(0830)_Book1_개요" xfId="1768" xr:uid="{00000000-0005-0000-0000-0000AC120000}"/>
    <cellStyle name="식_Sheet1_1차 본협상자료(0830)_Book1_복사본 보험료" xfId="1769" xr:uid="{00000000-0005-0000-0000-0000AD120000}"/>
    <cellStyle name="식_Sheet1_1차 본협상자료(0830)_Book1_복사본 보험료_8호선 역구내 및 차내광고(0607)" xfId="1770" xr:uid="{00000000-0005-0000-0000-0000AE120000}"/>
    <cellStyle name="식_Sheet1_1차 본협상자료(0830)_Book1_소프트웨어진흥원-스토리텔링 컨퍼런스-2" xfId="1771" xr:uid="{00000000-0005-0000-0000-0000AF120000}"/>
    <cellStyle name="식_Sheet1_1차 본협상자료(0830)_Book1_소프트웨어진흥원-스토리텔링 컨퍼런스-2_8호선 역구내 및 차내광고(0607)" xfId="1772" xr:uid="{00000000-0005-0000-0000-0000B0120000}"/>
    <cellStyle name="식_Sheet1_1차 본협상자료(0830)_Book1_일산구청-자유로청소" xfId="1773" xr:uid="{00000000-0005-0000-0000-0000B1120000}"/>
    <cellStyle name="식_Sheet1_1차 본협상자료(0830)_Book1_일산구청-자유로청소_8호선 역구내 및 차내광고(0607)" xfId="1774" xr:uid="{00000000-0005-0000-0000-0000B2120000}"/>
    <cellStyle name="식_Sheet1_1차 본협상자료(0830)_Book1_직종별노임" xfId="1775" xr:uid="{00000000-0005-0000-0000-0000B3120000}"/>
    <cellStyle name="식_Sheet1_1차 본협상자료(0830)_Book1_직종별노임_8호선 역구내 및 차내광고(0607)" xfId="1776" xr:uid="{00000000-0005-0000-0000-0000B4120000}"/>
    <cellStyle name="식_Sheet1_1차 본협상자료(0830)_가평재활용선별장-4.9" xfId="1662" xr:uid="{00000000-0005-0000-0000-0000B5120000}"/>
    <cellStyle name="식_Sheet1_1차 본협상자료(0830)_가평재활용선별장-4.9_1함대 특고이설내역서" xfId="1663" xr:uid="{00000000-0005-0000-0000-0000B6120000}"/>
    <cellStyle name="식_Sheet1_1차 본협상자료(0830)_가평재활용선별장-4.9_8호선 역구내 및 차내광고(0607)" xfId="1664" xr:uid="{00000000-0005-0000-0000-0000B7120000}"/>
    <cellStyle name="식_Sheet1_1차 본협상자료(0830)_가평재활용선별장-4.9_Book1" xfId="1708" xr:uid="{00000000-0005-0000-0000-0000B8120000}"/>
    <cellStyle name="식_Sheet1_1차 본협상자료(0830)_가평재활용선별장-4.9_Book1_3043 일산구청-노면청소차" xfId="1709" xr:uid="{00000000-0005-0000-0000-0000B9120000}"/>
    <cellStyle name="식_Sheet1_1차 본협상자료(0830)_가평재활용선별장-4.9_Book1_3043 일산구청-노면청소차_8호선 역구내 및 차내광고(0607)" xfId="1710" xr:uid="{00000000-0005-0000-0000-0000BA120000}"/>
    <cellStyle name="식_Sheet1_1차 본협상자료(0830)_가평재활용선별장-4.9_Book1_8호선 역구내 및 차내광고(0607)" xfId="1711" xr:uid="{00000000-0005-0000-0000-0000BB120000}"/>
    <cellStyle name="식_Sheet1_1차 본협상자료(0830)_가평재활용선별장-4.9_Book1_개요" xfId="1712" xr:uid="{00000000-0005-0000-0000-0000BC120000}"/>
    <cellStyle name="식_Sheet1_1차 본협상자료(0830)_가평재활용선별장-4.9_Book1_복사본 보험료" xfId="1713" xr:uid="{00000000-0005-0000-0000-0000BD120000}"/>
    <cellStyle name="식_Sheet1_1차 본협상자료(0830)_가평재활용선별장-4.9_Book1_복사본 보험료_8호선 역구내 및 차내광고(0607)" xfId="1714" xr:uid="{00000000-0005-0000-0000-0000BE120000}"/>
    <cellStyle name="식_Sheet1_1차 본협상자료(0830)_가평재활용선별장-4.9_Book1_소프트웨어진흥원-스토리텔링 컨퍼런스-2" xfId="1715" xr:uid="{00000000-0005-0000-0000-0000BF120000}"/>
    <cellStyle name="식_Sheet1_1차 본협상자료(0830)_가평재활용선별장-4.9_Book1_소프트웨어진흥원-스토리텔링 컨퍼런스-2_8호선 역구내 및 차내광고(0607)" xfId="1716" xr:uid="{00000000-0005-0000-0000-0000C0120000}"/>
    <cellStyle name="식_Sheet1_1차 본협상자료(0830)_가평재활용선별장-4.9_Book1_일산구청-자유로청소" xfId="1717" xr:uid="{00000000-0005-0000-0000-0000C1120000}"/>
    <cellStyle name="식_Sheet1_1차 본협상자료(0830)_가평재활용선별장-4.9_Book1_일산구청-자유로청소_8호선 역구내 및 차내광고(0607)" xfId="1718" xr:uid="{00000000-0005-0000-0000-0000C2120000}"/>
    <cellStyle name="식_Sheet1_1차 본협상자료(0830)_가평재활용선별장-4.9_Book1_직종별노임" xfId="1719" xr:uid="{00000000-0005-0000-0000-0000C3120000}"/>
    <cellStyle name="식_Sheet1_1차 본협상자료(0830)_가평재활용선별장-4.9_Book1_직종별노임_8호선 역구내 및 차내광고(0607)" xfId="1720" xr:uid="{00000000-0005-0000-0000-0000C4120000}"/>
    <cellStyle name="식_Sheet1_1차 본협상자료(0830)_가평재활용선별장-4.9_계약내역서(제출용)" xfId="1665" xr:uid="{00000000-0005-0000-0000-0000C5120000}"/>
    <cellStyle name="식_Sheet1_1차 본협상자료(0830)_가평재활용선별장-4.9_민성조경-조합놀이대 28종(최종)" xfId="1666" xr:uid="{00000000-0005-0000-0000-0000C6120000}"/>
    <cellStyle name="식_Sheet1_1차 본협상자료(0830)_가평재활용선별장-4.9_민성조경-조합놀이대 28종(최종)_3043 일산구청-노면청소차" xfId="1667" xr:uid="{00000000-0005-0000-0000-0000C7120000}"/>
    <cellStyle name="식_Sheet1_1차 본협상자료(0830)_가평재활용선별장-4.9_민성조경-조합놀이대 28종(최종)_3043 일산구청-노면청소차_8호선 역구내 및 차내광고(0607)" xfId="1668" xr:uid="{00000000-0005-0000-0000-0000C8120000}"/>
    <cellStyle name="식_Sheet1_1차 본협상자료(0830)_가평재활용선별장-4.9_민성조경-조합놀이대 28종(최종)_8호선 역구내 및 차내광고(0607)" xfId="1669" xr:uid="{00000000-0005-0000-0000-0000C9120000}"/>
    <cellStyle name="식_Sheet1_1차 본협상자료(0830)_가평재활용선별장-4.9_민성조경-조합놀이대 28종(최종)_개요" xfId="1670" xr:uid="{00000000-0005-0000-0000-0000CA120000}"/>
    <cellStyle name="식_Sheet1_1차 본협상자료(0830)_가평재활용선별장-4.9_민성조경-조합놀이대 28종(최종)_복사본 보험료" xfId="1671" xr:uid="{00000000-0005-0000-0000-0000CB120000}"/>
    <cellStyle name="식_Sheet1_1차 본협상자료(0830)_가평재활용선별장-4.9_민성조경-조합놀이대 28종(최종)_복사본 보험료_8호선 역구내 및 차내광고(0607)" xfId="1672" xr:uid="{00000000-0005-0000-0000-0000CC120000}"/>
    <cellStyle name="식_Sheet1_1차 본협상자료(0830)_가평재활용선별장-4.9_민성조경-조합놀이대 28종(최종)_소프트웨어진흥원-스토리텔링 컨퍼런스-2" xfId="1673" xr:uid="{00000000-0005-0000-0000-0000CD120000}"/>
    <cellStyle name="식_Sheet1_1차 본협상자료(0830)_가평재활용선별장-4.9_민성조경-조합놀이대 28종(최종)_소프트웨어진흥원-스토리텔링 컨퍼런스-2_8호선 역구내 및 차내광고(0607)" xfId="1674" xr:uid="{00000000-0005-0000-0000-0000CE120000}"/>
    <cellStyle name="식_Sheet1_1차 본협상자료(0830)_가평재활용선별장-4.9_민성조경-조합놀이대 28종(최종)_일산구청-자유로청소" xfId="1675" xr:uid="{00000000-0005-0000-0000-0000CF120000}"/>
    <cellStyle name="식_Sheet1_1차 본협상자료(0830)_가평재활용선별장-4.9_민성조경-조합놀이대 28종(최종)_일산구청-자유로청소_8호선 역구내 및 차내광고(0607)" xfId="1676" xr:uid="{00000000-0005-0000-0000-0000D0120000}"/>
    <cellStyle name="식_Sheet1_1차 본협상자료(0830)_가평재활용선별장-4.9_민성조경-조합놀이대 28종(최종)_직종별노임" xfId="1677" xr:uid="{00000000-0005-0000-0000-0000D1120000}"/>
    <cellStyle name="식_Sheet1_1차 본협상자료(0830)_가평재활용선별장-4.9_민성조경-조합놀이대 28종(최종)_직종별노임_8호선 역구내 및 차내광고(0607)" xfId="1678" xr:uid="{00000000-0005-0000-0000-0000D2120000}"/>
    <cellStyle name="식_Sheet1_1차 본협상자료(0830)_가평재활용선별장-4.9_변경내역서(특고이설)산출" xfId="1679" xr:uid="{00000000-0005-0000-0000-0000D3120000}"/>
    <cellStyle name="식_Sheet1_1차 본협상자료(0830)_가평재활용선별장-4.9_변경내역서산출" xfId="1680" xr:uid="{00000000-0005-0000-0000-0000D4120000}"/>
    <cellStyle name="식_Sheet1_1차 본협상자료(0830)_가평재활용선별장-4.9_소프트웨어진흥원-스토리텔링 컨퍼런스(담당요청)" xfId="1681" xr:uid="{00000000-0005-0000-0000-0000D5120000}"/>
    <cellStyle name="식_Sheet1_1차 본협상자료(0830)_가평재활용선별장-4.9_소프트웨어진흥원-스토리텔링 컨퍼런스(담당요청)_3043 일산구청-노면청소차" xfId="1682" xr:uid="{00000000-0005-0000-0000-0000D6120000}"/>
    <cellStyle name="식_Sheet1_1차 본협상자료(0830)_가평재활용선별장-4.9_소프트웨어진흥원-스토리텔링 컨퍼런스(담당요청)_3043 일산구청-노면청소차_8호선 역구내 및 차내광고(0607)" xfId="1683" xr:uid="{00000000-0005-0000-0000-0000D7120000}"/>
    <cellStyle name="식_Sheet1_1차 본협상자료(0830)_가평재활용선별장-4.9_소프트웨어진흥원-스토리텔링 컨퍼런스(담당요청)_8호선 역구내 및 차내광고(0607)" xfId="1684" xr:uid="{00000000-0005-0000-0000-0000D8120000}"/>
    <cellStyle name="식_Sheet1_1차 본협상자료(0830)_가평재활용선별장-4.9_소프트웨어진흥원-스토리텔링 컨퍼런스(담당요청)_개요" xfId="1685" xr:uid="{00000000-0005-0000-0000-0000D9120000}"/>
    <cellStyle name="식_Sheet1_1차 본협상자료(0830)_가평재활용선별장-4.9_소프트웨어진흥원-스토리텔링 컨퍼런스(담당요청)_복사본 보험료" xfId="1686" xr:uid="{00000000-0005-0000-0000-0000DA120000}"/>
    <cellStyle name="식_Sheet1_1차 본협상자료(0830)_가평재활용선별장-4.9_소프트웨어진흥원-스토리텔링 컨퍼런스(담당요청)_복사본 보험료_8호선 역구내 및 차내광고(0607)" xfId="1687" xr:uid="{00000000-0005-0000-0000-0000DB120000}"/>
    <cellStyle name="식_Sheet1_1차 본협상자료(0830)_가평재활용선별장-4.9_소프트웨어진흥원-스토리텔링 컨퍼런스(담당요청)_소프트웨어진흥원-스토리텔링 컨퍼런스-2" xfId="1688" xr:uid="{00000000-0005-0000-0000-0000DC120000}"/>
    <cellStyle name="식_Sheet1_1차 본협상자료(0830)_가평재활용선별장-4.9_소프트웨어진흥원-스토리텔링 컨퍼런스(담당요청)_소프트웨어진흥원-스토리텔링 컨퍼런스-2_8호선 역구내 및 차내광고(0607)" xfId="1689" xr:uid="{00000000-0005-0000-0000-0000DD120000}"/>
    <cellStyle name="식_Sheet1_1차 본협상자료(0830)_가평재활용선별장-4.9_소프트웨어진흥원-스토리텔링 컨퍼런스(담당요청)_일산구청-자유로청소" xfId="1690" xr:uid="{00000000-0005-0000-0000-0000DE120000}"/>
    <cellStyle name="식_Sheet1_1차 본협상자료(0830)_가평재활용선별장-4.9_소프트웨어진흥원-스토리텔링 컨퍼런스(담당요청)_일산구청-자유로청소_8호선 역구내 및 차내광고(0607)" xfId="1691" xr:uid="{00000000-0005-0000-0000-0000DF120000}"/>
    <cellStyle name="식_Sheet1_1차 본협상자료(0830)_가평재활용선별장-4.9_소프트웨어진흥원-스토리텔링 컨퍼런스(담당요청)_직종별노임" xfId="1692" xr:uid="{00000000-0005-0000-0000-0000E0120000}"/>
    <cellStyle name="식_Sheet1_1차 본협상자료(0830)_가평재활용선별장-4.9_소프트웨어진흥원-스토리텔링 컨퍼런스(담당요청)_직종별노임_8호선 역구내 및 차내광고(0607)" xfId="1693" xr:uid="{00000000-0005-0000-0000-0000E1120000}"/>
    <cellStyle name="식_Sheet1_1차 본협상자료(0830)_가평재활용선별장-4.9_소프트웨어진흥원-스토리텔링 컨퍼런스-1차제출수정" xfId="1694" xr:uid="{00000000-0005-0000-0000-0000E2120000}"/>
    <cellStyle name="식_Sheet1_1차 본협상자료(0830)_가평재활용선별장-4.9_소프트웨어진흥원-스토리텔링 컨퍼런스-1차제출수정_3043 일산구청-노면청소차" xfId="1695" xr:uid="{00000000-0005-0000-0000-0000E3120000}"/>
    <cellStyle name="식_Sheet1_1차 본협상자료(0830)_가평재활용선별장-4.9_소프트웨어진흥원-스토리텔링 컨퍼런스-1차제출수정_3043 일산구청-노면청소차_8호선 역구내 및 차내광고(0607)" xfId="1696" xr:uid="{00000000-0005-0000-0000-0000E4120000}"/>
    <cellStyle name="식_Sheet1_1차 본협상자료(0830)_가평재활용선별장-4.9_소프트웨어진흥원-스토리텔링 컨퍼런스-1차제출수정_8호선 역구내 및 차내광고(0607)" xfId="1697" xr:uid="{00000000-0005-0000-0000-0000E5120000}"/>
    <cellStyle name="식_Sheet1_1차 본협상자료(0830)_가평재활용선별장-4.9_소프트웨어진흥원-스토리텔링 컨퍼런스-1차제출수정_개요" xfId="1698" xr:uid="{00000000-0005-0000-0000-0000E6120000}"/>
    <cellStyle name="식_Sheet1_1차 본협상자료(0830)_가평재활용선별장-4.9_소프트웨어진흥원-스토리텔링 컨퍼런스-1차제출수정_복사본 보험료" xfId="1699" xr:uid="{00000000-0005-0000-0000-0000E7120000}"/>
    <cellStyle name="식_Sheet1_1차 본협상자료(0830)_가평재활용선별장-4.9_소프트웨어진흥원-스토리텔링 컨퍼런스-1차제출수정_복사본 보험료_8호선 역구내 및 차내광고(0607)" xfId="1700" xr:uid="{00000000-0005-0000-0000-0000E8120000}"/>
    <cellStyle name="식_Sheet1_1차 본협상자료(0830)_가평재활용선별장-4.9_소프트웨어진흥원-스토리텔링 컨퍼런스-1차제출수정_소프트웨어진흥원-스토리텔링 컨퍼런스-2" xfId="1701" xr:uid="{00000000-0005-0000-0000-0000E9120000}"/>
    <cellStyle name="식_Sheet1_1차 본협상자료(0830)_가평재활용선별장-4.9_소프트웨어진흥원-스토리텔링 컨퍼런스-1차제출수정_소프트웨어진흥원-스토리텔링 컨퍼런스-2_8호선 역구내 및 차내광고(0607)" xfId="1702" xr:uid="{00000000-0005-0000-0000-0000EA120000}"/>
    <cellStyle name="식_Sheet1_1차 본협상자료(0830)_가평재활용선별장-4.9_소프트웨어진흥원-스토리텔링 컨퍼런스-1차제출수정_일산구청-자유로청소" xfId="1703" xr:uid="{00000000-0005-0000-0000-0000EB120000}"/>
    <cellStyle name="식_Sheet1_1차 본협상자료(0830)_가평재활용선별장-4.9_소프트웨어진흥원-스토리텔링 컨퍼런스-1차제출수정_일산구청-자유로청소_8호선 역구내 및 차내광고(0607)" xfId="1704" xr:uid="{00000000-0005-0000-0000-0000EC120000}"/>
    <cellStyle name="식_Sheet1_1차 본협상자료(0830)_가평재활용선별장-4.9_소프트웨어진흥원-스토리텔링 컨퍼런스-1차제출수정_직종별노임" xfId="1705" xr:uid="{00000000-0005-0000-0000-0000ED120000}"/>
    <cellStyle name="식_Sheet1_1차 본협상자료(0830)_가평재활용선별장-4.9_소프트웨어진흥원-스토리텔링 컨퍼런스-1차제출수정_직종별노임_8호선 역구내 및 차내광고(0607)" xfId="1706" xr:uid="{00000000-0005-0000-0000-0000EE120000}"/>
    <cellStyle name="식_Sheet1_1차 본협상자료(0830)_가평재활용선별장-4.9_제1장_제3장까지" xfId="1707" xr:uid="{00000000-0005-0000-0000-0000EF120000}"/>
    <cellStyle name="식_Sheet1_1차 본협상자료(0830)_계약내역서(제출용)" xfId="1721" xr:uid="{00000000-0005-0000-0000-0000F0120000}"/>
    <cellStyle name="식_Sheet1_1차 본협상자료(0830)_민성조경-조합놀이대 28종(최종)" xfId="1722" xr:uid="{00000000-0005-0000-0000-0000F1120000}"/>
    <cellStyle name="식_Sheet1_1차 본협상자료(0830)_민성조경-조합놀이대 28종(최종)_3043 일산구청-노면청소차" xfId="1723" xr:uid="{00000000-0005-0000-0000-0000F2120000}"/>
    <cellStyle name="식_Sheet1_1차 본협상자료(0830)_민성조경-조합놀이대 28종(최종)_3043 일산구청-노면청소차_8호선 역구내 및 차내광고(0607)" xfId="1724" xr:uid="{00000000-0005-0000-0000-0000F3120000}"/>
    <cellStyle name="식_Sheet1_1차 본협상자료(0830)_민성조경-조합놀이대 28종(최종)_8호선 역구내 및 차내광고(0607)" xfId="1725" xr:uid="{00000000-0005-0000-0000-0000F4120000}"/>
    <cellStyle name="식_Sheet1_1차 본협상자료(0830)_민성조경-조합놀이대 28종(최종)_개요" xfId="1726" xr:uid="{00000000-0005-0000-0000-0000F5120000}"/>
    <cellStyle name="식_Sheet1_1차 본협상자료(0830)_민성조경-조합놀이대 28종(최종)_복사본 보험료" xfId="1727" xr:uid="{00000000-0005-0000-0000-0000F6120000}"/>
    <cellStyle name="식_Sheet1_1차 본협상자료(0830)_민성조경-조합놀이대 28종(최종)_복사본 보험료_8호선 역구내 및 차내광고(0607)" xfId="1728" xr:uid="{00000000-0005-0000-0000-0000F7120000}"/>
    <cellStyle name="식_Sheet1_1차 본협상자료(0830)_민성조경-조합놀이대 28종(최종)_소프트웨어진흥원-스토리텔링 컨퍼런스-2" xfId="1729" xr:uid="{00000000-0005-0000-0000-0000F8120000}"/>
    <cellStyle name="식_Sheet1_1차 본협상자료(0830)_민성조경-조합놀이대 28종(최종)_소프트웨어진흥원-스토리텔링 컨퍼런스-2_8호선 역구내 및 차내광고(0607)" xfId="1730" xr:uid="{00000000-0005-0000-0000-0000F9120000}"/>
    <cellStyle name="식_Sheet1_1차 본협상자료(0830)_민성조경-조합놀이대 28종(최종)_일산구청-자유로청소" xfId="1731" xr:uid="{00000000-0005-0000-0000-0000FA120000}"/>
    <cellStyle name="식_Sheet1_1차 본협상자료(0830)_민성조경-조합놀이대 28종(최종)_일산구청-자유로청소_8호선 역구내 및 차내광고(0607)" xfId="1732" xr:uid="{00000000-0005-0000-0000-0000FB120000}"/>
    <cellStyle name="식_Sheet1_1차 본협상자료(0830)_민성조경-조합놀이대 28종(최종)_직종별노임" xfId="1733" xr:uid="{00000000-0005-0000-0000-0000FC120000}"/>
    <cellStyle name="식_Sheet1_1차 본협상자료(0830)_민성조경-조합놀이대 28종(최종)_직종별노임_8호선 역구내 및 차내광고(0607)" xfId="1734" xr:uid="{00000000-0005-0000-0000-0000FD120000}"/>
    <cellStyle name="식_Sheet1_1차 본협상자료(0830)_변경내역서(특고이설)산출" xfId="1735" xr:uid="{00000000-0005-0000-0000-0000FE120000}"/>
    <cellStyle name="식_Sheet1_1차 본협상자료(0830)_변경내역서산출" xfId="1736" xr:uid="{00000000-0005-0000-0000-0000FF120000}"/>
    <cellStyle name="식_Sheet1_1차 본협상자료(0830)_소프트웨어진흥원-스토리텔링 컨퍼런스(담당요청)" xfId="1737" xr:uid="{00000000-0005-0000-0000-000000130000}"/>
    <cellStyle name="식_Sheet1_1차 본협상자료(0830)_소프트웨어진흥원-스토리텔링 컨퍼런스(담당요청)_3043 일산구청-노면청소차" xfId="1738" xr:uid="{00000000-0005-0000-0000-000001130000}"/>
    <cellStyle name="식_Sheet1_1차 본협상자료(0830)_소프트웨어진흥원-스토리텔링 컨퍼런스(담당요청)_3043 일산구청-노면청소차_8호선 역구내 및 차내광고(0607)" xfId="1739" xr:uid="{00000000-0005-0000-0000-000002130000}"/>
    <cellStyle name="식_Sheet1_1차 본협상자료(0830)_소프트웨어진흥원-스토리텔링 컨퍼런스(담당요청)_8호선 역구내 및 차내광고(0607)" xfId="1740" xr:uid="{00000000-0005-0000-0000-000003130000}"/>
    <cellStyle name="식_Sheet1_1차 본협상자료(0830)_소프트웨어진흥원-스토리텔링 컨퍼런스(담당요청)_개요" xfId="1741" xr:uid="{00000000-0005-0000-0000-000004130000}"/>
    <cellStyle name="식_Sheet1_1차 본협상자료(0830)_소프트웨어진흥원-스토리텔링 컨퍼런스(담당요청)_복사본 보험료" xfId="1742" xr:uid="{00000000-0005-0000-0000-000005130000}"/>
    <cellStyle name="식_Sheet1_1차 본협상자료(0830)_소프트웨어진흥원-스토리텔링 컨퍼런스(담당요청)_복사본 보험료_8호선 역구내 및 차내광고(0607)" xfId="1743" xr:uid="{00000000-0005-0000-0000-000006130000}"/>
    <cellStyle name="식_Sheet1_1차 본협상자료(0830)_소프트웨어진흥원-스토리텔링 컨퍼런스(담당요청)_소프트웨어진흥원-스토리텔링 컨퍼런스-2" xfId="1744" xr:uid="{00000000-0005-0000-0000-000007130000}"/>
    <cellStyle name="식_Sheet1_1차 본협상자료(0830)_소프트웨어진흥원-스토리텔링 컨퍼런스(담당요청)_소프트웨어진흥원-스토리텔링 컨퍼런스-2_8호선 역구내 및 차내광고(0607)" xfId="1745" xr:uid="{00000000-0005-0000-0000-000008130000}"/>
    <cellStyle name="식_Sheet1_1차 본협상자료(0830)_소프트웨어진흥원-스토리텔링 컨퍼런스(담당요청)_일산구청-자유로청소" xfId="1746" xr:uid="{00000000-0005-0000-0000-000009130000}"/>
    <cellStyle name="식_Sheet1_1차 본협상자료(0830)_소프트웨어진흥원-스토리텔링 컨퍼런스(담당요청)_일산구청-자유로청소_8호선 역구내 및 차내광고(0607)" xfId="1747" xr:uid="{00000000-0005-0000-0000-00000A130000}"/>
    <cellStyle name="식_Sheet1_1차 본협상자료(0830)_소프트웨어진흥원-스토리텔링 컨퍼런스(담당요청)_직종별노임" xfId="1748" xr:uid="{00000000-0005-0000-0000-00000B130000}"/>
    <cellStyle name="식_Sheet1_1차 본협상자료(0830)_소프트웨어진흥원-스토리텔링 컨퍼런스(담당요청)_직종별노임_8호선 역구내 및 차내광고(0607)" xfId="1749" xr:uid="{00000000-0005-0000-0000-00000C130000}"/>
    <cellStyle name="식_Sheet1_1차 본협상자료(0830)_소프트웨어진흥원-스토리텔링 컨퍼런스-1차제출수정" xfId="1750" xr:uid="{00000000-0005-0000-0000-00000D130000}"/>
    <cellStyle name="식_Sheet1_1차 본협상자료(0830)_소프트웨어진흥원-스토리텔링 컨퍼런스-1차제출수정_3043 일산구청-노면청소차" xfId="1751" xr:uid="{00000000-0005-0000-0000-00000E130000}"/>
    <cellStyle name="식_Sheet1_1차 본협상자료(0830)_소프트웨어진흥원-스토리텔링 컨퍼런스-1차제출수정_3043 일산구청-노면청소차_8호선 역구내 및 차내광고(0607)" xfId="1752" xr:uid="{00000000-0005-0000-0000-00000F130000}"/>
    <cellStyle name="식_Sheet1_1차 본협상자료(0830)_소프트웨어진흥원-스토리텔링 컨퍼런스-1차제출수정_8호선 역구내 및 차내광고(0607)" xfId="1753" xr:uid="{00000000-0005-0000-0000-000010130000}"/>
    <cellStyle name="식_Sheet1_1차 본협상자료(0830)_소프트웨어진흥원-스토리텔링 컨퍼런스-1차제출수정_개요" xfId="1754" xr:uid="{00000000-0005-0000-0000-000011130000}"/>
    <cellStyle name="식_Sheet1_1차 본협상자료(0830)_소프트웨어진흥원-스토리텔링 컨퍼런스-1차제출수정_복사본 보험료" xfId="1755" xr:uid="{00000000-0005-0000-0000-000012130000}"/>
    <cellStyle name="식_Sheet1_1차 본협상자료(0830)_소프트웨어진흥원-스토리텔링 컨퍼런스-1차제출수정_복사본 보험료_8호선 역구내 및 차내광고(0607)" xfId="1756" xr:uid="{00000000-0005-0000-0000-000013130000}"/>
    <cellStyle name="식_Sheet1_1차 본협상자료(0830)_소프트웨어진흥원-스토리텔링 컨퍼런스-1차제출수정_소프트웨어진흥원-스토리텔링 컨퍼런스-2" xfId="1757" xr:uid="{00000000-0005-0000-0000-000014130000}"/>
    <cellStyle name="식_Sheet1_1차 본협상자료(0830)_소프트웨어진흥원-스토리텔링 컨퍼런스-1차제출수정_소프트웨어진흥원-스토리텔링 컨퍼런스-2_8호선 역구내 및 차내광고(0607)" xfId="1758" xr:uid="{00000000-0005-0000-0000-000015130000}"/>
    <cellStyle name="식_Sheet1_1차 본협상자료(0830)_소프트웨어진흥원-스토리텔링 컨퍼런스-1차제출수정_일산구청-자유로청소" xfId="1759" xr:uid="{00000000-0005-0000-0000-000016130000}"/>
    <cellStyle name="식_Sheet1_1차 본협상자료(0830)_소프트웨어진흥원-스토리텔링 컨퍼런스-1차제출수정_일산구청-자유로청소_8호선 역구내 및 차내광고(0607)" xfId="1760" xr:uid="{00000000-0005-0000-0000-000017130000}"/>
    <cellStyle name="식_Sheet1_1차 본협상자료(0830)_소프트웨어진흥원-스토리텔링 컨퍼런스-1차제출수정_직종별노임" xfId="1761" xr:uid="{00000000-0005-0000-0000-000018130000}"/>
    <cellStyle name="식_Sheet1_1차 본협상자료(0830)_소프트웨어진흥원-스토리텔링 컨퍼런스-1차제출수정_직종별노임_8호선 역구내 및 차내광고(0607)" xfId="1762" xr:uid="{00000000-0005-0000-0000-000019130000}"/>
    <cellStyle name="식_Sheet1_1차 본협상자료(0830)_제1장_제3장까지" xfId="1763" xr:uid="{00000000-0005-0000-0000-00001A130000}"/>
    <cellStyle name="식_Sheet1_1함대 특고이설내역서" xfId="1777" xr:uid="{00000000-0005-0000-0000-00001B130000}"/>
    <cellStyle name="식_Sheet1_8호선 역구내 및 차내광고(0607)" xfId="1778" xr:uid="{00000000-0005-0000-0000-00001C130000}"/>
    <cellStyle name="식_Sheet1_Book1" xfId="1881" xr:uid="{00000000-0005-0000-0000-00001D130000}"/>
    <cellStyle name="식_Sheet1_Book1_3043 일산구청-노면청소차" xfId="1882" xr:uid="{00000000-0005-0000-0000-00001E130000}"/>
    <cellStyle name="식_Sheet1_Book1_3043 일산구청-노면청소차_8호선 역구내 및 차내광고(0607)" xfId="1883" xr:uid="{00000000-0005-0000-0000-00001F130000}"/>
    <cellStyle name="식_Sheet1_Book1_8호선 역구내 및 차내광고(0607)" xfId="1884" xr:uid="{00000000-0005-0000-0000-000020130000}"/>
    <cellStyle name="식_Sheet1_Book1_개요" xfId="1885" xr:uid="{00000000-0005-0000-0000-000021130000}"/>
    <cellStyle name="식_Sheet1_Book1_복사본 보험료" xfId="1886" xr:uid="{00000000-0005-0000-0000-000022130000}"/>
    <cellStyle name="식_Sheet1_Book1_복사본 보험료_8호선 역구내 및 차내광고(0607)" xfId="1887" xr:uid="{00000000-0005-0000-0000-000023130000}"/>
    <cellStyle name="식_Sheet1_Book1_소프트웨어진흥원-스토리텔링 컨퍼런스-2" xfId="1888" xr:uid="{00000000-0005-0000-0000-000024130000}"/>
    <cellStyle name="식_Sheet1_Book1_소프트웨어진흥원-스토리텔링 컨퍼런스-2_8호선 역구내 및 차내광고(0607)" xfId="1889" xr:uid="{00000000-0005-0000-0000-000025130000}"/>
    <cellStyle name="식_Sheet1_Book1_일산구청-자유로청소" xfId="1890" xr:uid="{00000000-0005-0000-0000-000026130000}"/>
    <cellStyle name="식_Sheet1_Book1_일산구청-자유로청소_8호선 역구내 및 차내광고(0607)" xfId="1891" xr:uid="{00000000-0005-0000-0000-000027130000}"/>
    <cellStyle name="식_Sheet1_Book1_직종별노임" xfId="1892" xr:uid="{00000000-0005-0000-0000-000028130000}"/>
    <cellStyle name="식_Sheet1_Book1_직종별노임_8호선 역구내 및 차내광고(0607)" xfId="1893" xr:uid="{00000000-0005-0000-0000-000029130000}"/>
    <cellStyle name="식_Sheet1_가평재활용선별장-4.9" xfId="1779" xr:uid="{00000000-0005-0000-0000-00002A130000}"/>
    <cellStyle name="식_Sheet1_가평재활용선별장-4.9_1함대 특고이설내역서" xfId="1780" xr:uid="{00000000-0005-0000-0000-00002B130000}"/>
    <cellStyle name="식_Sheet1_가평재활용선별장-4.9_8호선 역구내 및 차내광고(0607)" xfId="1781" xr:uid="{00000000-0005-0000-0000-00002C130000}"/>
    <cellStyle name="식_Sheet1_가평재활용선별장-4.9_Book1" xfId="1825" xr:uid="{00000000-0005-0000-0000-00002D130000}"/>
    <cellStyle name="식_Sheet1_가평재활용선별장-4.9_Book1_3043 일산구청-노면청소차" xfId="1826" xr:uid="{00000000-0005-0000-0000-00002E130000}"/>
    <cellStyle name="식_Sheet1_가평재활용선별장-4.9_Book1_3043 일산구청-노면청소차_8호선 역구내 및 차내광고(0607)" xfId="1827" xr:uid="{00000000-0005-0000-0000-00002F130000}"/>
    <cellStyle name="식_Sheet1_가평재활용선별장-4.9_Book1_8호선 역구내 및 차내광고(0607)" xfId="1828" xr:uid="{00000000-0005-0000-0000-000030130000}"/>
    <cellStyle name="식_Sheet1_가평재활용선별장-4.9_Book1_개요" xfId="1829" xr:uid="{00000000-0005-0000-0000-000031130000}"/>
    <cellStyle name="식_Sheet1_가평재활용선별장-4.9_Book1_복사본 보험료" xfId="1830" xr:uid="{00000000-0005-0000-0000-000032130000}"/>
    <cellStyle name="식_Sheet1_가평재활용선별장-4.9_Book1_복사본 보험료_8호선 역구내 및 차내광고(0607)" xfId="1831" xr:uid="{00000000-0005-0000-0000-000033130000}"/>
    <cellStyle name="식_Sheet1_가평재활용선별장-4.9_Book1_소프트웨어진흥원-스토리텔링 컨퍼런스-2" xfId="1832" xr:uid="{00000000-0005-0000-0000-000034130000}"/>
    <cellStyle name="식_Sheet1_가평재활용선별장-4.9_Book1_소프트웨어진흥원-스토리텔링 컨퍼런스-2_8호선 역구내 및 차내광고(0607)" xfId="1833" xr:uid="{00000000-0005-0000-0000-000035130000}"/>
    <cellStyle name="식_Sheet1_가평재활용선별장-4.9_Book1_일산구청-자유로청소" xfId="1834" xr:uid="{00000000-0005-0000-0000-000036130000}"/>
    <cellStyle name="식_Sheet1_가평재활용선별장-4.9_Book1_일산구청-자유로청소_8호선 역구내 및 차내광고(0607)" xfId="1835" xr:uid="{00000000-0005-0000-0000-000037130000}"/>
    <cellStyle name="식_Sheet1_가평재활용선별장-4.9_Book1_직종별노임" xfId="1836" xr:uid="{00000000-0005-0000-0000-000038130000}"/>
    <cellStyle name="식_Sheet1_가평재활용선별장-4.9_Book1_직종별노임_8호선 역구내 및 차내광고(0607)" xfId="1837" xr:uid="{00000000-0005-0000-0000-000039130000}"/>
    <cellStyle name="식_Sheet1_가평재활용선별장-4.9_계약내역서(제출용)" xfId="1782" xr:uid="{00000000-0005-0000-0000-00003A130000}"/>
    <cellStyle name="식_Sheet1_가평재활용선별장-4.9_민성조경-조합놀이대 28종(최종)" xfId="1783" xr:uid="{00000000-0005-0000-0000-00003B130000}"/>
    <cellStyle name="식_Sheet1_가평재활용선별장-4.9_민성조경-조합놀이대 28종(최종)_3043 일산구청-노면청소차" xfId="1784" xr:uid="{00000000-0005-0000-0000-00003C130000}"/>
    <cellStyle name="식_Sheet1_가평재활용선별장-4.9_민성조경-조합놀이대 28종(최종)_3043 일산구청-노면청소차_8호선 역구내 및 차내광고(0607)" xfId="1785" xr:uid="{00000000-0005-0000-0000-00003D130000}"/>
    <cellStyle name="식_Sheet1_가평재활용선별장-4.9_민성조경-조합놀이대 28종(최종)_8호선 역구내 및 차내광고(0607)" xfId="1786" xr:uid="{00000000-0005-0000-0000-00003E130000}"/>
    <cellStyle name="식_Sheet1_가평재활용선별장-4.9_민성조경-조합놀이대 28종(최종)_개요" xfId="1787" xr:uid="{00000000-0005-0000-0000-00003F130000}"/>
    <cellStyle name="식_Sheet1_가평재활용선별장-4.9_민성조경-조합놀이대 28종(최종)_복사본 보험료" xfId="1788" xr:uid="{00000000-0005-0000-0000-000040130000}"/>
    <cellStyle name="식_Sheet1_가평재활용선별장-4.9_민성조경-조합놀이대 28종(최종)_복사본 보험료_8호선 역구내 및 차내광고(0607)" xfId="1789" xr:uid="{00000000-0005-0000-0000-000041130000}"/>
    <cellStyle name="식_Sheet1_가평재활용선별장-4.9_민성조경-조합놀이대 28종(최종)_소프트웨어진흥원-스토리텔링 컨퍼런스-2" xfId="1790" xr:uid="{00000000-0005-0000-0000-000042130000}"/>
    <cellStyle name="식_Sheet1_가평재활용선별장-4.9_민성조경-조합놀이대 28종(최종)_소프트웨어진흥원-스토리텔링 컨퍼런스-2_8호선 역구내 및 차내광고(0607)" xfId="1791" xr:uid="{00000000-0005-0000-0000-000043130000}"/>
    <cellStyle name="식_Sheet1_가평재활용선별장-4.9_민성조경-조합놀이대 28종(최종)_일산구청-자유로청소" xfId="1792" xr:uid="{00000000-0005-0000-0000-000044130000}"/>
    <cellStyle name="식_Sheet1_가평재활용선별장-4.9_민성조경-조합놀이대 28종(최종)_일산구청-자유로청소_8호선 역구내 및 차내광고(0607)" xfId="1793" xr:uid="{00000000-0005-0000-0000-000045130000}"/>
    <cellStyle name="식_Sheet1_가평재활용선별장-4.9_민성조경-조합놀이대 28종(최종)_직종별노임" xfId="1794" xr:uid="{00000000-0005-0000-0000-000046130000}"/>
    <cellStyle name="식_Sheet1_가평재활용선별장-4.9_민성조경-조합놀이대 28종(최종)_직종별노임_8호선 역구내 및 차내광고(0607)" xfId="1795" xr:uid="{00000000-0005-0000-0000-000047130000}"/>
    <cellStyle name="식_Sheet1_가평재활용선별장-4.9_변경내역서(특고이설)산출" xfId="1796" xr:uid="{00000000-0005-0000-0000-000048130000}"/>
    <cellStyle name="식_Sheet1_가평재활용선별장-4.9_변경내역서산출" xfId="1797" xr:uid="{00000000-0005-0000-0000-000049130000}"/>
    <cellStyle name="식_Sheet1_가평재활용선별장-4.9_소프트웨어진흥원-스토리텔링 컨퍼런스(담당요청)" xfId="1798" xr:uid="{00000000-0005-0000-0000-00004A130000}"/>
    <cellStyle name="식_Sheet1_가평재활용선별장-4.9_소프트웨어진흥원-스토리텔링 컨퍼런스(담당요청)_3043 일산구청-노면청소차" xfId="1799" xr:uid="{00000000-0005-0000-0000-00004B130000}"/>
    <cellStyle name="식_Sheet1_가평재활용선별장-4.9_소프트웨어진흥원-스토리텔링 컨퍼런스(담당요청)_3043 일산구청-노면청소차_8호선 역구내 및 차내광고(0607)" xfId="1800" xr:uid="{00000000-0005-0000-0000-00004C130000}"/>
    <cellStyle name="식_Sheet1_가평재활용선별장-4.9_소프트웨어진흥원-스토리텔링 컨퍼런스(담당요청)_8호선 역구내 및 차내광고(0607)" xfId="1801" xr:uid="{00000000-0005-0000-0000-00004D130000}"/>
    <cellStyle name="식_Sheet1_가평재활용선별장-4.9_소프트웨어진흥원-스토리텔링 컨퍼런스(담당요청)_개요" xfId="1802" xr:uid="{00000000-0005-0000-0000-00004E130000}"/>
    <cellStyle name="식_Sheet1_가평재활용선별장-4.9_소프트웨어진흥원-스토리텔링 컨퍼런스(담당요청)_복사본 보험료" xfId="1803" xr:uid="{00000000-0005-0000-0000-00004F130000}"/>
    <cellStyle name="식_Sheet1_가평재활용선별장-4.9_소프트웨어진흥원-스토리텔링 컨퍼런스(담당요청)_복사본 보험료_8호선 역구내 및 차내광고(0607)" xfId="1804" xr:uid="{00000000-0005-0000-0000-000050130000}"/>
    <cellStyle name="식_Sheet1_가평재활용선별장-4.9_소프트웨어진흥원-스토리텔링 컨퍼런스(담당요청)_소프트웨어진흥원-스토리텔링 컨퍼런스-2" xfId="1805" xr:uid="{00000000-0005-0000-0000-000051130000}"/>
    <cellStyle name="식_Sheet1_가평재활용선별장-4.9_소프트웨어진흥원-스토리텔링 컨퍼런스(담당요청)_소프트웨어진흥원-스토리텔링 컨퍼런스-2_8호선 역구내 및 차내광고(0607)" xfId="1806" xr:uid="{00000000-0005-0000-0000-000052130000}"/>
    <cellStyle name="식_Sheet1_가평재활용선별장-4.9_소프트웨어진흥원-스토리텔링 컨퍼런스(담당요청)_일산구청-자유로청소" xfId="1807" xr:uid="{00000000-0005-0000-0000-000053130000}"/>
    <cellStyle name="식_Sheet1_가평재활용선별장-4.9_소프트웨어진흥원-스토리텔링 컨퍼런스(담당요청)_일산구청-자유로청소_8호선 역구내 및 차내광고(0607)" xfId="1808" xr:uid="{00000000-0005-0000-0000-000054130000}"/>
    <cellStyle name="식_Sheet1_가평재활용선별장-4.9_소프트웨어진흥원-스토리텔링 컨퍼런스(담당요청)_직종별노임" xfId="1809" xr:uid="{00000000-0005-0000-0000-000055130000}"/>
    <cellStyle name="식_Sheet1_가평재활용선별장-4.9_소프트웨어진흥원-스토리텔링 컨퍼런스(담당요청)_직종별노임_8호선 역구내 및 차내광고(0607)" xfId="1810" xr:uid="{00000000-0005-0000-0000-000056130000}"/>
    <cellStyle name="식_Sheet1_가평재활용선별장-4.9_소프트웨어진흥원-스토리텔링 컨퍼런스-1차제출수정" xfId="1811" xr:uid="{00000000-0005-0000-0000-000057130000}"/>
    <cellStyle name="식_Sheet1_가평재활용선별장-4.9_소프트웨어진흥원-스토리텔링 컨퍼런스-1차제출수정_3043 일산구청-노면청소차" xfId="1812" xr:uid="{00000000-0005-0000-0000-000058130000}"/>
    <cellStyle name="식_Sheet1_가평재활용선별장-4.9_소프트웨어진흥원-스토리텔링 컨퍼런스-1차제출수정_3043 일산구청-노면청소차_8호선 역구내 및 차내광고(0607)" xfId="1813" xr:uid="{00000000-0005-0000-0000-000059130000}"/>
    <cellStyle name="식_Sheet1_가평재활용선별장-4.9_소프트웨어진흥원-스토리텔링 컨퍼런스-1차제출수정_8호선 역구내 및 차내광고(0607)" xfId="1814" xr:uid="{00000000-0005-0000-0000-00005A130000}"/>
    <cellStyle name="식_Sheet1_가평재활용선별장-4.9_소프트웨어진흥원-스토리텔링 컨퍼런스-1차제출수정_개요" xfId="1815" xr:uid="{00000000-0005-0000-0000-00005B130000}"/>
    <cellStyle name="식_Sheet1_가평재활용선별장-4.9_소프트웨어진흥원-스토리텔링 컨퍼런스-1차제출수정_복사본 보험료" xfId="1816" xr:uid="{00000000-0005-0000-0000-00005C130000}"/>
    <cellStyle name="식_Sheet1_가평재활용선별장-4.9_소프트웨어진흥원-스토리텔링 컨퍼런스-1차제출수정_복사본 보험료_8호선 역구내 및 차내광고(0607)" xfId="1817" xr:uid="{00000000-0005-0000-0000-00005D130000}"/>
    <cellStyle name="식_Sheet1_가평재활용선별장-4.9_소프트웨어진흥원-스토리텔링 컨퍼런스-1차제출수정_소프트웨어진흥원-스토리텔링 컨퍼런스-2" xfId="1818" xr:uid="{00000000-0005-0000-0000-00005E130000}"/>
    <cellStyle name="식_Sheet1_가평재활용선별장-4.9_소프트웨어진흥원-스토리텔링 컨퍼런스-1차제출수정_소프트웨어진흥원-스토리텔링 컨퍼런스-2_8호선 역구내 및 차내광고(0607)" xfId="1819" xr:uid="{00000000-0005-0000-0000-00005F130000}"/>
    <cellStyle name="식_Sheet1_가평재활용선별장-4.9_소프트웨어진흥원-스토리텔링 컨퍼런스-1차제출수정_일산구청-자유로청소" xfId="1820" xr:uid="{00000000-0005-0000-0000-000060130000}"/>
    <cellStyle name="식_Sheet1_가평재활용선별장-4.9_소프트웨어진흥원-스토리텔링 컨퍼런스-1차제출수정_일산구청-자유로청소_8호선 역구내 및 차내광고(0607)" xfId="1821" xr:uid="{00000000-0005-0000-0000-000061130000}"/>
    <cellStyle name="식_Sheet1_가평재활용선별장-4.9_소프트웨어진흥원-스토리텔링 컨퍼런스-1차제출수정_직종별노임" xfId="1822" xr:uid="{00000000-0005-0000-0000-000062130000}"/>
    <cellStyle name="식_Sheet1_가평재활용선별장-4.9_소프트웨어진흥원-스토리텔링 컨퍼런스-1차제출수정_직종별노임_8호선 역구내 및 차내광고(0607)" xfId="1823" xr:uid="{00000000-0005-0000-0000-000063130000}"/>
    <cellStyle name="식_Sheet1_가평재활용선별장-4.9_제1장_제3장까지" xfId="1824" xr:uid="{00000000-0005-0000-0000-000064130000}"/>
    <cellStyle name="식_Sheet1_계약내역서(제출용)" xfId="1838" xr:uid="{00000000-0005-0000-0000-000065130000}"/>
    <cellStyle name="식_Sheet1_민성조경-조합놀이대 28종(최종)" xfId="1839" xr:uid="{00000000-0005-0000-0000-000066130000}"/>
    <cellStyle name="식_Sheet1_민성조경-조합놀이대 28종(최종)_3043 일산구청-노면청소차" xfId="1840" xr:uid="{00000000-0005-0000-0000-000067130000}"/>
    <cellStyle name="식_Sheet1_민성조경-조합놀이대 28종(최종)_3043 일산구청-노면청소차_8호선 역구내 및 차내광고(0607)" xfId="1841" xr:uid="{00000000-0005-0000-0000-000068130000}"/>
    <cellStyle name="식_Sheet1_민성조경-조합놀이대 28종(최종)_8호선 역구내 및 차내광고(0607)" xfId="1842" xr:uid="{00000000-0005-0000-0000-000069130000}"/>
    <cellStyle name="식_Sheet1_민성조경-조합놀이대 28종(최종)_개요" xfId="1843" xr:uid="{00000000-0005-0000-0000-00006A130000}"/>
    <cellStyle name="식_Sheet1_민성조경-조합놀이대 28종(최종)_복사본 보험료" xfId="1844" xr:uid="{00000000-0005-0000-0000-00006B130000}"/>
    <cellStyle name="식_Sheet1_민성조경-조합놀이대 28종(최종)_복사본 보험료_8호선 역구내 및 차내광고(0607)" xfId="1845" xr:uid="{00000000-0005-0000-0000-00006C130000}"/>
    <cellStyle name="식_Sheet1_민성조경-조합놀이대 28종(최종)_소프트웨어진흥원-스토리텔링 컨퍼런스-2" xfId="1846" xr:uid="{00000000-0005-0000-0000-00006D130000}"/>
    <cellStyle name="식_Sheet1_민성조경-조합놀이대 28종(최종)_소프트웨어진흥원-스토리텔링 컨퍼런스-2_8호선 역구내 및 차내광고(0607)" xfId="1847" xr:uid="{00000000-0005-0000-0000-00006E130000}"/>
    <cellStyle name="식_Sheet1_민성조경-조합놀이대 28종(최종)_일산구청-자유로청소" xfId="1848" xr:uid="{00000000-0005-0000-0000-00006F130000}"/>
    <cellStyle name="식_Sheet1_민성조경-조합놀이대 28종(최종)_일산구청-자유로청소_8호선 역구내 및 차내광고(0607)" xfId="1849" xr:uid="{00000000-0005-0000-0000-000070130000}"/>
    <cellStyle name="식_Sheet1_민성조경-조합놀이대 28종(최종)_직종별노임" xfId="1850" xr:uid="{00000000-0005-0000-0000-000071130000}"/>
    <cellStyle name="식_Sheet1_민성조경-조합놀이대 28종(최종)_직종별노임_8호선 역구내 및 차내광고(0607)" xfId="1851" xr:uid="{00000000-0005-0000-0000-000072130000}"/>
    <cellStyle name="식_Sheet1_변경내역서(특고이설)산출" xfId="1852" xr:uid="{00000000-0005-0000-0000-000073130000}"/>
    <cellStyle name="식_Sheet1_변경내역서산출" xfId="1853" xr:uid="{00000000-0005-0000-0000-000074130000}"/>
    <cellStyle name="식_Sheet1_소프트웨어진흥원-스토리텔링 컨퍼런스(담당요청)" xfId="1854" xr:uid="{00000000-0005-0000-0000-000075130000}"/>
    <cellStyle name="식_Sheet1_소프트웨어진흥원-스토리텔링 컨퍼런스(담당요청)_3043 일산구청-노면청소차" xfId="1855" xr:uid="{00000000-0005-0000-0000-000076130000}"/>
    <cellStyle name="식_Sheet1_소프트웨어진흥원-스토리텔링 컨퍼런스(담당요청)_3043 일산구청-노면청소차_8호선 역구내 및 차내광고(0607)" xfId="1856" xr:uid="{00000000-0005-0000-0000-000077130000}"/>
    <cellStyle name="식_Sheet1_소프트웨어진흥원-스토리텔링 컨퍼런스(담당요청)_8호선 역구내 및 차내광고(0607)" xfId="1857" xr:uid="{00000000-0005-0000-0000-000078130000}"/>
    <cellStyle name="식_Sheet1_소프트웨어진흥원-스토리텔링 컨퍼런스(담당요청)_개요" xfId="1858" xr:uid="{00000000-0005-0000-0000-000079130000}"/>
    <cellStyle name="식_Sheet1_소프트웨어진흥원-스토리텔링 컨퍼런스(담당요청)_복사본 보험료" xfId="1859" xr:uid="{00000000-0005-0000-0000-00007A130000}"/>
    <cellStyle name="식_Sheet1_소프트웨어진흥원-스토리텔링 컨퍼런스(담당요청)_복사본 보험료_8호선 역구내 및 차내광고(0607)" xfId="1860" xr:uid="{00000000-0005-0000-0000-00007B130000}"/>
    <cellStyle name="식_Sheet1_소프트웨어진흥원-스토리텔링 컨퍼런스(담당요청)_소프트웨어진흥원-스토리텔링 컨퍼런스-2" xfId="1861" xr:uid="{00000000-0005-0000-0000-00007C130000}"/>
    <cellStyle name="식_Sheet1_소프트웨어진흥원-스토리텔링 컨퍼런스(담당요청)_소프트웨어진흥원-스토리텔링 컨퍼런스-2_8호선 역구내 및 차내광고(0607)" xfId="1862" xr:uid="{00000000-0005-0000-0000-00007D130000}"/>
    <cellStyle name="식_Sheet1_소프트웨어진흥원-스토리텔링 컨퍼런스(담당요청)_일산구청-자유로청소" xfId="1863" xr:uid="{00000000-0005-0000-0000-00007E130000}"/>
    <cellStyle name="식_Sheet1_소프트웨어진흥원-스토리텔링 컨퍼런스(담당요청)_일산구청-자유로청소_8호선 역구내 및 차내광고(0607)" xfId="1864" xr:uid="{00000000-0005-0000-0000-00007F130000}"/>
    <cellStyle name="식_Sheet1_소프트웨어진흥원-스토리텔링 컨퍼런스(담당요청)_직종별노임" xfId="1865" xr:uid="{00000000-0005-0000-0000-000080130000}"/>
    <cellStyle name="식_Sheet1_소프트웨어진흥원-스토리텔링 컨퍼런스(담당요청)_직종별노임_8호선 역구내 및 차내광고(0607)" xfId="1866" xr:uid="{00000000-0005-0000-0000-000081130000}"/>
    <cellStyle name="식_Sheet1_소프트웨어진흥원-스토리텔링 컨퍼런스-1차제출수정" xfId="1867" xr:uid="{00000000-0005-0000-0000-000082130000}"/>
    <cellStyle name="식_Sheet1_소프트웨어진흥원-스토리텔링 컨퍼런스-1차제출수정_3043 일산구청-노면청소차" xfId="1868" xr:uid="{00000000-0005-0000-0000-000083130000}"/>
    <cellStyle name="식_Sheet1_소프트웨어진흥원-스토리텔링 컨퍼런스-1차제출수정_3043 일산구청-노면청소차_8호선 역구내 및 차내광고(0607)" xfId="1869" xr:uid="{00000000-0005-0000-0000-000084130000}"/>
    <cellStyle name="식_Sheet1_소프트웨어진흥원-스토리텔링 컨퍼런스-1차제출수정_8호선 역구내 및 차내광고(0607)" xfId="1870" xr:uid="{00000000-0005-0000-0000-000085130000}"/>
    <cellStyle name="식_Sheet1_소프트웨어진흥원-스토리텔링 컨퍼런스-1차제출수정_개요" xfId="1871" xr:uid="{00000000-0005-0000-0000-000086130000}"/>
    <cellStyle name="식_Sheet1_소프트웨어진흥원-스토리텔링 컨퍼런스-1차제출수정_복사본 보험료" xfId="1872" xr:uid="{00000000-0005-0000-0000-000087130000}"/>
    <cellStyle name="식_Sheet1_소프트웨어진흥원-스토리텔링 컨퍼런스-1차제출수정_복사본 보험료_8호선 역구내 및 차내광고(0607)" xfId="1873" xr:uid="{00000000-0005-0000-0000-000088130000}"/>
    <cellStyle name="식_Sheet1_소프트웨어진흥원-스토리텔링 컨퍼런스-1차제출수정_소프트웨어진흥원-스토리텔링 컨퍼런스-2" xfId="1874" xr:uid="{00000000-0005-0000-0000-000089130000}"/>
    <cellStyle name="식_Sheet1_소프트웨어진흥원-스토리텔링 컨퍼런스-1차제출수정_소프트웨어진흥원-스토리텔링 컨퍼런스-2_8호선 역구내 및 차내광고(0607)" xfId="1875" xr:uid="{00000000-0005-0000-0000-00008A130000}"/>
    <cellStyle name="식_Sheet1_소프트웨어진흥원-스토리텔링 컨퍼런스-1차제출수정_일산구청-자유로청소" xfId="1876" xr:uid="{00000000-0005-0000-0000-00008B130000}"/>
    <cellStyle name="식_Sheet1_소프트웨어진흥원-스토리텔링 컨퍼런스-1차제출수정_일산구청-자유로청소_8호선 역구내 및 차내광고(0607)" xfId="1877" xr:uid="{00000000-0005-0000-0000-00008C130000}"/>
    <cellStyle name="식_Sheet1_소프트웨어진흥원-스토리텔링 컨퍼런스-1차제출수정_직종별노임" xfId="1878" xr:uid="{00000000-0005-0000-0000-00008D130000}"/>
    <cellStyle name="식_Sheet1_소프트웨어진흥원-스토리텔링 컨퍼런스-1차제출수정_직종별노임_8호선 역구내 및 차내광고(0607)" xfId="1879" xr:uid="{00000000-0005-0000-0000-00008E130000}"/>
    <cellStyle name="식_Sheet1_제1장_제3장까지" xfId="1880" xr:uid="{00000000-0005-0000-0000-00008F130000}"/>
    <cellStyle name="식_가평재활용선별장-4.9" xfId="1071" xr:uid="{00000000-0005-0000-0000-000090130000}"/>
    <cellStyle name="식_가평재활용선별장-4.9_1함대 특고이설내역서" xfId="1072" xr:uid="{00000000-0005-0000-0000-000091130000}"/>
    <cellStyle name="식_가평재활용선별장-4.9_8호선 역구내 및 차내광고(0607)" xfId="1073" xr:uid="{00000000-0005-0000-0000-000092130000}"/>
    <cellStyle name="식_가평재활용선별장-4.9_Book1" xfId="1117" xr:uid="{00000000-0005-0000-0000-000093130000}"/>
    <cellStyle name="식_가평재활용선별장-4.9_Book1_3043 일산구청-노면청소차" xfId="1118" xr:uid="{00000000-0005-0000-0000-000094130000}"/>
    <cellStyle name="식_가평재활용선별장-4.9_Book1_3043 일산구청-노면청소차_8호선 역구내 및 차내광고(0607)" xfId="1119" xr:uid="{00000000-0005-0000-0000-000095130000}"/>
    <cellStyle name="식_가평재활용선별장-4.9_Book1_8호선 역구내 및 차내광고(0607)" xfId="1120" xr:uid="{00000000-0005-0000-0000-000096130000}"/>
    <cellStyle name="식_가평재활용선별장-4.9_Book1_개요" xfId="1121" xr:uid="{00000000-0005-0000-0000-000097130000}"/>
    <cellStyle name="식_가평재활용선별장-4.9_Book1_복사본 보험료" xfId="1122" xr:uid="{00000000-0005-0000-0000-000098130000}"/>
    <cellStyle name="식_가평재활용선별장-4.9_Book1_복사본 보험료_8호선 역구내 및 차내광고(0607)" xfId="1123" xr:uid="{00000000-0005-0000-0000-000099130000}"/>
    <cellStyle name="식_가평재활용선별장-4.9_Book1_소프트웨어진흥원-스토리텔링 컨퍼런스-2" xfId="1124" xr:uid="{00000000-0005-0000-0000-00009A130000}"/>
    <cellStyle name="식_가평재활용선별장-4.9_Book1_소프트웨어진흥원-스토리텔링 컨퍼런스-2_8호선 역구내 및 차내광고(0607)" xfId="1125" xr:uid="{00000000-0005-0000-0000-00009B130000}"/>
    <cellStyle name="식_가평재활용선별장-4.9_Book1_일산구청-자유로청소" xfId="1126" xr:uid="{00000000-0005-0000-0000-00009C130000}"/>
    <cellStyle name="식_가평재활용선별장-4.9_Book1_일산구청-자유로청소_8호선 역구내 및 차내광고(0607)" xfId="1127" xr:uid="{00000000-0005-0000-0000-00009D130000}"/>
    <cellStyle name="식_가평재활용선별장-4.9_Book1_직종별노임" xfId="1128" xr:uid="{00000000-0005-0000-0000-00009E130000}"/>
    <cellStyle name="식_가평재활용선별장-4.9_Book1_직종별노임_8호선 역구내 및 차내광고(0607)" xfId="1129" xr:uid="{00000000-0005-0000-0000-00009F130000}"/>
    <cellStyle name="식_가평재활용선별장-4.9_계약내역서(제출용)" xfId="1074" xr:uid="{00000000-0005-0000-0000-0000A0130000}"/>
    <cellStyle name="식_가평재활용선별장-4.9_민성조경-조합놀이대 28종(최종)" xfId="1075" xr:uid="{00000000-0005-0000-0000-0000A1130000}"/>
    <cellStyle name="식_가평재활용선별장-4.9_민성조경-조합놀이대 28종(최종)_3043 일산구청-노면청소차" xfId="1076" xr:uid="{00000000-0005-0000-0000-0000A2130000}"/>
    <cellStyle name="식_가평재활용선별장-4.9_민성조경-조합놀이대 28종(최종)_3043 일산구청-노면청소차_8호선 역구내 및 차내광고(0607)" xfId="1077" xr:uid="{00000000-0005-0000-0000-0000A3130000}"/>
    <cellStyle name="식_가평재활용선별장-4.9_민성조경-조합놀이대 28종(최종)_8호선 역구내 및 차내광고(0607)" xfId="1078" xr:uid="{00000000-0005-0000-0000-0000A4130000}"/>
    <cellStyle name="식_가평재활용선별장-4.9_민성조경-조합놀이대 28종(최종)_개요" xfId="1079" xr:uid="{00000000-0005-0000-0000-0000A5130000}"/>
    <cellStyle name="식_가평재활용선별장-4.9_민성조경-조합놀이대 28종(최종)_복사본 보험료" xfId="1080" xr:uid="{00000000-0005-0000-0000-0000A6130000}"/>
    <cellStyle name="식_가평재활용선별장-4.9_민성조경-조합놀이대 28종(최종)_복사본 보험료_8호선 역구내 및 차내광고(0607)" xfId="1081" xr:uid="{00000000-0005-0000-0000-0000A7130000}"/>
    <cellStyle name="식_가평재활용선별장-4.9_민성조경-조합놀이대 28종(최종)_소프트웨어진흥원-스토리텔링 컨퍼런스-2" xfId="1082" xr:uid="{00000000-0005-0000-0000-0000A8130000}"/>
    <cellStyle name="식_가평재활용선별장-4.9_민성조경-조합놀이대 28종(최종)_소프트웨어진흥원-스토리텔링 컨퍼런스-2_8호선 역구내 및 차내광고(0607)" xfId="1083" xr:uid="{00000000-0005-0000-0000-0000A9130000}"/>
    <cellStyle name="식_가평재활용선별장-4.9_민성조경-조합놀이대 28종(최종)_일산구청-자유로청소" xfId="1084" xr:uid="{00000000-0005-0000-0000-0000AA130000}"/>
    <cellStyle name="식_가평재활용선별장-4.9_민성조경-조합놀이대 28종(최종)_일산구청-자유로청소_8호선 역구내 및 차내광고(0607)" xfId="1085" xr:uid="{00000000-0005-0000-0000-0000AB130000}"/>
    <cellStyle name="식_가평재활용선별장-4.9_민성조경-조합놀이대 28종(최종)_직종별노임" xfId="1086" xr:uid="{00000000-0005-0000-0000-0000AC130000}"/>
    <cellStyle name="식_가평재활용선별장-4.9_민성조경-조합놀이대 28종(최종)_직종별노임_8호선 역구내 및 차내광고(0607)" xfId="1087" xr:uid="{00000000-0005-0000-0000-0000AD130000}"/>
    <cellStyle name="식_가평재활용선별장-4.9_변경내역서(특고이설)산출" xfId="1088" xr:uid="{00000000-0005-0000-0000-0000AE130000}"/>
    <cellStyle name="식_가평재활용선별장-4.9_변경내역서산출" xfId="1089" xr:uid="{00000000-0005-0000-0000-0000AF130000}"/>
    <cellStyle name="식_가평재활용선별장-4.9_소프트웨어진흥원-스토리텔링 컨퍼런스(담당요청)" xfId="1090" xr:uid="{00000000-0005-0000-0000-0000B0130000}"/>
    <cellStyle name="식_가평재활용선별장-4.9_소프트웨어진흥원-스토리텔링 컨퍼런스(담당요청)_3043 일산구청-노면청소차" xfId="1091" xr:uid="{00000000-0005-0000-0000-0000B1130000}"/>
    <cellStyle name="식_가평재활용선별장-4.9_소프트웨어진흥원-스토리텔링 컨퍼런스(담당요청)_3043 일산구청-노면청소차_8호선 역구내 및 차내광고(0607)" xfId="1092" xr:uid="{00000000-0005-0000-0000-0000B2130000}"/>
    <cellStyle name="식_가평재활용선별장-4.9_소프트웨어진흥원-스토리텔링 컨퍼런스(담당요청)_8호선 역구내 및 차내광고(0607)" xfId="1093" xr:uid="{00000000-0005-0000-0000-0000B3130000}"/>
    <cellStyle name="식_가평재활용선별장-4.9_소프트웨어진흥원-스토리텔링 컨퍼런스(담당요청)_개요" xfId="1094" xr:uid="{00000000-0005-0000-0000-0000B4130000}"/>
    <cellStyle name="식_가평재활용선별장-4.9_소프트웨어진흥원-스토리텔링 컨퍼런스(담당요청)_복사본 보험료" xfId="1095" xr:uid="{00000000-0005-0000-0000-0000B5130000}"/>
    <cellStyle name="식_가평재활용선별장-4.9_소프트웨어진흥원-스토리텔링 컨퍼런스(담당요청)_복사본 보험료_8호선 역구내 및 차내광고(0607)" xfId="1096" xr:uid="{00000000-0005-0000-0000-0000B6130000}"/>
    <cellStyle name="식_가평재활용선별장-4.9_소프트웨어진흥원-스토리텔링 컨퍼런스(담당요청)_소프트웨어진흥원-스토리텔링 컨퍼런스-2" xfId="1097" xr:uid="{00000000-0005-0000-0000-0000B7130000}"/>
    <cellStyle name="식_가평재활용선별장-4.9_소프트웨어진흥원-스토리텔링 컨퍼런스(담당요청)_소프트웨어진흥원-스토리텔링 컨퍼런스-2_8호선 역구내 및 차내광고(0607)" xfId="1098" xr:uid="{00000000-0005-0000-0000-0000B8130000}"/>
    <cellStyle name="식_가평재활용선별장-4.9_소프트웨어진흥원-스토리텔링 컨퍼런스(담당요청)_일산구청-자유로청소" xfId="1099" xr:uid="{00000000-0005-0000-0000-0000B9130000}"/>
    <cellStyle name="식_가평재활용선별장-4.9_소프트웨어진흥원-스토리텔링 컨퍼런스(담당요청)_일산구청-자유로청소_8호선 역구내 및 차내광고(0607)" xfId="1100" xr:uid="{00000000-0005-0000-0000-0000BA130000}"/>
    <cellStyle name="식_가평재활용선별장-4.9_소프트웨어진흥원-스토리텔링 컨퍼런스(담당요청)_직종별노임" xfId="1101" xr:uid="{00000000-0005-0000-0000-0000BB130000}"/>
    <cellStyle name="식_가평재활용선별장-4.9_소프트웨어진흥원-스토리텔링 컨퍼런스(담당요청)_직종별노임_8호선 역구내 및 차내광고(0607)" xfId="1102" xr:uid="{00000000-0005-0000-0000-0000BC130000}"/>
    <cellStyle name="식_가평재활용선별장-4.9_소프트웨어진흥원-스토리텔링 컨퍼런스-1차제출수정" xfId="1103" xr:uid="{00000000-0005-0000-0000-0000BD130000}"/>
    <cellStyle name="식_가평재활용선별장-4.9_소프트웨어진흥원-스토리텔링 컨퍼런스-1차제출수정_3043 일산구청-노면청소차" xfId="1104" xr:uid="{00000000-0005-0000-0000-0000BE130000}"/>
    <cellStyle name="식_가평재활용선별장-4.9_소프트웨어진흥원-스토리텔링 컨퍼런스-1차제출수정_3043 일산구청-노면청소차_8호선 역구내 및 차내광고(0607)" xfId="1105" xr:uid="{00000000-0005-0000-0000-0000BF130000}"/>
    <cellStyle name="식_가평재활용선별장-4.9_소프트웨어진흥원-스토리텔링 컨퍼런스-1차제출수정_8호선 역구내 및 차내광고(0607)" xfId="1106" xr:uid="{00000000-0005-0000-0000-0000C0130000}"/>
    <cellStyle name="식_가평재활용선별장-4.9_소프트웨어진흥원-스토리텔링 컨퍼런스-1차제출수정_개요" xfId="1107" xr:uid="{00000000-0005-0000-0000-0000C1130000}"/>
    <cellStyle name="식_가평재활용선별장-4.9_소프트웨어진흥원-스토리텔링 컨퍼런스-1차제출수정_복사본 보험료" xfId="1108" xr:uid="{00000000-0005-0000-0000-0000C2130000}"/>
    <cellStyle name="식_가평재활용선별장-4.9_소프트웨어진흥원-스토리텔링 컨퍼런스-1차제출수정_복사본 보험료_8호선 역구내 및 차내광고(0607)" xfId="1109" xr:uid="{00000000-0005-0000-0000-0000C3130000}"/>
    <cellStyle name="식_가평재활용선별장-4.9_소프트웨어진흥원-스토리텔링 컨퍼런스-1차제출수정_소프트웨어진흥원-스토리텔링 컨퍼런스-2" xfId="1110" xr:uid="{00000000-0005-0000-0000-0000C4130000}"/>
    <cellStyle name="식_가평재활용선별장-4.9_소프트웨어진흥원-스토리텔링 컨퍼런스-1차제출수정_소프트웨어진흥원-스토리텔링 컨퍼런스-2_8호선 역구내 및 차내광고(0607)" xfId="1111" xr:uid="{00000000-0005-0000-0000-0000C5130000}"/>
    <cellStyle name="식_가평재활용선별장-4.9_소프트웨어진흥원-스토리텔링 컨퍼런스-1차제출수정_일산구청-자유로청소" xfId="1112" xr:uid="{00000000-0005-0000-0000-0000C6130000}"/>
    <cellStyle name="식_가평재활용선별장-4.9_소프트웨어진흥원-스토리텔링 컨퍼런스-1차제출수정_일산구청-자유로청소_8호선 역구내 및 차내광고(0607)" xfId="1113" xr:uid="{00000000-0005-0000-0000-0000C7130000}"/>
    <cellStyle name="식_가평재활용선별장-4.9_소프트웨어진흥원-스토리텔링 컨퍼런스-1차제출수정_직종별노임" xfId="1114" xr:uid="{00000000-0005-0000-0000-0000C8130000}"/>
    <cellStyle name="식_가평재활용선별장-4.9_소프트웨어진흥원-스토리텔링 컨퍼런스-1차제출수정_직종별노임_8호선 역구내 및 차내광고(0607)" xfId="1115" xr:uid="{00000000-0005-0000-0000-0000C9130000}"/>
    <cellStyle name="식_가평재활용선별장-4.9_제1장_제3장까지" xfId="1116" xr:uid="{00000000-0005-0000-0000-0000CA130000}"/>
    <cellStyle name="식_계약내역서(제출용)" xfId="1130" xr:uid="{00000000-0005-0000-0000-0000CB130000}"/>
    <cellStyle name="식_민성조경-조합놀이대 28종(최종)" xfId="1131" xr:uid="{00000000-0005-0000-0000-0000CC130000}"/>
    <cellStyle name="식_민성조경-조합놀이대 28종(최종)_3043 일산구청-노면청소차" xfId="1132" xr:uid="{00000000-0005-0000-0000-0000CD130000}"/>
    <cellStyle name="식_민성조경-조합놀이대 28종(최종)_3043 일산구청-노면청소차_8호선 역구내 및 차내광고(0607)" xfId="1133" xr:uid="{00000000-0005-0000-0000-0000CE130000}"/>
    <cellStyle name="식_민성조경-조합놀이대 28종(최종)_8호선 역구내 및 차내광고(0607)" xfId="1134" xr:uid="{00000000-0005-0000-0000-0000CF130000}"/>
    <cellStyle name="식_민성조경-조합놀이대 28종(최종)_개요" xfId="1135" xr:uid="{00000000-0005-0000-0000-0000D0130000}"/>
    <cellStyle name="식_민성조경-조합놀이대 28종(최종)_복사본 보험료" xfId="1136" xr:uid="{00000000-0005-0000-0000-0000D1130000}"/>
    <cellStyle name="식_민성조경-조합놀이대 28종(최종)_복사본 보험료_8호선 역구내 및 차내광고(0607)" xfId="1137" xr:uid="{00000000-0005-0000-0000-0000D2130000}"/>
    <cellStyle name="식_민성조경-조합놀이대 28종(최종)_소프트웨어진흥원-스토리텔링 컨퍼런스-2" xfId="1138" xr:uid="{00000000-0005-0000-0000-0000D3130000}"/>
    <cellStyle name="식_민성조경-조합놀이대 28종(최종)_소프트웨어진흥원-스토리텔링 컨퍼런스-2_8호선 역구내 및 차내광고(0607)" xfId="1139" xr:uid="{00000000-0005-0000-0000-0000D4130000}"/>
    <cellStyle name="식_민성조경-조합놀이대 28종(최종)_일산구청-자유로청소" xfId="1140" xr:uid="{00000000-0005-0000-0000-0000D5130000}"/>
    <cellStyle name="식_민성조경-조합놀이대 28종(최종)_일산구청-자유로청소_8호선 역구내 및 차내광고(0607)" xfId="1141" xr:uid="{00000000-0005-0000-0000-0000D6130000}"/>
    <cellStyle name="식_민성조경-조합놀이대 28종(최종)_직종별노임" xfId="1142" xr:uid="{00000000-0005-0000-0000-0000D7130000}"/>
    <cellStyle name="식_민성조경-조합놀이대 28종(최종)_직종별노임_8호선 역구내 및 차내광고(0607)" xfId="1143" xr:uid="{00000000-0005-0000-0000-0000D8130000}"/>
    <cellStyle name="식_변경내역서(특고이설)산출" xfId="1144" xr:uid="{00000000-0005-0000-0000-0000D9130000}"/>
    <cellStyle name="식_변경내역서산출" xfId="1145" xr:uid="{00000000-0005-0000-0000-0000DA130000}"/>
    <cellStyle name="식_붙임6" xfId="1146" xr:uid="{00000000-0005-0000-0000-0000DB130000}"/>
    <cellStyle name="식_붙임6_1차 본협상자료(0830)" xfId="1147" xr:uid="{00000000-0005-0000-0000-0000DC130000}"/>
    <cellStyle name="식_붙임6_1차 본협상자료(0830)_1함대 특고이설내역서" xfId="1148" xr:uid="{00000000-0005-0000-0000-0000DD130000}"/>
    <cellStyle name="식_붙임6_1차 본협상자료(0830)_8호선 역구내 및 차내광고(0607)" xfId="1149" xr:uid="{00000000-0005-0000-0000-0000DE130000}"/>
    <cellStyle name="식_붙임6_1차 본협상자료(0830)_Book1" xfId="1252" xr:uid="{00000000-0005-0000-0000-0000DF130000}"/>
    <cellStyle name="식_붙임6_1차 본협상자료(0830)_Book1_3043 일산구청-노면청소차" xfId="1253" xr:uid="{00000000-0005-0000-0000-0000E0130000}"/>
    <cellStyle name="식_붙임6_1차 본협상자료(0830)_Book1_3043 일산구청-노면청소차_8호선 역구내 및 차내광고(0607)" xfId="1254" xr:uid="{00000000-0005-0000-0000-0000E1130000}"/>
    <cellStyle name="식_붙임6_1차 본협상자료(0830)_Book1_8호선 역구내 및 차내광고(0607)" xfId="1255" xr:uid="{00000000-0005-0000-0000-0000E2130000}"/>
    <cellStyle name="식_붙임6_1차 본협상자료(0830)_Book1_개요" xfId="1256" xr:uid="{00000000-0005-0000-0000-0000E3130000}"/>
    <cellStyle name="식_붙임6_1차 본협상자료(0830)_Book1_복사본 보험료" xfId="1257" xr:uid="{00000000-0005-0000-0000-0000E4130000}"/>
    <cellStyle name="식_붙임6_1차 본협상자료(0830)_Book1_복사본 보험료_8호선 역구내 및 차내광고(0607)" xfId="1258" xr:uid="{00000000-0005-0000-0000-0000E5130000}"/>
    <cellStyle name="식_붙임6_1차 본협상자료(0830)_Book1_소프트웨어진흥원-스토리텔링 컨퍼런스-2" xfId="1259" xr:uid="{00000000-0005-0000-0000-0000E6130000}"/>
    <cellStyle name="식_붙임6_1차 본협상자료(0830)_Book1_소프트웨어진흥원-스토리텔링 컨퍼런스-2_8호선 역구내 및 차내광고(0607)" xfId="1260" xr:uid="{00000000-0005-0000-0000-0000E7130000}"/>
    <cellStyle name="식_붙임6_1차 본협상자료(0830)_Book1_일산구청-자유로청소" xfId="1261" xr:uid="{00000000-0005-0000-0000-0000E8130000}"/>
    <cellStyle name="식_붙임6_1차 본협상자료(0830)_Book1_일산구청-자유로청소_8호선 역구내 및 차내광고(0607)" xfId="1262" xr:uid="{00000000-0005-0000-0000-0000E9130000}"/>
    <cellStyle name="식_붙임6_1차 본협상자료(0830)_Book1_직종별노임" xfId="1263" xr:uid="{00000000-0005-0000-0000-0000EA130000}"/>
    <cellStyle name="식_붙임6_1차 본협상자료(0830)_Book1_직종별노임_8호선 역구내 및 차내광고(0607)" xfId="1264" xr:uid="{00000000-0005-0000-0000-0000EB130000}"/>
    <cellStyle name="식_붙임6_1차 본협상자료(0830)_가평재활용선별장-4.9" xfId="1150" xr:uid="{00000000-0005-0000-0000-0000EC130000}"/>
    <cellStyle name="식_붙임6_1차 본협상자료(0830)_가평재활용선별장-4.9_1함대 특고이설내역서" xfId="1151" xr:uid="{00000000-0005-0000-0000-0000ED130000}"/>
    <cellStyle name="식_붙임6_1차 본협상자료(0830)_가평재활용선별장-4.9_8호선 역구내 및 차내광고(0607)" xfId="1152" xr:uid="{00000000-0005-0000-0000-0000EE130000}"/>
    <cellStyle name="식_붙임6_1차 본협상자료(0830)_가평재활용선별장-4.9_Book1" xfId="1196" xr:uid="{00000000-0005-0000-0000-0000EF130000}"/>
    <cellStyle name="식_붙임6_1차 본협상자료(0830)_가평재활용선별장-4.9_Book1_3043 일산구청-노면청소차" xfId="1197" xr:uid="{00000000-0005-0000-0000-0000F0130000}"/>
    <cellStyle name="식_붙임6_1차 본협상자료(0830)_가평재활용선별장-4.9_Book1_3043 일산구청-노면청소차_8호선 역구내 및 차내광고(0607)" xfId="1198" xr:uid="{00000000-0005-0000-0000-0000F1130000}"/>
    <cellStyle name="식_붙임6_1차 본협상자료(0830)_가평재활용선별장-4.9_Book1_8호선 역구내 및 차내광고(0607)" xfId="1199" xr:uid="{00000000-0005-0000-0000-0000F2130000}"/>
    <cellStyle name="식_붙임6_1차 본협상자료(0830)_가평재활용선별장-4.9_Book1_개요" xfId="1200" xr:uid="{00000000-0005-0000-0000-0000F3130000}"/>
    <cellStyle name="식_붙임6_1차 본협상자료(0830)_가평재활용선별장-4.9_Book1_복사본 보험료" xfId="1201" xr:uid="{00000000-0005-0000-0000-0000F4130000}"/>
    <cellStyle name="식_붙임6_1차 본협상자료(0830)_가평재활용선별장-4.9_Book1_복사본 보험료_8호선 역구내 및 차내광고(0607)" xfId="1202" xr:uid="{00000000-0005-0000-0000-0000F5130000}"/>
    <cellStyle name="식_붙임6_1차 본협상자료(0830)_가평재활용선별장-4.9_Book1_소프트웨어진흥원-스토리텔링 컨퍼런스-2" xfId="1203" xr:uid="{00000000-0005-0000-0000-0000F6130000}"/>
    <cellStyle name="식_붙임6_1차 본협상자료(0830)_가평재활용선별장-4.9_Book1_소프트웨어진흥원-스토리텔링 컨퍼런스-2_8호선 역구내 및 차내광고(0607)" xfId="1204" xr:uid="{00000000-0005-0000-0000-0000F7130000}"/>
    <cellStyle name="식_붙임6_1차 본협상자료(0830)_가평재활용선별장-4.9_Book1_일산구청-자유로청소" xfId="1205" xr:uid="{00000000-0005-0000-0000-0000F8130000}"/>
    <cellStyle name="식_붙임6_1차 본협상자료(0830)_가평재활용선별장-4.9_Book1_일산구청-자유로청소_8호선 역구내 및 차내광고(0607)" xfId="1206" xr:uid="{00000000-0005-0000-0000-0000F9130000}"/>
    <cellStyle name="식_붙임6_1차 본협상자료(0830)_가평재활용선별장-4.9_Book1_직종별노임" xfId="1207" xr:uid="{00000000-0005-0000-0000-0000FA130000}"/>
    <cellStyle name="식_붙임6_1차 본협상자료(0830)_가평재활용선별장-4.9_Book1_직종별노임_8호선 역구내 및 차내광고(0607)" xfId="1208" xr:uid="{00000000-0005-0000-0000-0000FB130000}"/>
    <cellStyle name="식_붙임6_1차 본협상자료(0830)_가평재활용선별장-4.9_계약내역서(제출용)" xfId="1153" xr:uid="{00000000-0005-0000-0000-0000FC130000}"/>
    <cellStyle name="식_붙임6_1차 본협상자료(0830)_가평재활용선별장-4.9_민성조경-조합놀이대 28종(최종)" xfId="1154" xr:uid="{00000000-0005-0000-0000-0000FD130000}"/>
    <cellStyle name="식_붙임6_1차 본협상자료(0830)_가평재활용선별장-4.9_민성조경-조합놀이대 28종(최종)_3043 일산구청-노면청소차" xfId="1155" xr:uid="{00000000-0005-0000-0000-0000FE130000}"/>
    <cellStyle name="식_붙임6_1차 본협상자료(0830)_가평재활용선별장-4.9_민성조경-조합놀이대 28종(최종)_3043 일산구청-노면청소차_8호선 역구내 및 차내광고(0607)" xfId="1156" xr:uid="{00000000-0005-0000-0000-0000FF130000}"/>
    <cellStyle name="식_붙임6_1차 본협상자료(0830)_가평재활용선별장-4.9_민성조경-조합놀이대 28종(최종)_8호선 역구내 및 차내광고(0607)" xfId="1157" xr:uid="{00000000-0005-0000-0000-000000140000}"/>
    <cellStyle name="식_붙임6_1차 본협상자료(0830)_가평재활용선별장-4.9_민성조경-조합놀이대 28종(최종)_개요" xfId="1158" xr:uid="{00000000-0005-0000-0000-000001140000}"/>
    <cellStyle name="식_붙임6_1차 본협상자료(0830)_가평재활용선별장-4.9_민성조경-조합놀이대 28종(최종)_복사본 보험료" xfId="1159" xr:uid="{00000000-0005-0000-0000-000002140000}"/>
    <cellStyle name="식_붙임6_1차 본협상자료(0830)_가평재활용선별장-4.9_민성조경-조합놀이대 28종(최종)_복사본 보험료_8호선 역구내 및 차내광고(0607)" xfId="1160" xr:uid="{00000000-0005-0000-0000-000003140000}"/>
    <cellStyle name="식_붙임6_1차 본협상자료(0830)_가평재활용선별장-4.9_민성조경-조합놀이대 28종(최종)_소프트웨어진흥원-스토리텔링 컨퍼런스-2" xfId="1161" xr:uid="{00000000-0005-0000-0000-000004140000}"/>
    <cellStyle name="식_붙임6_1차 본협상자료(0830)_가평재활용선별장-4.9_민성조경-조합놀이대 28종(최종)_소프트웨어진흥원-스토리텔링 컨퍼런스-2_8호선 역구내 및 차내광고(0607)" xfId="1162" xr:uid="{00000000-0005-0000-0000-000005140000}"/>
    <cellStyle name="식_붙임6_1차 본협상자료(0830)_가평재활용선별장-4.9_민성조경-조합놀이대 28종(최종)_일산구청-자유로청소" xfId="1163" xr:uid="{00000000-0005-0000-0000-000006140000}"/>
    <cellStyle name="식_붙임6_1차 본협상자료(0830)_가평재활용선별장-4.9_민성조경-조합놀이대 28종(최종)_일산구청-자유로청소_8호선 역구내 및 차내광고(0607)" xfId="1164" xr:uid="{00000000-0005-0000-0000-000007140000}"/>
    <cellStyle name="식_붙임6_1차 본협상자료(0830)_가평재활용선별장-4.9_민성조경-조합놀이대 28종(최종)_직종별노임" xfId="1165" xr:uid="{00000000-0005-0000-0000-000008140000}"/>
    <cellStyle name="식_붙임6_1차 본협상자료(0830)_가평재활용선별장-4.9_민성조경-조합놀이대 28종(최종)_직종별노임_8호선 역구내 및 차내광고(0607)" xfId="1166" xr:uid="{00000000-0005-0000-0000-000009140000}"/>
    <cellStyle name="식_붙임6_1차 본협상자료(0830)_가평재활용선별장-4.9_변경내역서(특고이설)산출" xfId="1167" xr:uid="{00000000-0005-0000-0000-00000A140000}"/>
    <cellStyle name="식_붙임6_1차 본협상자료(0830)_가평재활용선별장-4.9_변경내역서산출" xfId="1168" xr:uid="{00000000-0005-0000-0000-00000B140000}"/>
    <cellStyle name="식_붙임6_1차 본협상자료(0830)_가평재활용선별장-4.9_소프트웨어진흥원-스토리텔링 컨퍼런스(담당요청)" xfId="1169" xr:uid="{00000000-0005-0000-0000-00000C140000}"/>
    <cellStyle name="식_붙임6_1차 본협상자료(0830)_가평재활용선별장-4.9_소프트웨어진흥원-스토리텔링 컨퍼런스(담당요청)_3043 일산구청-노면청소차" xfId="1170" xr:uid="{00000000-0005-0000-0000-00000D140000}"/>
    <cellStyle name="식_붙임6_1차 본협상자료(0830)_가평재활용선별장-4.9_소프트웨어진흥원-스토리텔링 컨퍼런스(담당요청)_3043 일산구청-노면청소차_8호선 역구내 및 차내광고(0607)" xfId="1171" xr:uid="{00000000-0005-0000-0000-00000E140000}"/>
    <cellStyle name="식_붙임6_1차 본협상자료(0830)_가평재활용선별장-4.9_소프트웨어진흥원-스토리텔링 컨퍼런스(담당요청)_8호선 역구내 및 차내광고(0607)" xfId="1172" xr:uid="{00000000-0005-0000-0000-00000F140000}"/>
    <cellStyle name="식_붙임6_1차 본협상자료(0830)_가평재활용선별장-4.9_소프트웨어진흥원-스토리텔링 컨퍼런스(담당요청)_개요" xfId="1173" xr:uid="{00000000-0005-0000-0000-000010140000}"/>
    <cellStyle name="식_붙임6_1차 본협상자료(0830)_가평재활용선별장-4.9_소프트웨어진흥원-스토리텔링 컨퍼런스(담당요청)_복사본 보험료" xfId="1174" xr:uid="{00000000-0005-0000-0000-000011140000}"/>
    <cellStyle name="식_붙임6_1차 본협상자료(0830)_가평재활용선별장-4.9_소프트웨어진흥원-스토리텔링 컨퍼런스(담당요청)_복사본 보험료_8호선 역구내 및 차내광고(0607)" xfId="1175" xr:uid="{00000000-0005-0000-0000-000012140000}"/>
    <cellStyle name="식_붙임6_1차 본협상자료(0830)_가평재활용선별장-4.9_소프트웨어진흥원-스토리텔링 컨퍼런스(담당요청)_소프트웨어진흥원-스토리텔링 컨퍼런스-2" xfId="1176" xr:uid="{00000000-0005-0000-0000-000013140000}"/>
    <cellStyle name="식_붙임6_1차 본협상자료(0830)_가평재활용선별장-4.9_소프트웨어진흥원-스토리텔링 컨퍼런스(담당요청)_소프트웨어진흥원-스토리텔링 컨퍼런스-2_8호선 역구내 및 차내광고(0607)" xfId="1177" xr:uid="{00000000-0005-0000-0000-000014140000}"/>
    <cellStyle name="식_붙임6_1차 본협상자료(0830)_가평재활용선별장-4.9_소프트웨어진흥원-스토리텔링 컨퍼런스(담당요청)_일산구청-자유로청소" xfId="1178" xr:uid="{00000000-0005-0000-0000-000015140000}"/>
    <cellStyle name="식_붙임6_1차 본협상자료(0830)_가평재활용선별장-4.9_소프트웨어진흥원-스토리텔링 컨퍼런스(담당요청)_일산구청-자유로청소_8호선 역구내 및 차내광고(0607)" xfId="1179" xr:uid="{00000000-0005-0000-0000-000016140000}"/>
    <cellStyle name="식_붙임6_1차 본협상자료(0830)_가평재활용선별장-4.9_소프트웨어진흥원-스토리텔링 컨퍼런스(담당요청)_직종별노임" xfId="1180" xr:uid="{00000000-0005-0000-0000-000017140000}"/>
    <cellStyle name="식_붙임6_1차 본협상자료(0830)_가평재활용선별장-4.9_소프트웨어진흥원-스토리텔링 컨퍼런스(담당요청)_직종별노임_8호선 역구내 및 차내광고(0607)" xfId="1181" xr:uid="{00000000-0005-0000-0000-000018140000}"/>
    <cellStyle name="식_붙임6_1차 본협상자료(0830)_가평재활용선별장-4.9_소프트웨어진흥원-스토리텔링 컨퍼런스-1차제출수정" xfId="1182" xr:uid="{00000000-0005-0000-0000-000019140000}"/>
    <cellStyle name="식_붙임6_1차 본협상자료(0830)_가평재활용선별장-4.9_소프트웨어진흥원-스토리텔링 컨퍼런스-1차제출수정_3043 일산구청-노면청소차" xfId="1183" xr:uid="{00000000-0005-0000-0000-00001A140000}"/>
    <cellStyle name="식_붙임6_1차 본협상자료(0830)_가평재활용선별장-4.9_소프트웨어진흥원-스토리텔링 컨퍼런스-1차제출수정_3043 일산구청-노면청소차_8호선 역구내 및 차내광고(0607)" xfId="1184" xr:uid="{00000000-0005-0000-0000-00001B140000}"/>
    <cellStyle name="식_붙임6_1차 본협상자료(0830)_가평재활용선별장-4.9_소프트웨어진흥원-스토리텔링 컨퍼런스-1차제출수정_8호선 역구내 및 차내광고(0607)" xfId="1185" xr:uid="{00000000-0005-0000-0000-00001C140000}"/>
    <cellStyle name="식_붙임6_1차 본협상자료(0830)_가평재활용선별장-4.9_소프트웨어진흥원-스토리텔링 컨퍼런스-1차제출수정_개요" xfId="1186" xr:uid="{00000000-0005-0000-0000-00001D140000}"/>
    <cellStyle name="식_붙임6_1차 본협상자료(0830)_가평재활용선별장-4.9_소프트웨어진흥원-스토리텔링 컨퍼런스-1차제출수정_복사본 보험료" xfId="1187" xr:uid="{00000000-0005-0000-0000-00001E140000}"/>
    <cellStyle name="식_붙임6_1차 본협상자료(0830)_가평재활용선별장-4.9_소프트웨어진흥원-스토리텔링 컨퍼런스-1차제출수정_복사본 보험료_8호선 역구내 및 차내광고(0607)" xfId="1188" xr:uid="{00000000-0005-0000-0000-00001F140000}"/>
    <cellStyle name="식_붙임6_1차 본협상자료(0830)_가평재활용선별장-4.9_소프트웨어진흥원-스토리텔링 컨퍼런스-1차제출수정_소프트웨어진흥원-스토리텔링 컨퍼런스-2" xfId="1189" xr:uid="{00000000-0005-0000-0000-000020140000}"/>
    <cellStyle name="식_붙임6_1차 본협상자료(0830)_가평재활용선별장-4.9_소프트웨어진흥원-스토리텔링 컨퍼런스-1차제출수정_소프트웨어진흥원-스토리텔링 컨퍼런스-2_8호선 역구내 및 차내광고(0607)" xfId="1190" xr:uid="{00000000-0005-0000-0000-000021140000}"/>
    <cellStyle name="식_붙임6_1차 본협상자료(0830)_가평재활용선별장-4.9_소프트웨어진흥원-스토리텔링 컨퍼런스-1차제출수정_일산구청-자유로청소" xfId="1191" xr:uid="{00000000-0005-0000-0000-000022140000}"/>
    <cellStyle name="식_붙임6_1차 본협상자료(0830)_가평재활용선별장-4.9_소프트웨어진흥원-스토리텔링 컨퍼런스-1차제출수정_일산구청-자유로청소_8호선 역구내 및 차내광고(0607)" xfId="1192" xr:uid="{00000000-0005-0000-0000-000023140000}"/>
    <cellStyle name="식_붙임6_1차 본협상자료(0830)_가평재활용선별장-4.9_소프트웨어진흥원-스토리텔링 컨퍼런스-1차제출수정_직종별노임" xfId="1193" xr:uid="{00000000-0005-0000-0000-000024140000}"/>
    <cellStyle name="식_붙임6_1차 본협상자료(0830)_가평재활용선별장-4.9_소프트웨어진흥원-스토리텔링 컨퍼런스-1차제출수정_직종별노임_8호선 역구내 및 차내광고(0607)" xfId="1194" xr:uid="{00000000-0005-0000-0000-000025140000}"/>
    <cellStyle name="식_붙임6_1차 본협상자료(0830)_가평재활용선별장-4.9_제1장_제3장까지" xfId="1195" xr:uid="{00000000-0005-0000-0000-000026140000}"/>
    <cellStyle name="식_붙임6_1차 본협상자료(0830)_계약내역서(제출용)" xfId="1209" xr:uid="{00000000-0005-0000-0000-000027140000}"/>
    <cellStyle name="식_붙임6_1차 본협상자료(0830)_민성조경-조합놀이대 28종(최종)" xfId="1210" xr:uid="{00000000-0005-0000-0000-000028140000}"/>
    <cellStyle name="식_붙임6_1차 본협상자료(0830)_민성조경-조합놀이대 28종(최종)_3043 일산구청-노면청소차" xfId="1211" xr:uid="{00000000-0005-0000-0000-000029140000}"/>
    <cellStyle name="식_붙임6_1차 본협상자료(0830)_민성조경-조합놀이대 28종(최종)_3043 일산구청-노면청소차_8호선 역구내 및 차내광고(0607)" xfId="1212" xr:uid="{00000000-0005-0000-0000-00002A140000}"/>
    <cellStyle name="식_붙임6_1차 본협상자료(0830)_민성조경-조합놀이대 28종(최종)_8호선 역구내 및 차내광고(0607)" xfId="1213" xr:uid="{00000000-0005-0000-0000-00002B140000}"/>
    <cellStyle name="식_붙임6_1차 본협상자료(0830)_민성조경-조합놀이대 28종(최종)_개요" xfId="1214" xr:uid="{00000000-0005-0000-0000-00002C140000}"/>
    <cellStyle name="식_붙임6_1차 본협상자료(0830)_민성조경-조합놀이대 28종(최종)_복사본 보험료" xfId="1215" xr:uid="{00000000-0005-0000-0000-00002D140000}"/>
    <cellStyle name="식_붙임6_1차 본협상자료(0830)_민성조경-조합놀이대 28종(최종)_복사본 보험료_8호선 역구내 및 차내광고(0607)" xfId="1216" xr:uid="{00000000-0005-0000-0000-00002E140000}"/>
    <cellStyle name="식_붙임6_1차 본협상자료(0830)_민성조경-조합놀이대 28종(최종)_소프트웨어진흥원-스토리텔링 컨퍼런스-2" xfId="1217" xr:uid="{00000000-0005-0000-0000-00002F140000}"/>
    <cellStyle name="식_붙임6_1차 본협상자료(0830)_민성조경-조합놀이대 28종(최종)_소프트웨어진흥원-스토리텔링 컨퍼런스-2_8호선 역구내 및 차내광고(0607)" xfId="1218" xr:uid="{00000000-0005-0000-0000-000030140000}"/>
    <cellStyle name="식_붙임6_1차 본협상자료(0830)_민성조경-조합놀이대 28종(최종)_일산구청-자유로청소" xfId="1219" xr:uid="{00000000-0005-0000-0000-000031140000}"/>
    <cellStyle name="식_붙임6_1차 본협상자료(0830)_민성조경-조합놀이대 28종(최종)_일산구청-자유로청소_8호선 역구내 및 차내광고(0607)" xfId="1220" xr:uid="{00000000-0005-0000-0000-000032140000}"/>
    <cellStyle name="식_붙임6_1차 본협상자료(0830)_민성조경-조합놀이대 28종(최종)_직종별노임" xfId="1221" xr:uid="{00000000-0005-0000-0000-000033140000}"/>
    <cellStyle name="식_붙임6_1차 본협상자료(0830)_민성조경-조합놀이대 28종(최종)_직종별노임_8호선 역구내 및 차내광고(0607)" xfId="1222" xr:uid="{00000000-0005-0000-0000-000034140000}"/>
    <cellStyle name="식_붙임6_1차 본협상자료(0830)_변경내역서(특고이설)산출" xfId="1223" xr:uid="{00000000-0005-0000-0000-000035140000}"/>
    <cellStyle name="식_붙임6_1차 본협상자료(0830)_변경내역서산출" xfId="1224" xr:uid="{00000000-0005-0000-0000-000036140000}"/>
    <cellStyle name="식_붙임6_1차 본협상자료(0830)_소프트웨어진흥원-스토리텔링 컨퍼런스(담당요청)" xfId="1225" xr:uid="{00000000-0005-0000-0000-000037140000}"/>
    <cellStyle name="식_붙임6_1차 본협상자료(0830)_소프트웨어진흥원-스토리텔링 컨퍼런스(담당요청)_3043 일산구청-노면청소차" xfId="1226" xr:uid="{00000000-0005-0000-0000-000038140000}"/>
    <cellStyle name="식_붙임6_1차 본협상자료(0830)_소프트웨어진흥원-스토리텔링 컨퍼런스(담당요청)_3043 일산구청-노면청소차_8호선 역구내 및 차내광고(0607)" xfId="1227" xr:uid="{00000000-0005-0000-0000-000039140000}"/>
    <cellStyle name="식_붙임6_1차 본협상자료(0830)_소프트웨어진흥원-스토리텔링 컨퍼런스(담당요청)_8호선 역구내 및 차내광고(0607)" xfId="1228" xr:uid="{00000000-0005-0000-0000-00003A140000}"/>
    <cellStyle name="식_붙임6_1차 본협상자료(0830)_소프트웨어진흥원-스토리텔링 컨퍼런스(담당요청)_개요" xfId="1229" xr:uid="{00000000-0005-0000-0000-00003B140000}"/>
    <cellStyle name="식_붙임6_1차 본협상자료(0830)_소프트웨어진흥원-스토리텔링 컨퍼런스(담당요청)_복사본 보험료" xfId="1230" xr:uid="{00000000-0005-0000-0000-00003C140000}"/>
    <cellStyle name="식_붙임6_1차 본협상자료(0830)_소프트웨어진흥원-스토리텔링 컨퍼런스(담당요청)_복사본 보험료_8호선 역구내 및 차내광고(0607)" xfId="1231" xr:uid="{00000000-0005-0000-0000-00003D140000}"/>
    <cellStyle name="식_붙임6_1차 본협상자료(0830)_소프트웨어진흥원-스토리텔링 컨퍼런스(담당요청)_소프트웨어진흥원-스토리텔링 컨퍼런스-2" xfId="1232" xr:uid="{00000000-0005-0000-0000-00003E140000}"/>
    <cellStyle name="식_붙임6_1차 본협상자료(0830)_소프트웨어진흥원-스토리텔링 컨퍼런스(담당요청)_소프트웨어진흥원-스토리텔링 컨퍼런스-2_8호선 역구내 및 차내광고(0607)" xfId="1233" xr:uid="{00000000-0005-0000-0000-00003F140000}"/>
    <cellStyle name="식_붙임6_1차 본협상자료(0830)_소프트웨어진흥원-스토리텔링 컨퍼런스(담당요청)_일산구청-자유로청소" xfId="1234" xr:uid="{00000000-0005-0000-0000-000040140000}"/>
    <cellStyle name="식_붙임6_1차 본협상자료(0830)_소프트웨어진흥원-스토리텔링 컨퍼런스(담당요청)_일산구청-자유로청소_8호선 역구내 및 차내광고(0607)" xfId="1235" xr:uid="{00000000-0005-0000-0000-000041140000}"/>
    <cellStyle name="식_붙임6_1차 본협상자료(0830)_소프트웨어진흥원-스토리텔링 컨퍼런스(담당요청)_직종별노임" xfId="1236" xr:uid="{00000000-0005-0000-0000-000042140000}"/>
    <cellStyle name="식_붙임6_1차 본협상자료(0830)_소프트웨어진흥원-스토리텔링 컨퍼런스(담당요청)_직종별노임_8호선 역구내 및 차내광고(0607)" xfId="1237" xr:uid="{00000000-0005-0000-0000-000043140000}"/>
    <cellStyle name="식_붙임6_1차 본협상자료(0830)_소프트웨어진흥원-스토리텔링 컨퍼런스-1차제출수정" xfId="1238" xr:uid="{00000000-0005-0000-0000-000044140000}"/>
    <cellStyle name="식_붙임6_1차 본협상자료(0830)_소프트웨어진흥원-스토리텔링 컨퍼런스-1차제출수정_3043 일산구청-노면청소차" xfId="1239" xr:uid="{00000000-0005-0000-0000-000045140000}"/>
    <cellStyle name="식_붙임6_1차 본협상자료(0830)_소프트웨어진흥원-스토리텔링 컨퍼런스-1차제출수정_3043 일산구청-노면청소차_8호선 역구내 및 차내광고(0607)" xfId="1240" xr:uid="{00000000-0005-0000-0000-000046140000}"/>
    <cellStyle name="식_붙임6_1차 본협상자료(0830)_소프트웨어진흥원-스토리텔링 컨퍼런스-1차제출수정_8호선 역구내 및 차내광고(0607)" xfId="1241" xr:uid="{00000000-0005-0000-0000-000047140000}"/>
    <cellStyle name="식_붙임6_1차 본협상자료(0830)_소프트웨어진흥원-스토리텔링 컨퍼런스-1차제출수정_개요" xfId="1242" xr:uid="{00000000-0005-0000-0000-000048140000}"/>
    <cellStyle name="식_붙임6_1차 본협상자료(0830)_소프트웨어진흥원-스토리텔링 컨퍼런스-1차제출수정_복사본 보험료" xfId="1243" xr:uid="{00000000-0005-0000-0000-000049140000}"/>
    <cellStyle name="식_붙임6_1차 본협상자료(0830)_소프트웨어진흥원-스토리텔링 컨퍼런스-1차제출수정_복사본 보험료_8호선 역구내 및 차내광고(0607)" xfId="1244" xr:uid="{00000000-0005-0000-0000-00004A140000}"/>
    <cellStyle name="식_붙임6_1차 본협상자료(0830)_소프트웨어진흥원-스토리텔링 컨퍼런스-1차제출수정_소프트웨어진흥원-스토리텔링 컨퍼런스-2" xfId="1245" xr:uid="{00000000-0005-0000-0000-00004B140000}"/>
    <cellStyle name="식_붙임6_1차 본협상자료(0830)_소프트웨어진흥원-스토리텔링 컨퍼런스-1차제출수정_소프트웨어진흥원-스토리텔링 컨퍼런스-2_8호선 역구내 및 차내광고(0607)" xfId="1246" xr:uid="{00000000-0005-0000-0000-00004C140000}"/>
    <cellStyle name="식_붙임6_1차 본협상자료(0830)_소프트웨어진흥원-스토리텔링 컨퍼런스-1차제출수정_일산구청-자유로청소" xfId="1247" xr:uid="{00000000-0005-0000-0000-00004D140000}"/>
    <cellStyle name="식_붙임6_1차 본협상자료(0830)_소프트웨어진흥원-스토리텔링 컨퍼런스-1차제출수정_일산구청-자유로청소_8호선 역구내 및 차내광고(0607)" xfId="1248" xr:uid="{00000000-0005-0000-0000-00004E140000}"/>
    <cellStyle name="식_붙임6_1차 본협상자료(0830)_소프트웨어진흥원-스토리텔링 컨퍼런스-1차제출수정_직종별노임" xfId="1249" xr:uid="{00000000-0005-0000-0000-00004F140000}"/>
    <cellStyle name="식_붙임6_1차 본협상자료(0830)_소프트웨어진흥원-스토리텔링 컨퍼런스-1차제출수정_직종별노임_8호선 역구내 및 차내광고(0607)" xfId="1250" xr:uid="{00000000-0005-0000-0000-000050140000}"/>
    <cellStyle name="식_붙임6_1차 본협상자료(0830)_제1장_제3장까지" xfId="1251" xr:uid="{00000000-0005-0000-0000-000051140000}"/>
    <cellStyle name="식_붙임6_1함대 특고이설내역서" xfId="1265" xr:uid="{00000000-0005-0000-0000-000052140000}"/>
    <cellStyle name="식_붙임6_8호선 역구내 및 차내광고(0607)" xfId="1266" xr:uid="{00000000-0005-0000-0000-000053140000}"/>
    <cellStyle name="식_붙임6_Book1" xfId="1369" xr:uid="{00000000-0005-0000-0000-000054140000}"/>
    <cellStyle name="식_붙임6_Book1_3043 일산구청-노면청소차" xfId="1370" xr:uid="{00000000-0005-0000-0000-000055140000}"/>
    <cellStyle name="식_붙임6_Book1_3043 일산구청-노면청소차_8호선 역구내 및 차내광고(0607)" xfId="1371" xr:uid="{00000000-0005-0000-0000-000056140000}"/>
    <cellStyle name="식_붙임6_Book1_8호선 역구내 및 차내광고(0607)" xfId="1372" xr:uid="{00000000-0005-0000-0000-000057140000}"/>
    <cellStyle name="식_붙임6_Book1_개요" xfId="1373" xr:uid="{00000000-0005-0000-0000-000058140000}"/>
    <cellStyle name="식_붙임6_Book1_복사본 보험료" xfId="1374" xr:uid="{00000000-0005-0000-0000-000059140000}"/>
    <cellStyle name="식_붙임6_Book1_복사본 보험료_8호선 역구내 및 차내광고(0607)" xfId="1375" xr:uid="{00000000-0005-0000-0000-00005A140000}"/>
    <cellStyle name="식_붙임6_Book1_소프트웨어진흥원-스토리텔링 컨퍼런스-2" xfId="1376" xr:uid="{00000000-0005-0000-0000-00005B140000}"/>
    <cellStyle name="식_붙임6_Book1_소프트웨어진흥원-스토리텔링 컨퍼런스-2_8호선 역구내 및 차내광고(0607)" xfId="1377" xr:uid="{00000000-0005-0000-0000-00005C140000}"/>
    <cellStyle name="식_붙임6_Book1_일산구청-자유로청소" xfId="1378" xr:uid="{00000000-0005-0000-0000-00005D140000}"/>
    <cellStyle name="식_붙임6_Book1_일산구청-자유로청소_8호선 역구내 및 차내광고(0607)" xfId="1379" xr:uid="{00000000-0005-0000-0000-00005E140000}"/>
    <cellStyle name="식_붙임6_Book1_직종별노임" xfId="1380" xr:uid="{00000000-0005-0000-0000-00005F140000}"/>
    <cellStyle name="식_붙임6_Book1_직종별노임_8호선 역구내 및 차내광고(0607)" xfId="1381" xr:uid="{00000000-0005-0000-0000-000060140000}"/>
    <cellStyle name="식_붙임6_가평재활용선별장-4.9" xfId="1267" xr:uid="{00000000-0005-0000-0000-000061140000}"/>
    <cellStyle name="식_붙임6_가평재활용선별장-4.9_1함대 특고이설내역서" xfId="1268" xr:uid="{00000000-0005-0000-0000-000062140000}"/>
    <cellStyle name="식_붙임6_가평재활용선별장-4.9_8호선 역구내 및 차내광고(0607)" xfId="1269" xr:uid="{00000000-0005-0000-0000-000063140000}"/>
    <cellStyle name="식_붙임6_가평재활용선별장-4.9_Book1" xfId="1313" xr:uid="{00000000-0005-0000-0000-000064140000}"/>
    <cellStyle name="식_붙임6_가평재활용선별장-4.9_Book1_3043 일산구청-노면청소차" xfId="1314" xr:uid="{00000000-0005-0000-0000-000065140000}"/>
    <cellStyle name="식_붙임6_가평재활용선별장-4.9_Book1_3043 일산구청-노면청소차_8호선 역구내 및 차내광고(0607)" xfId="1315" xr:uid="{00000000-0005-0000-0000-000066140000}"/>
    <cellStyle name="식_붙임6_가평재활용선별장-4.9_Book1_8호선 역구내 및 차내광고(0607)" xfId="1316" xr:uid="{00000000-0005-0000-0000-000067140000}"/>
    <cellStyle name="식_붙임6_가평재활용선별장-4.9_Book1_개요" xfId="1317" xr:uid="{00000000-0005-0000-0000-000068140000}"/>
    <cellStyle name="식_붙임6_가평재활용선별장-4.9_Book1_복사본 보험료" xfId="1318" xr:uid="{00000000-0005-0000-0000-000069140000}"/>
    <cellStyle name="식_붙임6_가평재활용선별장-4.9_Book1_복사본 보험료_8호선 역구내 및 차내광고(0607)" xfId="1319" xr:uid="{00000000-0005-0000-0000-00006A140000}"/>
    <cellStyle name="식_붙임6_가평재활용선별장-4.9_Book1_소프트웨어진흥원-스토리텔링 컨퍼런스-2" xfId="1320" xr:uid="{00000000-0005-0000-0000-00006B140000}"/>
    <cellStyle name="식_붙임6_가평재활용선별장-4.9_Book1_소프트웨어진흥원-스토리텔링 컨퍼런스-2_8호선 역구내 및 차내광고(0607)" xfId="1321" xr:uid="{00000000-0005-0000-0000-00006C140000}"/>
    <cellStyle name="식_붙임6_가평재활용선별장-4.9_Book1_일산구청-자유로청소" xfId="1322" xr:uid="{00000000-0005-0000-0000-00006D140000}"/>
    <cellStyle name="식_붙임6_가평재활용선별장-4.9_Book1_일산구청-자유로청소_8호선 역구내 및 차내광고(0607)" xfId="1323" xr:uid="{00000000-0005-0000-0000-00006E140000}"/>
    <cellStyle name="식_붙임6_가평재활용선별장-4.9_Book1_직종별노임" xfId="1324" xr:uid="{00000000-0005-0000-0000-00006F140000}"/>
    <cellStyle name="식_붙임6_가평재활용선별장-4.9_Book1_직종별노임_8호선 역구내 및 차내광고(0607)" xfId="1325" xr:uid="{00000000-0005-0000-0000-000070140000}"/>
    <cellStyle name="식_붙임6_가평재활용선별장-4.9_계약내역서(제출용)" xfId="1270" xr:uid="{00000000-0005-0000-0000-000071140000}"/>
    <cellStyle name="식_붙임6_가평재활용선별장-4.9_민성조경-조합놀이대 28종(최종)" xfId="1271" xr:uid="{00000000-0005-0000-0000-000072140000}"/>
    <cellStyle name="식_붙임6_가평재활용선별장-4.9_민성조경-조합놀이대 28종(최종)_3043 일산구청-노면청소차" xfId="1272" xr:uid="{00000000-0005-0000-0000-000073140000}"/>
    <cellStyle name="식_붙임6_가평재활용선별장-4.9_민성조경-조합놀이대 28종(최종)_3043 일산구청-노면청소차_8호선 역구내 및 차내광고(0607)" xfId="1273" xr:uid="{00000000-0005-0000-0000-000074140000}"/>
    <cellStyle name="식_붙임6_가평재활용선별장-4.9_민성조경-조합놀이대 28종(최종)_8호선 역구내 및 차내광고(0607)" xfId="1274" xr:uid="{00000000-0005-0000-0000-000075140000}"/>
    <cellStyle name="식_붙임6_가평재활용선별장-4.9_민성조경-조합놀이대 28종(최종)_개요" xfId="1275" xr:uid="{00000000-0005-0000-0000-000076140000}"/>
    <cellStyle name="식_붙임6_가평재활용선별장-4.9_민성조경-조합놀이대 28종(최종)_복사본 보험료" xfId="1276" xr:uid="{00000000-0005-0000-0000-000077140000}"/>
    <cellStyle name="식_붙임6_가평재활용선별장-4.9_민성조경-조합놀이대 28종(최종)_복사본 보험료_8호선 역구내 및 차내광고(0607)" xfId="1277" xr:uid="{00000000-0005-0000-0000-000078140000}"/>
    <cellStyle name="식_붙임6_가평재활용선별장-4.9_민성조경-조합놀이대 28종(최종)_소프트웨어진흥원-스토리텔링 컨퍼런스-2" xfId="1278" xr:uid="{00000000-0005-0000-0000-000079140000}"/>
    <cellStyle name="식_붙임6_가평재활용선별장-4.9_민성조경-조합놀이대 28종(최종)_소프트웨어진흥원-스토리텔링 컨퍼런스-2_8호선 역구내 및 차내광고(0607)" xfId="1279" xr:uid="{00000000-0005-0000-0000-00007A140000}"/>
    <cellStyle name="식_붙임6_가평재활용선별장-4.9_민성조경-조합놀이대 28종(최종)_일산구청-자유로청소" xfId="1280" xr:uid="{00000000-0005-0000-0000-00007B140000}"/>
    <cellStyle name="식_붙임6_가평재활용선별장-4.9_민성조경-조합놀이대 28종(최종)_일산구청-자유로청소_8호선 역구내 및 차내광고(0607)" xfId="1281" xr:uid="{00000000-0005-0000-0000-00007C140000}"/>
    <cellStyle name="식_붙임6_가평재활용선별장-4.9_민성조경-조합놀이대 28종(최종)_직종별노임" xfId="1282" xr:uid="{00000000-0005-0000-0000-00007D140000}"/>
    <cellStyle name="식_붙임6_가평재활용선별장-4.9_민성조경-조합놀이대 28종(최종)_직종별노임_8호선 역구내 및 차내광고(0607)" xfId="1283" xr:uid="{00000000-0005-0000-0000-00007E140000}"/>
    <cellStyle name="식_붙임6_가평재활용선별장-4.9_변경내역서(특고이설)산출" xfId="1284" xr:uid="{00000000-0005-0000-0000-00007F140000}"/>
    <cellStyle name="식_붙임6_가평재활용선별장-4.9_변경내역서산출" xfId="1285" xr:uid="{00000000-0005-0000-0000-000080140000}"/>
    <cellStyle name="식_붙임6_가평재활용선별장-4.9_소프트웨어진흥원-스토리텔링 컨퍼런스(담당요청)" xfId="1286" xr:uid="{00000000-0005-0000-0000-000081140000}"/>
    <cellStyle name="식_붙임6_가평재활용선별장-4.9_소프트웨어진흥원-스토리텔링 컨퍼런스(담당요청)_3043 일산구청-노면청소차" xfId="1287" xr:uid="{00000000-0005-0000-0000-000082140000}"/>
    <cellStyle name="식_붙임6_가평재활용선별장-4.9_소프트웨어진흥원-스토리텔링 컨퍼런스(담당요청)_3043 일산구청-노면청소차_8호선 역구내 및 차내광고(0607)" xfId="1288" xr:uid="{00000000-0005-0000-0000-000083140000}"/>
    <cellStyle name="식_붙임6_가평재활용선별장-4.9_소프트웨어진흥원-스토리텔링 컨퍼런스(담당요청)_8호선 역구내 및 차내광고(0607)" xfId="1289" xr:uid="{00000000-0005-0000-0000-000084140000}"/>
    <cellStyle name="식_붙임6_가평재활용선별장-4.9_소프트웨어진흥원-스토리텔링 컨퍼런스(담당요청)_개요" xfId="1290" xr:uid="{00000000-0005-0000-0000-000085140000}"/>
    <cellStyle name="식_붙임6_가평재활용선별장-4.9_소프트웨어진흥원-스토리텔링 컨퍼런스(담당요청)_복사본 보험료" xfId="1291" xr:uid="{00000000-0005-0000-0000-000086140000}"/>
    <cellStyle name="식_붙임6_가평재활용선별장-4.9_소프트웨어진흥원-스토리텔링 컨퍼런스(담당요청)_복사본 보험료_8호선 역구내 및 차내광고(0607)" xfId="1292" xr:uid="{00000000-0005-0000-0000-000087140000}"/>
    <cellStyle name="식_붙임6_가평재활용선별장-4.9_소프트웨어진흥원-스토리텔링 컨퍼런스(담당요청)_소프트웨어진흥원-스토리텔링 컨퍼런스-2" xfId="1293" xr:uid="{00000000-0005-0000-0000-000088140000}"/>
    <cellStyle name="식_붙임6_가평재활용선별장-4.9_소프트웨어진흥원-스토리텔링 컨퍼런스(담당요청)_소프트웨어진흥원-스토리텔링 컨퍼런스-2_8호선 역구내 및 차내광고(0607)" xfId="1294" xr:uid="{00000000-0005-0000-0000-000089140000}"/>
    <cellStyle name="식_붙임6_가평재활용선별장-4.9_소프트웨어진흥원-스토리텔링 컨퍼런스(담당요청)_일산구청-자유로청소" xfId="1295" xr:uid="{00000000-0005-0000-0000-00008A140000}"/>
    <cellStyle name="식_붙임6_가평재활용선별장-4.9_소프트웨어진흥원-스토리텔링 컨퍼런스(담당요청)_일산구청-자유로청소_8호선 역구내 및 차내광고(0607)" xfId="1296" xr:uid="{00000000-0005-0000-0000-00008B140000}"/>
    <cellStyle name="식_붙임6_가평재활용선별장-4.9_소프트웨어진흥원-스토리텔링 컨퍼런스(담당요청)_직종별노임" xfId="1297" xr:uid="{00000000-0005-0000-0000-00008C140000}"/>
    <cellStyle name="식_붙임6_가평재활용선별장-4.9_소프트웨어진흥원-스토리텔링 컨퍼런스(담당요청)_직종별노임_8호선 역구내 및 차내광고(0607)" xfId="1298" xr:uid="{00000000-0005-0000-0000-00008D140000}"/>
    <cellStyle name="식_붙임6_가평재활용선별장-4.9_소프트웨어진흥원-스토리텔링 컨퍼런스-1차제출수정" xfId="1299" xr:uid="{00000000-0005-0000-0000-00008E140000}"/>
    <cellStyle name="식_붙임6_가평재활용선별장-4.9_소프트웨어진흥원-스토리텔링 컨퍼런스-1차제출수정_3043 일산구청-노면청소차" xfId="1300" xr:uid="{00000000-0005-0000-0000-00008F140000}"/>
    <cellStyle name="식_붙임6_가평재활용선별장-4.9_소프트웨어진흥원-스토리텔링 컨퍼런스-1차제출수정_3043 일산구청-노면청소차_8호선 역구내 및 차내광고(0607)" xfId="1301" xr:uid="{00000000-0005-0000-0000-000090140000}"/>
    <cellStyle name="식_붙임6_가평재활용선별장-4.9_소프트웨어진흥원-스토리텔링 컨퍼런스-1차제출수정_8호선 역구내 및 차내광고(0607)" xfId="1302" xr:uid="{00000000-0005-0000-0000-000091140000}"/>
    <cellStyle name="식_붙임6_가평재활용선별장-4.9_소프트웨어진흥원-스토리텔링 컨퍼런스-1차제출수정_개요" xfId="1303" xr:uid="{00000000-0005-0000-0000-000092140000}"/>
    <cellStyle name="식_붙임6_가평재활용선별장-4.9_소프트웨어진흥원-스토리텔링 컨퍼런스-1차제출수정_복사본 보험료" xfId="1304" xr:uid="{00000000-0005-0000-0000-000093140000}"/>
    <cellStyle name="식_붙임6_가평재활용선별장-4.9_소프트웨어진흥원-스토리텔링 컨퍼런스-1차제출수정_복사본 보험료_8호선 역구내 및 차내광고(0607)" xfId="1305" xr:uid="{00000000-0005-0000-0000-000094140000}"/>
    <cellStyle name="식_붙임6_가평재활용선별장-4.9_소프트웨어진흥원-스토리텔링 컨퍼런스-1차제출수정_소프트웨어진흥원-스토리텔링 컨퍼런스-2" xfId="1306" xr:uid="{00000000-0005-0000-0000-000095140000}"/>
    <cellStyle name="식_붙임6_가평재활용선별장-4.9_소프트웨어진흥원-스토리텔링 컨퍼런스-1차제출수정_소프트웨어진흥원-스토리텔링 컨퍼런스-2_8호선 역구내 및 차내광고(0607)" xfId="1307" xr:uid="{00000000-0005-0000-0000-000096140000}"/>
    <cellStyle name="식_붙임6_가평재활용선별장-4.9_소프트웨어진흥원-스토리텔링 컨퍼런스-1차제출수정_일산구청-자유로청소" xfId="1308" xr:uid="{00000000-0005-0000-0000-000097140000}"/>
    <cellStyle name="식_붙임6_가평재활용선별장-4.9_소프트웨어진흥원-스토리텔링 컨퍼런스-1차제출수정_일산구청-자유로청소_8호선 역구내 및 차내광고(0607)" xfId="1309" xr:uid="{00000000-0005-0000-0000-000098140000}"/>
    <cellStyle name="식_붙임6_가평재활용선별장-4.9_소프트웨어진흥원-스토리텔링 컨퍼런스-1차제출수정_직종별노임" xfId="1310" xr:uid="{00000000-0005-0000-0000-000099140000}"/>
    <cellStyle name="식_붙임6_가평재활용선별장-4.9_소프트웨어진흥원-스토리텔링 컨퍼런스-1차제출수정_직종별노임_8호선 역구내 및 차내광고(0607)" xfId="1311" xr:uid="{00000000-0005-0000-0000-00009A140000}"/>
    <cellStyle name="식_붙임6_가평재활용선별장-4.9_제1장_제3장까지" xfId="1312" xr:uid="{00000000-0005-0000-0000-00009B140000}"/>
    <cellStyle name="식_붙임6_계약내역서(제출용)" xfId="1326" xr:uid="{00000000-0005-0000-0000-00009C140000}"/>
    <cellStyle name="식_붙임6_민성조경-조합놀이대 28종(최종)" xfId="1327" xr:uid="{00000000-0005-0000-0000-00009D140000}"/>
    <cellStyle name="식_붙임6_민성조경-조합놀이대 28종(최종)_3043 일산구청-노면청소차" xfId="1328" xr:uid="{00000000-0005-0000-0000-00009E140000}"/>
    <cellStyle name="식_붙임6_민성조경-조합놀이대 28종(최종)_3043 일산구청-노면청소차_8호선 역구내 및 차내광고(0607)" xfId="1329" xr:uid="{00000000-0005-0000-0000-00009F140000}"/>
    <cellStyle name="식_붙임6_민성조경-조합놀이대 28종(최종)_8호선 역구내 및 차내광고(0607)" xfId="1330" xr:uid="{00000000-0005-0000-0000-0000A0140000}"/>
    <cellStyle name="식_붙임6_민성조경-조합놀이대 28종(최종)_개요" xfId="1331" xr:uid="{00000000-0005-0000-0000-0000A1140000}"/>
    <cellStyle name="식_붙임6_민성조경-조합놀이대 28종(최종)_복사본 보험료" xfId="1332" xr:uid="{00000000-0005-0000-0000-0000A2140000}"/>
    <cellStyle name="식_붙임6_민성조경-조합놀이대 28종(최종)_복사본 보험료_8호선 역구내 및 차내광고(0607)" xfId="1333" xr:uid="{00000000-0005-0000-0000-0000A3140000}"/>
    <cellStyle name="식_붙임6_민성조경-조합놀이대 28종(최종)_소프트웨어진흥원-스토리텔링 컨퍼런스-2" xfId="1334" xr:uid="{00000000-0005-0000-0000-0000A4140000}"/>
    <cellStyle name="식_붙임6_민성조경-조합놀이대 28종(최종)_소프트웨어진흥원-스토리텔링 컨퍼런스-2_8호선 역구내 및 차내광고(0607)" xfId="1335" xr:uid="{00000000-0005-0000-0000-0000A5140000}"/>
    <cellStyle name="식_붙임6_민성조경-조합놀이대 28종(최종)_일산구청-자유로청소" xfId="1336" xr:uid="{00000000-0005-0000-0000-0000A6140000}"/>
    <cellStyle name="식_붙임6_민성조경-조합놀이대 28종(최종)_일산구청-자유로청소_8호선 역구내 및 차내광고(0607)" xfId="1337" xr:uid="{00000000-0005-0000-0000-0000A7140000}"/>
    <cellStyle name="식_붙임6_민성조경-조합놀이대 28종(최종)_직종별노임" xfId="1338" xr:uid="{00000000-0005-0000-0000-0000A8140000}"/>
    <cellStyle name="식_붙임6_민성조경-조합놀이대 28종(최종)_직종별노임_8호선 역구내 및 차내광고(0607)" xfId="1339" xr:uid="{00000000-0005-0000-0000-0000A9140000}"/>
    <cellStyle name="식_붙임6_변경내역서(특고이설)산출" xfId="1340" xr:uid="{00000000-0005-0000-0000-0000AA140000}"/>
    <cellStyle name="식_붙임6_변경내역서산출" xfId="1341" xr:uid="{00000000-0005-0000-0000-0000AB140000}"/>
    <cellStyle name="식_붙임6_소프트웨어진흥원-스토리텔링 컨퍼런스(담당요청)" xfId="1342" xr:uid="{00000000-0005-0000-0000-0000AC140000}"/>
    <cellStyle name="식_붙임6_소프트웨어진흥원-스토리텔링 컨퍼런스(담당요청)_3043 일산구청-노면청소차" xfId="1343" xr:uid="{00000000-0005-0000-0000-0000AD140000}"/>
    <cellStyle name="식_붙임6_소프트웨어진흥원-스토리텔링 컨퍼런스(담당요청)_3043 일산구청-노면청소차_8호선 역구내 및 차내광고(0607)" xfId="1344" xr:uid="{00000000-0005-0000-0000-0000AE140000}"/>
    <cellStyle name="식_붙임6_소프트웨어진흥원-스토리텔링 컨퍼런스(담당요청)_8호선 역구내 및 차내광고(0607)" xfId="1345" xr:uid="{00000000-0005-0000-0000-0000AF140000}"/>
    <cellStyle name="식_붙임6_소프트웨어진흥원-스토리텔링 컨퍼런스(담당요청)_개요" xfId="1346" xr:uid="{00000000-0005-0000-0000-0000B0140000}"/>
    <cellStyle name="식_붙임6_소프트웨어진흥원-스토리텔링 컨퍼런스(담당요청)_복사본 보험료" xfId="1347" xr:uid="{00000000-0005-0000-0000-0000B1140000}"/>
    <cellStyle name="식_붙임6_소프트웨어진흥원-스토리텔링 컨퍼런스(담당요청)_복사본 보험료_8호선 역구내 및 차내광고(0607)" xfId="1348" xr:uid="{00000000-0005-0000-0000-0000B2140000}"/>
    <cellStyle name="식_붙임6_소프트웨어진흥원-스토리텔링 컨퍼런스(담당요청)_소프트웨어진흥원-스토리텔링 컨퍼런스-2" xfId="1349" xr:uid="{00000000-0005-0000-0000-0000B3140000}"/>
    <cellStyle name="식_붙임6_소프트웨어진흥원-스토리텔링 컨퍼런스(담당요청)_소프트웨어진흥원-스토리텔링 컨퍼런스-2_8호선 역구내 및 차내광고(0607)" xfId="1350" xr:uid="{00000000-0005-0000-0000-0000B4140000}"/>
    <cellStyle name="식_붙임6_소프트웨어진흥원-스토리텔링 컨퍼런스(담당요청)_일산구청-자유로청소" xfId="1351" xr:uid="{00000000-0005-0000-0000-0000B5140000}"/>
    <cellStyle name="식_붙임6_소프트웨어진흥원-스토리텔링 컨퍼런스(담당요청)_일산구청-자유로청소_8호선 역구내 및 차내광고(0607)" xfId="1352" xr:uid="{00000000-0005-0000-0000-0000B6140000}"/>
    <cellStyle name="식_붙임6_소프트웨어진흥원-스토리텔링 컨퍼런스(담당요청)_직종별노임" xfId="1353" xr:uid="{00000000-0005-0000-0000-0000B7140000}"/>
    <cellStyle name="식_붙임6_소프트웨어진흥원-스토리텔링 컨퍼런스(담당요청)_직종별노임_8호선 역구내 및 차내광고(0607)" xfId="1354" xr:uid="{00000000-0005-0000-0000-0000B8140000}"/>
    <cellStyle name="식_붙임6_소프트웨어진흥원-스토리텔링 컨퍼런스-1차제출수정" xfId="1355" xr:uid="{00000000-0005-0000-0000-0000B9140000}"/>
    <cellStyle name="식_붙임6_소프트웨어진흥원-스토리텔링 컨퍼런스-1차제출수정_3043 일산구청-노면청소차" xfId="1356" xr:uid="{00000000-0005-0000-0000-0000BA140000}"/>
    <cellStyle name="식_붙임6_소프트웨어진흥원-스토리텔링 컨퍼런스-1차제출수정_3043 일산구청-노면청소차_8호선 역구내 및 차내광고(0607)" xfId="1357" xr:uid="{00000000-0005-0000-0000-0000BB140000}"/>
    <cellStyle name="식_붙임6_소프트웨어진흥원-스토리텔링 컨퍼런스-1차제출수정_8호선 역구내 및 차내광고(0607)" xfId="1358" xr:uid="{00000000-0005-0000-0000-0000BC140000}"/>
    <cellStyle name="식_붙임6_소프트웨어진흥원-스토리텔링 컨퍼런스-1차제출수정_개요" xfId="1359" xr:uid="{00000000-0005-0000-0000-0000BD140000}"/>
    <cellStyle name="식_붙임6_소프트웨어진흥원-스토리텔링 컨퍼런스-1차제출수정_복사본 보험료" xfId="1360" xr:uid="{00000000-0005-0000-0000-0000BE140000}"/>
    <cellStyle name="식_붙임6_소프트웨어진흥원-스토리텔링 컨퍼런스-1차제출수정_복사본 보험료_8호선 역구내 및 차내광고(0607)" xfId="1361" xr:uid="{00000000-0005-0000-0000-0000BF140000}"/>
    <cellStyle name="식_붙임6_소프트웨어진흥원-스토리텔링 컨퍼런스-1차제출수정_소프트웨어진흥원-스토리텔링 컨퍼런스-2" xfId="1362" xr:uid="{00000000-0005-0000-0000-0000C0140000}"/>
    <cellStyle name="식_붙임6_소프트웨어진흥원-스토리텔링 컨퍼런스-1차제출수정_소프트웨어진흥원-스토리텔링 컨퍼런스-2_8호선 역구내 및 차내광고(0607)" xfId="1363" xr:uid="{00000000-0005-0000-0000-0000C1140000}"/>
    <cellStyle name="식_붙임6_소프트웨어진흥원-스토리텔링 컨퍼런스-1차제출수정_일산구청-자유로청소" xfId="1364" xr:uid="{00000000-0005-0000-0000-0000C2140000}"/>
    <cellStyle name="식_붙임6_소프트웨어진흥원-스토리텔링 컨퍼런스-1차제출수정_일산구청-자유로청소_8호선 역구내 및 차내광고(0607)" xfId="1365" xr:uid="{00000000-0005-0000-0000-0000C3140000}"/>
    <cellStyle name="식_붙임6_소프트웨어진흥원-스토리텔링 컨퍼런스-1차제출수정_직종별노임" xfId="1366" xr:uid="{00000000-0005-0000-0000-0000C4140000}"/>
    <cellStyle name="식_붙임6_소프트웨어진흥원-스토리텔링 컨퍼런스-1차제출수정_직종별노임_8호선 역구내 및 차내광고(0607)" xfId="1367" xr:uid="{00000000-0005-0000-0000-0000C5140000}"/>
    <cellStyle name="식_붙임6_제1장_제3장까지" xfId="1368" xr:uid="{00000000-0005-0000-0000-0000C6140000}"/>
    <cellStyle name="식_소프트웨어진흥원-스토리텔링 컨퍼런스(담당요청)" xfId="1382" xr:uid="{00000000-0005-0000-0000-0000C7140000}"/>
    <cellStyle name="식_소프트웨어진흥원-스토리텔링 컨퍼런스(담당요청)_3043 일산구청-노면청소차" xfId="1383" xr:uid="{00000000-0005-0000-0000-0000C8140000}"/>
    <cellStyle name="식_소프트웨어진흥원-스토리텔링 컨퍼런스(담당요청)_3043 일산구청-노면청소차_8호선 역구내 및 차내광고(0607)" xfId="1384" xr:uid="{00000000-0005-0000-0000-0000C9140000}"/>
    <cellStyle name="식_소프트웨어진흥원-스토리텔링 컨퍼런스(담당요청)_8호선 역구내 및 차내광고(0607)" xfId="1385" xr:uid="{00000000-0005-0000-0000-0000CA140000}"/>
    <cellStyle name="식_소프트웨어진흥원-스토리텔링 컨퍼런스(담당요청)_개요" xfId="1386" xr:uid="{00000000-0005-0000-0000-0000CB140000}"/>
    <cellStyle name="식_소프트웨어진흥원-스토리텔링 컨퍼런스(담당요청)_복사본 보험료" xfId="1387" xr:uid="{00000000-0005-0000-0000-0000CC140000}"/>
    <cellStyle name="식_소프트웨어진흥원-스토리텔링 컨퍼런스(담당요청)_복사본 보험료_8호선 역구내 및 차내광고(0607)" xfId="1388" xr:uid="{00000000-0005-0000-0000-0000CD140000}"/>
    <cellStyle name="식_소프트웨어진흥원-스토리텔링 컨퍼런스(담당요청)_소프트웨어진흥원-스토리텔링 컨퍼런스-2" xfId="1389" xr:uid="{00000000-0005-0000-0000-0000CE140000}"/>
    <cellStyle name="식_소프트웨어진흥원-스토리텔링 컨퍼런스(담당요청)_소프트웨어진흥원-스토리텔링 컨퍼런스-2_8호선 역구내 및 차내광고(0607)" xfId="1390" xr:uid="{00000000-0005-0000-0000-0000CF140000}"/>
    <cellStyle name="식_소프트웨어진흥원-스토리텔링 컨퍼런스(담당요청)_일산구청-자유로청소" xfId="1391" xr:uid="{00000000-0005-0000-0000-0000D0140000}"/>
    <cellStyle name="식_소프트웨어진흥원-스토리텔링 컨퍼런스(담당요청)_일산구청-자유로청소_8호선 역구내 및 차내광고(0607)" xfId="1392" xr:uid="{00000000-0005-0000-0000-0000D1140000}"/>
    <cellStyle name="식_소프트웨어진흥원-스토리텔링 컨퍼런스(담당요청)_직종별노임" xfId="1393" xr:uid="{00000000-0005-0000-0000-0000D2140000}"/>
    <cellStyle name="식_소프트웨어진흥원-스토리텔링 컨퍼런스(담당요청)_직종별노임_8호선 역구내 및 차내광고(0607)" xfId="1394" xr:uid="{00000000-0005-0000-0000-0000D3140000}"/>
    <cellStyle name="식_소프트웨어진흥원-스토리텔링 컨퍼런스-1차제출수정" xfId="1395" xr:uid="{00000000-0005-0000-0000-0000D4140000}"/>
    <cellStyle name="식_소프트웨어진흥원-스토리텔링 컨퍼런스-1차제출수정_3043 일산구청-노면청소차" xfId="1396" xr:uid="{00000000-0005-0000-0000-0000D5140000}"/>
    <cellStyle name="식_소프트웨어진흥원-스토리텔링 컨퍼런스-1차제출수정_3043 일산구청-노면청소차_8호선 역구내 및 차내광고(0607)" xfId="1397" xr:uid="{00000000-0005-0000-0000-0000D6140000}"/>
    <cellStyle name="식_소프트웨어진흥원-스토리텔링 컨퍼런스-1차제출수정_8호선 역구내 및 차내광고(0607)" xfId="1398" xr:uid="{00000000-0005-0000-0000-0000D7140000}"/>
    <cellStyle name="식_소프트웨어진흥원-스토리텔링 컨퍼런스-1차제출수정_개요" xfId="1399" xr:uid="{00000000-0005-0000-0000-0000D8140000}"/>
    <cellStyle name="식_소프트웨어진흥원-스토리텔링 컨퍼런스-1차제출수정_복사본 보험료" xfId="1400" xr:uid="{00000000-0005-0000-0000-0000D9140000}"/>
    <cellStyle name="식_소프트웨어진흥원-스토리텔링 컨퍼런스-1차제출수정_복사본 보험료_8호선 역구내 및 차내광고(0607)" xfId="1401" xr:uid="{00000000-0005-0000-0000-0000DA140000}"/>
    <cellStyle name="식_소프트웨어진흥원-스토리텔링 컨퍼런스-1차제출수정_소프트웨어진흥원-스토리텔링 컨퍼런스-2" xfId="1402" xr:uid="{00000000-0005-0000-0000-0000DB140000}"/>
    <cellStyle name="식_소프트웨어진흥원-스토리텔링 컨퍼런스-1차제출수정_소프트웨어진흥원-스토리텔링 컨퍼런스-2_8호선 역구내 및 차내광고(0607)" xfId="1403" xr:uid="{00000000-0005-0000-0000-0000DC140000}"/>
    <cellStyle name="식_소프트웨어진흥원-스토리텔링 컨퍼런스-1차제출수정_일산구청-자유로청소" xfId="1404" xr:uid="{00000000-0005-0000-0000-0000DD140000}"/>
    <cellStyle name="식_소프트웨어진흥원-스토리텔링 컨퍼런스-1차제출수정_일산구청-자유로청소_8호선 역구내 및 차내광고(0607)" xfId="1405" xr:uid="{00000000-0005-0000-0000-0000DE140000}"/>
    <cellStyle name="식_소프트웨어진흥원-스토리텔링 컨퍼런스-1차제출수정_직종별노임" xfId="1406" xr:uid="{00000000-0005-0000-0000-0000DF140000}"/>
    <cellStyle name="식_소프트웨어진흥원-스토리텔링 컨퍼런스-1차제출수정_직종별노임_8호선 역구내 및 차내광고(0607)" xfId="1407" xr:uid="{00000000-0005-0000-0000-0000E0140000}"/>
    <cellStyle name="식_제1장_제3장까지" xfId="1408" xr:uid="{00000000-0005-0000-0000-0000E1140000}"/>
    <cellStyle name="안건회계법인" xfId="1895" xr:uid="{00000000-0005-0000-0000-0000E2140000}"/>
    <cellStyle name="안건회계법인 2" xfId="4882" xr:uid="{00000000-0005-0000-0000-0000E3140000}"/>
    <cellStyle name="안건회계법인 2 2" xfId="4905" xr:uid="{00000000-0005-0000-0000-0000E4140000}"/>
    <cellStyle name="안건회계법인 3" xfId="4875" xr:uid="{00000000-0005-0000-0000-0000E5140000}"/>
    <cellStyle name="얇은바탕선" xfId="6113" xr:uid="{00000000-0005-0000-0000-0000E6140000}"/>
    <cellStyle name="양식-타이틀" xfId="1896" xr:uid="{00000000-0005-0000-0000-0000E7140000}"/>
    <cellStyle name="연결된 셀 2" xfId="1897" xr:uid="{00000000-0005-0000-0000-0000E8140000}"/>
    <cellStyle name="연결된 셀 2 2" xfId="4804" xr:uid="{00000000-0005-0000-0000-0000E9140000}"/>
    <cellStyle name="연결된 셀 2 3" xfId="4836" xr:uid="{00000000-0005-0000-0000-0000EA140000}"/>
    <cellStyle name="연결된 셀 3" xfId="6114" xr:uid="{00000000-0005-0000-0000-0000EB140000}"/>
    <cellStyle name="열어본 하이퍼링크" xfId="6115" xr:uid="{00000000-0005-0000-0000-0000EC140000}"/>
    <cellStyle name="왼" xfId="1898" xr:uid="{00000000-0005-0000-0000-0000ED140000}"/>
    <cellStyle name="왼쪽2" xfId="1899" xr:uid="{00000000-0005-0000-0000-0000EE140000}"/>
    <cellStyle name="왼쪽5" xfId="1900" xr:uid="{00000000-0005-0000-0000-0000EF140000}"/>
    <cellStyle name="요약 2" xfId="1901" xr:uid="{00000000-0005-0000-0000-0000F0140000}"/>
    <cellStyle name="요약 2 2" xfId="4805" xr:uid="{00000000-0005-0000-0000-0000F1140000}"/>
    <cellStyle name="요약 2 3" xfId="4837" xr:uid="{00000000-0005-0000-0000-0000F2140000}"/>
    <cellStyle name="요약 3" xfId="6116" xr:uid="{00000000-0005-0000-0000-0000F3140000}"/>
    <cellStyle name="우괄호_박심배수구조물공" xfId="1902" xr:uid="{00000000-0005-0000-0000-0000F4140000}"/>
    <cellStyle name="우측양괄호" xfId="1903" xr:uid="{00000000-0005-0000-0000-0000F5140000}"/>
    <cellStyle name="원" xfId="1904" xr:uid="{00000000-0005-0000-0000-0000F6140000}"/>
    <cellStyle name="원 2" xfId="1905" xr:uid="{00000000-0005-0000-0000-0000F7140000}"/>
    <cellStyle name="원 3" xfId="4806" xr:uid="{00000000-0005-0000-0000-0000F8140000}"/>
    <cellStyle name="원 4" xfId="4838" xr:uid="{00000000-0005-0000-0000-0000F9140000}"/>
    <cellStyle name="원_0009김포공항LED교체공사(광일)" xfId="6117" xr:uid="{00000000-0005-0000-0000-0000FA140000}"/>
    <cellStyle name="원_0011긴급전화기정산(99년형광일)" xfId="6118" xr:uid="{00000000-0005-0000-0000-0000FB140000}"/>
    <cellStyle name="원_0011부산종합경기장전광판" xfId="6119" xr:uid="{00000000-0005-0000-0000-0000FC140000}"/>
    <cellStyle name="원_횡성군_군관리계획(전략환경영향평가)" xfId="1906" xr:uid="{00000000-0005-0000-0000-0000FD140000}"/>
    <cellStyle name="유1" xfId="1907" xr:uid="{00000000-0005-0000-0000-0000FE140000}"/>
    <cellStyle name="일반" xfId="1908" xr:uid="{00000000-0005-0000-0000-0000FF140000}"/>
    <cellStyle name="一般_GARMENT STEP FORM HK" xfId="1909" xr:uid="{00000000-0005-0000-0000-000000150000}"/>
    <cellStyle name="일위대가" xfId="6120" xr:uid="{00000000-0005-0000-0000-000001150000}"/>
    <cellStyle name="입력 2" xfId="1910" xr:uid="{00000000-0005-0000-0000-000002150000}"/>
    <cellStyle name="입력 2 2" xfId="4807" xr:uid="{00000000-0005-0000-0000-000003150000}"/>
    <cellStyle name="입력 2 3" xfId="4839" xr:uid="{00000000-0005-0000-0000-000004150000}"/>
    <cellStyle name="입력 3" xfId="6121" xr:uid="{00000000-0005-0000-0000-000005150000}"/>
    <cellStyle name="자리수" xfId="1911" xr:uid="{00000000-0005-0000-0000-000006150000}"/>
    <cellStyle name="자리수 - 유형1" xfId="1912" xr:uid="{00000000-0005-0000-0000-000007150000}"/>
    <cellStyle name="자리수 2" xfId="1913" xr:uid="{00000000-0005-0000-0000-000008150000}"/>
    <cellStyle name="자리수 3" xfId="1914" xr:uid="{00000000-0005-0000-0000-000009150000}"/>
    <cellStyle name="자리수 4" xfId="4808" xr:uid="{00000000-0005-0000-0000-00000A150000}"/>
    <cellStyle name="자리수 5" xfId="4840" xr:uid="{00000000-0005-0000-0000-00000B150000}"/>
    <cellStyle name="자리수 6" xfId="4883" xr:uid="{00000000-0005-0000-0000-00000C150000}"/>
    <cellStyle name="자리수 7" xfId="4874" xr:uid="{00000000-0005-0000-0000-00000D150000}"/>
    <cellStyle name="자리수 8" xfId="4876" xr:uid="{00000000-0005-0000-0000-00000E150000}"/>
    <cellStyle name="자리수_내역서(제2롯데월드)(수정)" xfId="6122" xr:uid="{00000000-0005-0000-0000-00000F150000}"/>
    <cellStyle name="자리수0" xfId="1915" xr:uid="{00000000-0005-0000-0000-000010150000}"/>
    <cellStyle name="자리수0 2" xfId="1916" xr:uid="{00000000-0005-0000-0000-000011150000}"/>
    <cellStyle name="자리수0 2 2" xfId="4809" xr:uid="{00000000-0005-0000-0000-000012150000}"/>
    <cellStyle name="자리수0 2 3" xfId="4842" xr:uid="{00000000-0005-0000-0000-000013150000}"/>
    <cellStyle name="자리수0 3" xfId="4810" xr:uid="{00000000-0005-0000-0000-000014150000}"/>
    <cellStyle name="자리수0 4" xfId="4841" xr:uid="{00000000-0005-0000-0000-000015150000}"/>
    <cellStyle name="정비" xfId="1917" xr:uid="{00000000-0005-0000-0000-000016150000}"/>
    <cellStyle name="제곱" xfId="1918" xr:uid="{00000000-0005-0000-0000-000017150000}"/>
    <cellStyle name="제목 1 2" xfId="1919" xr:uid="{00000000-0005-0000-0000-000018150000}"/>
    <cellStyle name="제목 1 2 2" xfId="4811" xr:uid="{00000000-0005-0000-0000-000019150000}"/>
    <cellStyle name="제목 1 2 3" xfId="4843" xr:uid="{00000000-0005-0000-0000-00001A150000}"/>
    <cellStyle name="제목 1 3" xfId="6123" xr:uid="{00000000-0005-0000-0000-00001B150000}"/>
    <cellStyle name="제목 2 2" xfId="1920" xr:uid="{00000000-0005-0000-0000-00001C150000}"/>
    <cellStyle name="제목 2 2 2" xfId="4812" xr:uid="{00000000-0005-0000-0000-00001D150000}"/>
    <cellStyle name="제목 2 2 3" xfId="4844" xr:uid="{00000000-0005-0000-0000-00001E150000}"/>
    <cellStyle name="제목 2 3" xfId="6124" xr:uid="{00000000-0005-0000-0000-00001F150000}"/>
    <cellStyle name="제목 3 2" xfId="1921" xr:uid="{00000000-0005-0000-0000-000020150000}"/>
    <cellStyle name="제목 3 2 2" xfId="4813" xr:uid="{00000000-0005-0000-0000-000021150000}"/>
    <cellStyle name="제목 3 2 3" xfId="4845" xr:uid="{00000000-0005-0000-0000-000022150000}"/>
    <cellStyle name="제목 3 3" xfId="6125" xr:uid="{00000000-0005-0000-0000-000023150000}"/>
    <cellStyle name="제목 4 2" xfId="1922" xr:uid="{00000000-0005-0000-0000-000024150000}"/>
    <cellStyle name="제목 4 2 2" xfId="4814" xr:uid="{00000000-0005-0000-0000-000025150000}"/>
    <cellStyle name="제목 4 2 3" xfId="4846" xr:uid="{00000000-0005-0000-0000-000026150000}"/>
    <cellStyle name="제목 4 3" xfId="6126" xr:uid="{00000000-0005-0000-0000-000027150000}"/>
    <cellStyle name="제목 5" xfId="1923" xr:uid="{00000000-0005-0000-0000-000028150000}"/>
    <cellStyle name="제목 5 2" xfId="4815" xr:uid="{00000000-0005-0000-0000-000029150000}"/>
    <cellStyle name="제목 5 3" xfId="4847" xr:uid="{00000000-0005-0000-0000-00002A150000}"/>
    <cellStyle name="제목 6" xfId="6127" xr:uid="{00000000-0005-0000-0000-00002B150000}"/>
    <cellStyle name="제목[1 줄]" xfId="1924" xr:uid="{00000000-0005-0000-0000-00002C150000}"/>
    <cellStyle name="제목[2줄 아래]" xfId="1925" xr:uid="{00000000-0005-0000-0000-00002D150000}"/>
    <cellStyle name="제목[2줄 위]" xfId="1926" xr:uid="{00000000-0005-0000-0000-00002E150000}"/>
    <cellStyle name="제목1" xfId="1927" xr:uid="{00000000-0005-0000-0000-00002F150000}"/>
    <cellStyle name="좋음 2" xfId="1928" xr:uid="{00000000-0005-0000-0000-000030150000}"/>
    <cellStyle name="좋음 2 2" xfId="4816" xr:uid="{00000000-0005-0000-0000-000031150000}"/>
    <cellStyle name="좋음 2 3" xfId="4848" xr:uid="{00000000-0005-0000-0000-000032150000}"/>
    <cellStyle name="좋음 3" xfId="6128" xr:uid="{00000000-0005-0000-0000-000033150000}"/>
    <cellStyle name="좌괄호_박심배수구조물공" xfId="1929" xr:uid="{00000000-0005-0000-0000-000034150000}"/>
    <cellStyle name="좌측양괄호" xfId="1930" xr:uid="{00000000-0005-0000-0000-000035150000}"/>
    <cellStyle name="지정되지 않음" xfId="1931" xr:uid="{00000000-0005-0000-0000-000036150000}"/>
    <cellStyle name="千分位[0]_GARMENT STEP FORM HK" xfId="1932" xr:uid="{00000000-0005-0000-0000-000037150000}"/>
    <cellStyle name="千分位_GARMENT STEP FORM HK" xfId="1933" xr:uid="{00000000-0005-0000-0000-000038150000}"/>
    <cellStyle name="체적표시" xfId="6129" xr:uid="{00000000-0005-0000-0000-000039150000}"/>
    <cellStyle name="출력 2" xfId="1934" xr:uid="{00000000-0005-0000-0000-00003A150000}"/>
    <cellStyle name="출력 2 2" xfId="4817" xr:uid="{00000000-0005-0000-0000-00003B150000}"/>
    <cellStyle name="출력 2 3" xfId="4849" xr:uid="{00000000-0005-0000-0000-00003C150000}"/>
    <cellStyle name="출력 3" xfId="6130" xr:uid="{00000000-0005-0000-0000-00003D150000}"/>
    <cellStyle name="측점" xfId="1935" xr:uid="{00000000-0005-0000-0000-00003E150000}"/>
    <cellStyle name="코드" xfId="1936" xr:uid="{00000000-0005-0000-0000-00003F150000}"/>
    <cellStyle name="콤" xfId="1937" xr:uid="{00000000-0005-0000-0000-000040150000}"/>
    <cellStyle name="콤 2" xfId="1938" xr:uid="{00000000-0005-0000-0000-000041150000}"/>
    <cellStyle name="콤 3" xfId="1939" xr:uid="{00000000-0005-0000-0000-000042150000}"/>
    <cellStyle name="콤_00설계예산서(계약)" xfId="1940" xr:uid="{00000000-0005-0000-0000-000043150000}"/>
    <cellStyle name="콤_06 토질조사예산서-1" xfId="1941" xr:uid="{00000000-0005-0000-0000-000044150000}"/>
    <cellStyle name="콤_070405-제평가용역" xfId="1942" xr:uid="{00000000-0005-0000-0000-000045150000}"/>
    <cellStyle name="콤_교통영향평가예산서" xfId="1943" xr:uid="{00000000-0005-0000-0000-000046150000}"/>
    <cellStyle name="콤_문경내역(1127)" xfId="1944" xr:uid="{00000000-0005-0000-0000-000047150000}"/>
    <cellStyle name="콤_설계내역서(변경)_0303" xfId="1945" xr:uid="{00000000-0005-0000-0000-000048150000}"/>
    <cellStyle name="콤_설계예산서(설계)" xfId="1946" xr:uid="{00000000-0005-0000-0000-000049150000}"/>
    <cellStyle name="콤_설계용역비" xfId="1947" xr:uid="{00000000-0005-0000-0000-00004A150000}"/>
    <cellStyle name="콤_설계용역비_070405-제평가용역" xfId="1948" xr:uid="{00000000-0005-0000-0000-00004B150000}"/>
    <cellStyle name="콤_설계용역비_토취장 변경내역" xfId="1949" xr:uid="{00000000-0005-0000-0000-00004C150000}"/>
    <cellStyle name="콤_설계용역비_토취장_변경내역" xfId="1950" xr:uid="{00000000-0005-0000-0000-00004D150000}"/>
    <cellStyle name="콤_설계용역비_토취장_변경내역(수자원)" xfId="1951" xr:uid="{00000000-0005-0000-0000-00004E150000}"/>
    <cellStyle name="콤_섬강 하천기본계획(보완) 수립용역(조정2)" xfId="4818" xr:uid="{00000000-0005-0000-0000-00004F150000}"/>
    <cellStyle name="콤_섬강 하천기본계획(보완) 수립용역(조정2) 2" xfId="4850" xr:uid="{00000000-0005-0000-0000-000050150000}"/>
    <cellStyle name="콤_최종설계내역서" xfId="1952" xr:uid="{00000000-0005-0000-0000-000051150000}"/>
    <cellStyle name="콤_최종설계내역서(변경)" xfId="1953" xr:uid="{00000000-0005-0000-0000-000052150000}"/>
    <cellStyle name="콤_토취장 변경내역" xfId="1954" xr:uid="{00000000-0005-0000-0000-000053150000}"/>
    <cellStyle name="콤_토취장_변경내역" xfId="1955" xr:uid="{00000000-0005-0000-0000-000054150000}"/>
    <cellStyle name="콤_토취장_변경내역(수자원)" xfId="1956" xr:uid="{00000000-0005-0000-0000-000055150000}"/>
    <cellStyle name="콤_횡성군_군관리계획(전략환경영향평가)" xfId="1957" xr:uid="{00000000-0005-0000-0000-000056150000}"/>
    <cellStyle name="콤마" xfId="1958" xr:uid="{00000000-0005-0000-0000-000057150000}"/>
    <cellStyle name="콤마 [" xfId="1959" xr:uid="{00000000-0005-0000-0000-000058150000}"/>
    <cellStyle name="콤마 [ 2" xfId="1960" xr:uid="{00000000-0005-0000-0000-000059150000}"/>
    <cellStyle name="콤마 [ 3" xfId="1961" xr:uid="{00000000-0005-0000-0000-00005A150000}"/>
    <cellStyle name="콤마 [#]" xfId="1962" xr:uid="{00000000-0005-0000-0000-00005B150000}"/>
    <cellStyle name="콤마 []" xfId="1963" xr:uid="{00000000-0005-0000-0000-00005C150000}"/>
    <cellStyle name="콤마 [_횡성군_군관리계획(전략환경영향평가)" xfId="1964" xr:uid="{00000000-0005-0000-0000-00005D150000}"/>
    <cellStyle name="콤마 [0.00]" xfId="1965" xr:uid="{00000000-0005-0000-0000-00005E150000}"/>
    <cellStyle name="콤마 [0]" xfId="1966" xr:uid="{00000000-0005-0000-0000-00005F150000}"/>
    <cellStyle name="콤마 [0]기기자재비" xfId="1967" xr:uid="{00000000-0005-0000-0000-000060150000}"/>
    <cellStyle name="콤마 [1]" xfId="1968" xr:uid="{00000000-0005-0000-0000-000061150000}"/>
    <cellStyle name="콤마 [2]" xfId="1969" xr:uid="{00000000-0005-0000-0000-000062150000}"/>
    <cellStyle name="콤마 [2] 2" xfId="1970" xr:uid="{00000000-0005-0000-0000-000063150000}"/>
    <cellStyle name="콤마 [2] 3" xfId="1971" xr:uid="{00000000-0005-0000-0000-000064150000}"/>
    <cellStyle name="콤마 [2] 4" xfId="4819" xr:uid="{00000000-0005-0000-0000-000065150000}"/>
    <cellStyle name="콤마 [2] 5" xfId="4851" xr:uid="{00000000-0005-0000-0000-000066150000}"/>
    <cellStyle name="콤마 [2]_횡성군_군관리계획(전략환경영향평가)" xfId="1972" xr:uid="{00000000-0005-0000-0000-000067150000}"/>
    <cellStyle name="콤마 [금액]" xfId="1973" xr:uid="{00000000-0005-0000-0000-000068150000}"/>
    <cellStyle name="콤마 [소수]" xfId="1974" xr:uid="{00000000-0005-0000-0000-000069150000}"/>
    <cellStyle name="콤마 [수량]" xfId="1975" xr:uid="{00000000-0005-0000-0000-00006A150000}"/>
    <cellStyle name="콤마(1)" xfId="4820" xr:uid="{00000000-0005-0000-0000-00006B150000}"/>
    <cellStyle name="콤마(1) 2" xfId="4852" xr:uid="{00000000-0005-0000-0000-00006C150000}"/>
    <cellStyle name="콤마[ ]" xfId="1976" xr:uid="{00000000-0005-0000-0000-00006D150000}"/>
    <cellStyle name="콤마[ ] 2" xfId="6131" xr:uid="{00000000-0005-0000-0000-00006E150000}"/>
    <cellStyle name="콤마[*]" xfId="1977" xr:uid="{00000000-0005-0000-0000-00006F150000}"/>
    <cellStyle name="콤마[*] 2" xfId="6132" xr:uid="{00000000-0005-0000-0000-000070150000}"/>
    <cellStyle name="콤마[,]" xfId="1978" xr:uid="{00000000-0005-0000-0000-000071150000}"/>
    <cellStyle name="콤마[.]" xfId="1979" xr:uid="{00000000-0005-0000-0000-000072150000}"/>
    <cellStyle name="콤마[.] 2" xfId="6133" xr:uid="{00000000-0005-0000-0000-000073150000}"/>
    <cellStyle name="콤마[0]" xfId="1980" xr:uid="{00000000-0005-0000-0000-000074150000}"/>
    <cellStyle name="콤마[0] 2" xfId="1981" xr:uid="{00000000-0005-0000-0000-000075150000}"/>
    <cellStyle name="콤마_  종  합  " xfId="1982" xr:uid="{00000000-0005-0000-0000-000076150000}"/>
    <cellStyle name="쾌" xfId="1983" xr:uid="{00000000-0005-0000-0000-000077150000}"/>
    <cellStyle name="통" xfId="1984" xr:uid="{00000000-0005-0000-0000-000078150000}"/>
    <cellStyle name="통 2" xfId="1985" xr:uid="{00000000-0005-0000-0000-000079150000}"/>
    <cellStyle name="통 3" xfId="1986" xr:uid="{00000000-0005-0000-0000-00007A150000}"/>
    <cellStyle name="통_00설계예산서(계약)" xfId="1987" xr:uid="{00000000-0005-0000-0000-00007B150000}"/>
    <cellStyle name="통_06 토질조사예산서-1" xfId="1988" xr:uid="{00000000-0005-0000-0000-00007C150000}"/>
    <cellStyle name="통_070405-제평가용역" xfId="1989" xr:uid="{00000000-0005-0000-0000-00007D150000}"/>
    <cellStyle name="통_교통영향평가예산서" xfId="1990" xr:uid="{00000000-0005-0000-0000-00007E150000}"/>
    <cellStyle name="통_문경내역(1127)" xfId="1991" xr:uid="{00000000-0005-0000-0000-00007F150000}"/>
    <cellStyle name="통_설계내역서(변경)_0303" xfId="1992" xr:uid="{00000000-0005-0000-0000-000080150000}"/>
    <cellStyle name="통_설계예산서(설계)" xfId="1993" xr:uid="{00000000-0005-0000-0000-000081150000}"/>
    <cellStyle name="통_설계용역비" xfId="1994" xr:uid="{00000000-0005-0000-0000-000082150000}"/>
    <cellStyle name="통_설계용역비_070405-제평가용역" xfId="1995" xr:uid="{00000000-0005-0000-0000-000083150000}"/>
    <cellStyle name="통_설계용역비_토취장 변경내역" xfId="1996" xr:uid="{00000000-0005-0000-0000-000084150000}"/>
    <cellStyle name="통_설계용역비_토취장_변경내역" xfId="1997" xr:uid="{00000000-0005-0000-0000-000085150000}"/>
    <cellStyle name="통_설계용역비_토취장_변경내역(수자원)" xfId="1998" xr:uid="{00000000-0005-0000-0000-000086150000}"/>
    <cellStyle name="통_섬강 하천기본계획(보완) 수립용역(조정2)" xfId="4821" xr:uid="{00000000-0005-0000-0000-000087150000}"/>
    <cellStyle name="통_섬강 하천기본계획(보완) 수립용역(조정2) 2" xfId="4853" xr:uid="{00000000-0005-0000-0000-000088150000}"/>
    <cellStyle name="통_최종설계내역서" xfId="1999" xr:uid="{00000000-0005-0000-0000-000089150000}"/>
    <cellStyle name="통_최종설계내역서(변경)" xfId="2000" xr:uid="{00000000-0005-0000-0000-00008A150000}"/>
    <cellStyle name="통_토취장 변경내역" xfId="2001" xr:uid="{00000000-0005-0000-0000-00008B150000}"/>
    <cellStyle name="통_토취장_변경내역" xfId="2002" xr:uid="{00000000-0005-0000-0000-00008C150000}"/>
    <cellStyle name="통_토취장_변경내역(수자원)" xfId="2003" xr:uid="{00000000-0005-0000-0000-00008D150000}"/>
    <cellStyle name="통_횡성군_군관리계획(전략환경영향평가)" xfId="2004" xr:uid="{00000000-0005-0000-0000-00008E150000}"/>
    <cellStyle name="통화 [" xfId="2005" xr:uid="{00000000-0005-0000-0000-00008F150000}"/>
    <cellStyle name="통화 [ 2" xfId="2006" xr:uid="{00000000-0005-0000-0000-000090150000}"/>
    <cellStyle name="통화 [ 3" xfId="2007" xr:uid="{00000000-0005-0000-0000-000091150000}"/>
    <cellStyle name="통화 [_횡성군_군관리계획(전략환경영향평가)" xfId="2008" xr:uid="{00000000-0005-0000-0000-000092150000}"/>
    <cellStyle name="통화 [0] 2" xfId="2010" xr:uid="{00000000-0005-0000-0000-000093150000}"/>
    <cellStyle name="통화 [0] 2 2" xfId="2011" xr:uid="{00000000-0005-0000-0000-000094150000}"/>
    <cellStyle name="통화 [0] 2 3" xfId="4822" xr:uid="{00000000-0005-0000-0000-000095150000}"/>
    <cellStyle name="통화 [0] 2 4" xfId="4854" xr:uid="{00000000-0005-0000-0000-000096150000}"/>
    <cellStyle name="통화 [0㉝〸" xfId="2009" xr:uid="{00000000-0005-0000-0000-000097150000}"/>
    <cellStyle name="퍼센트" xfId="2012" xr:uid="{00000000-0005-0000-0000-000098150000}"/>
    <cellStyle name="퍼센트 2" xfId="2013" xr:uid="{00000000-0005-0000-0000-000099150000}"/>
    <cellStyle name="퍼센트 2 2" xfId="4823" xr:uid="{00000000-0005-0000-0000-00009A150000}"/>
    <cellStyle name="퍼센트 2 3" xfId="4856" xr:uid="{00000000-0005-0000-0000-00009B150000}"/>
    <cellStyle name="퍼센트 3" xfId="2014" xr:uid="{00000000-0005-0000-0000-00009C150000}"/>
    <cellStyle name="퍼센트 4" xfId="4824" xr:uid="{00000000-0005-0000-0000-00009D150000}"/>
    <cellStyle name="퍼센트 5" xfId="4855" xr:uid="{00000000-0005-0000-0000-00009E150000}"/>
    <cellStyle name="평" xfId="2015" xr:uid="{00000000-0005-0000-0000-00009F150000}"/>
    <cellStyle name="평_1차 본협상자료(황)" xfId="2016" xr:uid="{00000000-0005-0000-0000-0000A0150000}"/>
    <cellStyle name="평_1차 본협상자료(황)_1차 본협상자료(0830)" xfId="2017" xr:uid="{00000000-0005-0000-0000-0000A1150000}"/>
    <cellStyle name="평_1차 본협상자료(황)_1차 본협상자료(0830)_1함대 특고이설내역서" xfId="2018" xr:uid="{00000000-0005-0000-0000-0000A2150000}"/>
    <cellStyle name="평_1차 본협상자료(황)_1차 본협상자료(0830)_8호선 역구내 및 차내광고(0607)" xfId="2019" xr:uid="{00000000-0005-0000-0000-0000A3150000}"/>
    <cellStyle name="평_1차 본협상자료(황)_1차 본협상자료(0830)_Book1" xfId="2122" xr:uid="{00000000-0005-0000-0000-0000A4150000}"/>
    <cellStyle name="평_1차 본협상자료(황)_1차 본협상자료(0830)_Book1_3043 일산구청-노면청소차" xfId="2123" xr:uid="{00000000-0005-0000-0000-0000A5150000}"/>
    <cellStyle name="평_1차 본협상자료(황)_1차 본협상자료(0830)_Book1_3043 일산구청-노면청소차_8호선 역구내 및 차내광고(0607)" xfId="2124" xr:uid="{00000000-0005-0000-0000-0000A6150000}"/>
    <cellStyle name="평_1차 본협상자료(황)_1차 본협상자료(0830)_Book1_8호선 역구내 및 차내광고(0607)" xfId="2125" xr:uid="{00000000-0005-0000-0000-0000A7150000}"/>
    <cellStyle name="평_1차 본협상자료(황)_1차 본협상자료(0830)_Book1_개요" xfId="2126" xr:uid="{00000000-0005-0000-0000-0000A8150000}"/>
    <cellStyle name="평_1차 본협상자료(황)_1차 본협상자료(0830)_Book1_복사본 보험료" xfId="2127" xr:uid="{00000000-0005-0000-0000-0000A9150000}"/>
    <cellStyle name="평_1차 본협상자료(황)_1차 본협상자료(0830)_Book1_복사본 보험료_8호선 역구내 및 차내광고(0607)" xfId="2128" xr:uid="{00000000-0005-0000-0000-0000AA150000}"/>
    <cellStyle name="평_1차 본협상자료(황)_1차 본협상자료(0830)_Book1_소프트웨어진흥원-스토리텔링 컨퍼런스-2" xfId="2129" xr:uid="{00000000-0005-0000-0000-0000AB150000}"/>
    <cellStyle name="평_1차 본협상자료(황)_1차 본협상자료(0830)_Book1_소프트웨어진흥원-스토리텔링 컨퍼런스-2_8호선 역구내 및 차내광고(0607)" xfId="2130" xr:uid="{00000000-0005-0000-0000-0000AC150000}"/>
    <cellStyle name="평_1차 본협상자료(황)_1차 본협상자료(0830)_Book1_일산구청-자유로청소" xfId="2131" xr:uid="{00000000-0005-0000-0000-0000AD150000}"/>
    <cellStyle name="평_1차 본협상자료(황)_1차 본협상자료(0830)_Book1_일산구청-자유로청소_8호선 역구내 및 차내광고(0607)" xfId="2132" xr:uid="{00000000-0005-0000-0000-0000AE150000}"/>
    <cellStyle name="평_1차 본협상자료(황)_1차 본협상자료(0830)_Book1_직종별노임" xfId="2133" xr:uid="{00000000-0005-0000-0000-0000AF150000}"/>
    <cellStyle name="평_1차 본협상자료(황)_1차 본협상자료(0830)_Book1_직종별노임_8호선 역구내 및 차내광고(0607)" xfId="2134" xr:uid="{00000000-0005-0000-0000-0000B0150000}"/>
    <cellStyle name="평_1차 본협상자료(황)_1차 본협상자료(0830)_가평재활용선별장-4.9" xfId="2020" xr:uid="{00000000-0005-0000-0000-0000B1150000}"/>
    <cellStyle name="평_1차 본협상자료(황)_1차 본협상자료(0830)_가평재활용선별장-4.9_1함대 특고이설내역서" xfId="2021" xr:uid="{00000000-0005-0000-0000-0000B2150000}"/>
    <cellStyle name="평_1차 본협상자료(황)_1차 본협상자료(0830)_가평재활용선별장-4.9_8호선 역구내 및 차내광고(0607)" xfId="2022" xr:uid="{00000000-0005-0000-0000-0000B3150000}"/>
    <cellStyle name="평_1차 본협상자료(황)_1차 본협상자료(0830)_가평재활용선별장-4.9_Book1" xfId="2066" xr:uid="{00000000-0005-0000-0000-0000B4150000}"/>
    <cellStyle name="평_1차 본협상자료(황)_1차 본협상자료(0830)_가평재활용선별장-4.9_Book1_3043 일산구청-노면청소차" xfId="2067" xr:uid="{00000000-0005-0000-0000-0000B5150000}"/>
    <cellStyle name="평_1차 본협상자료(황)_1차 본협상자료(0830)_가평재활용선별장-4.9_Book1_3043 일산구청-노면청소차_8호선 역구내 및 차내광고(0607)" xfId="2068" xr:uid="{00000000-0005-0000-0000-0000B6150000}"/>
    <cellStyle name="평_1차 본협상자료(황)_1차 본협상자료(0830)_가평재활용선별장-4.9_Book1_8호선 역구내 및 차내광고(0607)" xfId="2069" xr:uid="{00000000-0005-0000-0000-0000B7150000}"/>
    <cellStyle name="평_1차 본협상자료(황)_1차 본협상자료(0830)_가평재활용선별장-4.9_Book1_개요" xfId="2070" xr:uid="{00000000-0005-0000-0000-0000B8150000}"/>
    <cellStyle name="평_1차 본협상자료(황)_1차 본협상자료(0830)_가평재활용선별장-4.9_Book1_복사본 보험료" xfId="2071" xr:uid="{00000000-0005-0000-0000-0000B9150000}"/>
    <cellStyle name="평_1차 본협상자료(황)_1차 본협상자료(0830)_가평재활용선별장-4.9_Book1_복사본 보험료_8호선 역구내 및 차내광고(0607)" xfId="2072" xr:uid="{00000000-0005-0000-0000-0000BA150000}"/>
    <cellStyle name="평_1차 본협상자료(황)_1차 본협상자료(0830)_가평재활용선별장-4.9_Book1_소프트웨어진흥원-스토리텔링 컨퍼런스-2" xfId="2073" xr:uid="{00000000-0005-0000-0000-0000BB150000}"/>
    <cellStyle name="평_1차 본협상자료(황)_1차 본협상자료(0830)_가평재활용선별장-4.9_Book1_소프트웨어진흥원-스토리텔링 컨퍼런스-2_8호선 역구내 및 차내광고(0607)" xfId="2074" xr:uid="{00000000-0005-0000-0000-0000BC150000}"/>
    <cellStyle name="평_1차 본협상자료(황)_1차 본협상자료(0830)_가평재활용선별장-4.9_Book1_일산구청-자유로청소" xfId="2075" xr:uid="{00000000-0005-0000-0000-0000BD150000}"/>
    <cellStyle name="평_1차 본협상자료(황)_1차 본협상자료(0830)_가평재활용선별장-4.9_Book1_일산구청-자유로청소_8호선 역구내 및 차내광고(0607)" xfId="2076" xr:uid="{00000000-0005-0000-0000-0000BE150000}"/>
    <cellStyle name="평_1차 본협상자료(황)_1차 본협상자료(0830)_가평재활용선별장-4.9_Book1_직종별노임" xfId="2077" xr:uid="{00000000-0005-0000-0000-0000BF150000}"/>
    <cellStyle name="평_1차 본협상자료(황)_1차 본협상자료(0830)_가평재활용선별장-4.9_Book1_직종별노임_8호선 역구내 및 차내광고(0607)" xfId="2078" xr:uid="{00000000-0005-0000-0000-0000C0150000}"/>
    <cellStyle name="평_1차 본협상자료(황)_1차 본협상자료(0830)_가평재활용선별장-4.9_계약내역서(제출용)" xfId="2023" xr:uid="{00000000-0005-0000-0000-0000C1150000}"/>
    <cellStyle name="평_1차 본협상자료(황)_1차 본협상자료(0830)_가평재활용선별장-4.9_민성조경-조합놀이대 28종(최종)" xfId="2024" xr:uid="{00000000-0005-0000-0000-0000C2150000}"/>
    <cellStyle name="평_1차 본협상자료(황)_1차 본협상자료(0830)_가평재활용선별장-4.9_민성조경-조합놀이대 28종(최종)_3043 일산구청-노면청소차" xfId="2025" xr:uid="{00000000-0005-0000-0000-0000C3150000}"/>
    <cellStyle name="평_1차 본협상자료(황)_1차 본협상자료(0830)_가평재활용선별장-4.9_민성조경-조합놀이대 28종(최종)_3043 일산구청-노면청소차_8호선 역구내 및 차내광고(0607)" xfId="2026" xr:uid="{00000000-0005-0000-0000-0000C4150000}"/>
    <cellStyle name="평_1차 본협상자료(황)_1차 본협상자료(0830)_가평재활용선별장-4.9_민성조경-조합놀이대 28종(최종)_8호선 역구내 및 차내광고(0607)" xfId="2027" xr:uid="{00000000-0005-0000-0000-0000C5150000}"/>
    <cellStyle name="평_1차 본협상자료(황)_1차 본협상자료(0830)_가평재활용선별장-4.9_민성조경-조합놀이대 28종(최종)_개요" xfId="2028" xr:uid="{00000000-0005-0000-0000-0000C6150000}"/>
    <cellStyle name="평_1차 본협상자료(황)_1차 본협상자료(0830)_가평재활용선별장-4.9_민성조경-조합놀이대 28종(최종)_복사본 보험료" xfId="2029" xr:uid="{00000000-0005-0000-0000-0000C7150000}"/>
    <cellStyle name="평_1차 본협상자료(황)_1차 본협상자료(0830)_가평재활용선별장-4.9_민성조경-조합놀이대 28종(최종)_복사본 보험료_8호선 역구내 및 차내광고(0607)" xfId="2030" xr:uid="{00000000-0005-0000-0000-0000C8150000}"/>
    <cellStyle name="평_1차 본협상자료(황)_1차 본협상자료(0830)_가평재활용선별장-4.9_민성조경-조합놀이대 28종(최종)_소프트웨어진흥원-스토리텔링 컨퍼런스-2" xfId="2031" xr:uid="{00000000-0005-0000-0000-0000C9150000}"/>
    <cellStyle name="평_1차 본협상자료(황)_1차 본협상자료(0830)_가평재활용선별장-4.9_민성조경-조합놀이대 28종(최종)_소프트웨어진흥원-스토리텔링 컨퍼런스-2_8호선 역구내 및 차내광고(0607)" xfId="2032" xr:uid="{00000000-0005-0000-0000-0000CA150000}"/>
    <cellStyle name="평_1차 본협상자료(황)_1차 본협상자료(0830)_가평재활용선별장-4.9_민성조경-조합놀이대 28종(최종)_일산구청-자유로청소" xfId="2033" xr:uid="{00000000-0005-0000-0000-0000CB150000}"/>
    <cellStyle name="평_1차 본협상자료(황)_1차 본협상자료(0830)_가평재활용선별장-4.9_민성조경-조합놀이대 28종(최종)_일산구청-자유로청소_8호선 역구내 및 차내광고(0607)" xfId="2034" xr:uid="{00000000-0005-0000-0000-0000CC150000}"/>
    <cellStyle name="평_1차 본협상자료(황)_1차 본협상자료(0830)_가평재활용선별장-4.9_민성조경-조합놀이대 28종(최종)_직종별노임" xfId="2035" xr:uid="{00000000-0005-0000-0000-0000CD150000}"/>
    <cellStyle name="평_1차 본협상자료(황)_1차 본협상자료(0830)_가평재활용선별장-4.9_민성조경-조합놀이대 28종(최종)_직종별노임_8호선 역구내 및 차내광고(0607)" xfId="2036" xr:uid="{00000000-0005-0000-0000-0000CE150000}"/>
    <cellStyle name="평_1차 본협상자료(황)_1차 본협상자료(0830)_가평재활용선별장-4.9_변경내역서(특고이설)산출" xfId="2037" xr:uid="{00000000-0005-0000-0000-0000CF150000}"/>
    <cellStyle name="평_1차 본협상자료(황)_1차 본협상자료(0830)_가평재활용선별장-4.9_변경내역서산출" xfId="2038" xr:uid="{00000000-0005-0000-0000-0000D0150000}"/>
    <cellStyle name="평_1차 본협상자료(황)_1차 본협상자료(0830)_가평재활용선별장-4.9_소프트웨어진흥원-스토리텔링 컨퍼런스(담당요청)" xfId="2039" xr:uid="{00000000-0005-0000-0000-0000D1150000}"/>
    <cellStyle name="평_1차 본협상자료(황)_1차 본협상자료(0830)_가평재활용선별장-4.9_소프트웨어진흥원-스토리텔링 컨퍼런스(담당요청)_3043 일산구청-노면청소차" xfId="2040" xr:uid="{00000000-0005-0000-0000-0000D2150000}"/>
    <cellStyle name="평_1차 본협상자료(황)_1차 본협상자료(0830)_가평재활용선별장-4.9_소프트웨어진흥원-스토리텔링 컨퍼런스(담당요청)_3043 일산구청-노면청소차_8호선 역구내 및 차내광고(0607)" xfId="2041" xr:uid="{00000000-0005-0000-0000-0000D3150000}"/>
    <cellStyle name="평_1차 본협상자료(황)_1차 본협상자료(0830)_가평재활용선별장-4.9_소프트웨어진흥원-스토리텔링 컨퍼런스(담당요청)_8호선 역구내 및 차내광고(0607)" xfId="2042" xr:uid="{00000000-0005-0000-0000-0000D4150000}"/>
    <cellStyle name="평_1차 본협상자료(황)_1차 본협상자료(0830)_가평재활용선별장-4.9_소프트웨어진흥원-스토리텔링 컨퍼런스(담당요청)_개요" xfId="2043" xr:uid="{00000000-0005-0000-0000-0000D5150000}"/>
    <cellStyle name="평_1차 본협상자료(황)_1차 본협상자료(0830)_가평재활용선별장-4.9_소프트웨어진흥원-스토리텔링 컨퍼런스(담당요청)_복사본 보험료" xfId="2044" xr:uid="{00000000-0005-0000-0000-0000D6150000}"/>
    <cellStyle name="평_1차 본협상자료(황)_1차 본협상자료(0830)_가평재활용선별장-4.9_소프트웨어진흥원-스토리텔링 컨퍼런스(담당요청)_복사본 보험료_8호선 역구내 및 차내광고(0607)" xfId="2045" xr:uid="{00000000-0005-0000-0000-0000D7150000}"/>
    <cellStyle name="평_1차 본협상자료(황)_1차 본협상자료(0830)_가평재활용선별장-4.9_소프트웨어진흥원-스토리텔링 컨퍼런스(담당요청)_소프트웨어진흥원-스토리텔링 컨퍼런스-2" xfId="2046" xr:uid="{00000000-0005-0000-0000-0000D8150000}"/>
    <cellStyle name="평_1차 본협상자료(황)_1차 본협상자료(0830)_가평재활용선별장-4.9_소프트웨어진흥원-스토리텔링 컨퍼런스(담당요청)_소프트웨어진흥원-스토리텔링 컨퍼런스-2_8호선 역구내 및 차내광고(0607)" xfId="2047" xr:uid="{00000000-0005-0000-0000-0000D9150000}"/>
    <cellStyle name="평_1차 본협상자료(황)_1차 본협상자료(0830)_가평재활용선별장-4.9_소프트웨어진흥원-스토리텔링 컨퍼런스(담당요청)_일산구청-자유로청소" xfId="2048" xr:uid="{00000000-0005-0000-0000-0000DA150000}"/>
    <cellStyle name="평_1차 본협상자료(황)_1차 본협상자료(0830)_가평재활용선별장-4.9_소프트웨어진흥원-스토리텔링 컨퍼런스(담당요청)_일산구청-자유로청소_8호선 역구내 및 차내광고(0607)" xfId="2049" xr:uid="{00000000-0005-0000-0000-0000DB150000}"/>
    <cellStyle name="평_1차 본협상자료(황)_1차 본협상자료(0830)_가평재활용선별장-4.9_소프트웨어진흥원-스토리텔링 컨퍼런스(담당요청)_직종별노임" xfId="2050" xr:uid="{00000000-0005-0000-0000-0000DC150000}"/>
    <cellStyle name="평_1차 본협상자료(황)_1차 본협상자료(0830)_가평재활용선별장-4.9_소프트웨어진흥원-스토리텔링 컨퍼런스(담당요청)_직종별노임_8호선 역구내 및 차내광고(0607)" xfId="2051" xr:uid="{00000000-0005-0000-0000-0000DD150000}"/>
    <cellStyle name="평_1차 본협상자료(황)_1차 본협상자료(0830)_가평재활용선별장-4.9_소프트웨어진흥원-스토리텔링 컨퍼런스-1차제출수정" xfId="2052" xr:uid="{00000000-0005-0000-0000-0000DE150000}"/>
    <cellStyle name="평_1차 본협상자료(황)_1차 본협상자료(0830)_가평재활용선별장-4.9_소프트웨어진흥원-스토리텔링 컨퍼런스-1차제출수정_3043 일산구청-노면청소차" xfId="2053" xr:uid="{00000000-0005-0000-0000-0000DF150000}"/>
    <cellStyle name="평_1차 본협상자료(황)_1차 본협상자료(0830)_가평재활용선별장-4.9_소프트웨어진흥원-스토리텔링 컨퍼런스-1차제출수정_3043 일산구청-노면청소차_8호선 역구내 및 차내광고(0607)" xfId="2054" xr:uid="{00000000-0005-0000-0000-0000E0150000}"/>
    <cellStyle name="평_1차 본협상자료(황)_1차 본협상자료(0830)_가평재활용선별장-4.9_소프트웨어진흥원-스토리텔링 컨퍼런스-1차제출수정_8호선 역구내 및 차내광고(0607)" xfId="2055" xr:uid="{00000000-0005-0000-0000-0000E1150000}"/>
    <cellStyle name="평_1차 본협상자료(황)_1차 본협상자료(0830)_가평재활용선별장-4.9_소프트웨어진흥원-스토리텔링 컨퍼런스-1차제출수정_개요" xfId="2056" xr:uid="{00000000-0005-0000-0000-0000E2150000}"/>
    <cellStyle name="평_1차 본협상자료(황)_1차 본협상자료(0830)_가평재활용선별장-4.9_소프트웨어진흥원-스토리텔링 컨퍼런스-1차제출수정_복사본 보험료" xfId="2057" xr:uid="{00000000-0005-0000-0000-0000E3150000}"/>
    <cellStyle name="평_1차 본협상자료(황)_1차 본협상자료(0830)_가평재활용선별장-4.9_소프트웨어진흥원-스토리텔링 컨퍼런스-1차제출수정_복사본 보험료_8호선 역구내 및 차내광고(0607)" xfId="2058" xr:uid="{00000000-0005-0000-0000-0000E4150000}"/>
    <cellStyle name="평_1차 본협상자료(황)_1차 본협상자료(0830)_가평재활용선별장-4.9_소프트웨어진흥원-스토리텔링 컨퍼런스-1차제출수정_소프트웨어진흥원-스토리텔링 컨퍼런스-2" xfId="2059" xr:uid="{00000000-0005-0000-0000-0000E5150000}"/>
    <cellStyle name="평_1차 본협상자료(황)_1차 본협상자료(0830)_가평재활용선별장-4.9_소프트웨어진흥원-스토리텔링 컨퍼런스-1차제출수정_소프트웨어진흥원-스토리텔링 컨퍼런스-2_8호선 역구내 및 차내광고(0607)" xfId="2060" xr:uid="{00000000-0005-0000-0000-0000E6150000}"/>
    <cellStyle name="평_1차 본협상자료(황)_1차 본협상자료(0830)_가평재활용선별장-4.9_소프트웨어진흥원-스토리텔링 컨퍼런스-1차제출수정_일산구청-자유로청소" xfId="2061" xr:uid="{00000000-0005-0000-0000-0000E7150000}"/>
    <cellStyle name="평_1차 본협상자료(황)_1차 본협상자료(0830)_가평재활용선별장-4.9_소프트웨어진흥원-스토리텔링 컨퍼런스-1차제출수정_일산구청-자유로청소_8호선 역구내 및 차내광고(0607)" xfId="2062" xr:uid="{00000000-0005-0000-0000-0000E8150000}"/>
    <cellStyle name="평_1차 본협상자료(황)_1차 본협상자료(0830)_가평재활용선별장-4.9_소프트웨어진흥원-스토리텔링 컨퍼런스-1차제출수정_직종별노임" xfId="2063" xr:uid="{00000000-0005-0000-0000-0000E9150000}"/>
    <cellStyle name="평_1차 본협상자료(황)_1차 본협상자료(0830)_가평재활용선별장-4.9_소프트웨어진흥원-스토리텔링 컨퍼런스-1차제출수정_직종별노임_8호선 역구내 및 차내광고(0607)" xfId="2064" xr:uid="{00000000-0005-0000-0000-0000EA150000}"/>
    <cellStyle name="평_1차 본협상자료(황)_1차 본협상자료(0830)_가평재활용선별장-4.9_제1장_제3장까지" xfId="2065" xr:uid="{00000000-0005-0000-0000-0000EB150000}"/>
    <cellStyle name="평_1차 본협상자료(황)_1차 본협상자료(0830)_계약내역서(제출용)" xfId="2079" xr:uid="{00000000-0005-0000-0000-0000EC150000}"/>
    <cellStyle name="평_1차 본협상자료(황)_1차 본협상자료(0830)_민성조경-조합놀이대 28종(최종)" xfId="2080" xr:uid="{00000000-0005-0000-0000-0000ED150000}"/>
    <cellStyle name="평_1차 본협상자료(황)_1차 본협상자료(0830)_민성조경-조합놀이대 28종(최종)_3043 일산구청-노면청소차" xfId="2081" xr:uid="{00000000-0005-0000-0000-0000EE150000}"/>
    <cellStyle name="평_1차 본협상자료(황)_1차 본협상자료(0830)_민성조경-조합놀이대 28종(최종)_3043 일산구청-노면청소차_8호선 역구내 및 차내광고(0607)" xfId="2082" xr:uid="{00000000-0005-0000-0000-0000EF150000}"/>
    <cellStyle name="평_1차 본협상자료(황)_1차 본협상자료(0830)_민성조경-조합놀이대 28종(최종)_8호선 역구내 및 차내광고(0607)" xfId="2083" xr:uid="{00000000-0005-0000-0000-0000F0150000}"/>
    <cellStyle name="평_1차 본협상자료(황)_1차 본협상자료(0830)_민성조경-조합놀이대 28종(최종)_개요" xfId="2084" xr:uid="{00000000-0005-0000-0000-0000F1150000}"/>
    <cellStyle name="평_1차 본협상자료(황)_1차 본협상자료(0830)_민성조경-조합놀이대 28종(최종)_복사본 보험료" xfId="2085" xr:uid="{00000000-0005-0000-0000-0000F2150000}"/>
    <cellStyle name="평_1차 본협상자료(황)_1차 본협상자료(0830)_민성조경-조합놀이대 28종(최종)_복사본 보험료_8호선 역구내 및 차내광고(0607)" xfId="2086" xr:uid="{00000000-0005-0000-0000-0000F3150000}"/>
    <cellStyle name="평_1차 본협상자료(황)_1차 본협상자료(0830)_민성조경-조합놀이대 28종(최종)_소프트웨어진흥원-스토리텔링 컨퍼런스-2" xfId="2087" xr:uid="{00000000-0005-0000-0000-0000F4150000}"/>
    <cellStyle name="평_1차 본협상자료(황)_1차 본협상자료(0830)_민성조경-조합놀이대 28종(최종)_소프트웨어진흥원-스토리텔링 컨퍼런스-2_8호선 역구내 및 차내광고(0607)" xfId="2088" xr:uid="{00000000-0005-0000-0000-0000F5150000}"/>
    <cellStyle name="평_1차 본협상자료(황)_1차 본협상자료(0830)_민성조경-조합놀이대 28종(최종)_일산구청-자유로청소" xfId="2089" xr:uid="{00000000-0005-0000-0000-0000F6150000}"/>
    <cellStyle name="평_1차 본협상자료(황)_1차 본협상자료(0830)_민성조경-조합놀이대 28종(최종)_일산구청-자유로청소_8호선 역구내 및 차내광고(0607)" xfId="2090" xr:uid="{00000000-0005-0000-0000-0000F7150000}"/>
    <cellStyle name="평_1차 본협상자료(황)_1차 본협상자료(0830)_민성조경-조합놀이대 28종(최종)_직종별노임" xfId="2091" xr:uid="{00000000-0005-0000-0000-0000F8150000}"/>
    <cellStyle name="평_1차 본협상자료(황)_1차 본협상자료(0830)_민성조경-조합놀이대 28종(최종)_직종별노임_8호선 역구내 및 차내광고(0607)" xfId="2092" xr:uid="{00000000-0005-0000-0000-0000F9150000}"/>
    <cellStyle name="평_1차 본협상자료(황)_1차 본협상자료(0830)_변경내역서(특고이설)산출" xfId="2093" xr:uid="{00000000-0005-0000-0000-0000FA150000}"/>
    <cellStyle name="평_1차 본협상자료(황)_1차 본협상자료(0830)_변경내역서산출" xfId="2094" xr:uid="{00000000-0005-0000-0000-0000FB150000}"/>
    <cellStyle name="평_1차 본협상자료(황)_1차 본협상자료(0830)_소프트웨어진흥원-스토리텔링 컨퍼런스(담당요청)" xfId="2095" xr:uid="{00000000-0005-0000-0000-0000FC150000}"/>
    <cellStyle name="평_1차 본협상자료(황)_1차 본협상자료(0830)_소프트웨어진흥원-스토리텔링 컨퍼런스(담당요청)_3043 일산구청-노면청소차" xfId="2096" xr:uid="{00000000-0005-0000-0000-0000FD150000}"/>
    <cellStyle name="평_1차 본협상자료(황)_1차 본협상자료(0830)_소프트웨어진흥원-스토리텔링 컨퍼런스(담당요청)_3043 일산구청-노면청소차_8호선 역구내 및 차내광고(0607)" xfId="2097" xr:uid="{00000000-0005-0000-0000-0000FE150000}"/>
    <cellStyle name="평_1차 본협상자료(황)_1차 본협상자료(0830)_소프트웨어진흥원-스토리텔링 컨퍼런스(담당요청)_8호선 역구내 및 차내광고(0607)" xfId="2098" xr:uid="{00000000-0005-0000-0000-0000FF150000}"/>
    <cellStyle name="평_1차 본협상자료(황)_1차 본협상자료(0830)_소프트웨어진흥원-스토리텔링 컨퍼런스(담당요청)_개요" xfId="2099" xr:uid="{00000000-0005-0000-0000-000000160000}"/>
    <cellStyle name="평_1차 본협상자료(황)_1차 본협상자료(0830)_소프트웨어진흥원-스토리텔링 컨퍼런스(담당요청)_복사본 보험료" xfId="2100" xr:uid="{00000000-0005-0000-0000-000001160000}"/>
    <cellStyle name="평_1차 본협상자료(황)_1차 본협상자료(0830)_소프트웨어진흥원-스토리텔링 컨퍼런스(담당요청)_복사본 보험료_8호선 역구내 및 차내광고(0607)" xfId="2101" xr:uid="{00000000-0005-0000-0000-000002160000}"/>
    <cellStyle name="평_1차 본협상자료(황)_1차 본협상자료(0830)_소프트웨어진흥원-스토리텔링 컨퍼런스(담당요청)_소프트웨어진흥원-스토리텔링 컨퍼런스-2" xfId="2102" xr:uid="{00000000-0005-0000-0000-000003160000}"/>
    <cellStyle name="평_1차 본협상자료(황)_1차 본협상자료(0830)_소프트웨어진흥원-스토리텔링 컨퍼런스(담당요청)_소프트웨어진흥원-스토리텔링 컨퍼런스-2_8호선 역구내 및 차내광고(0607)" xfId="2103" xr:uid="{00000000-0005-0000-0000-000004160000}"/>
    <cellStyle name="평_1차 본협상자료(황)_1차 본협상자료(0830)_소프트웨어진흥원-스토리텔링 컨퍼런스(담당요청)_일산구청-자유로청소" xfId="2104" xr:uid="{00000000-0005-0000-0000-000005160000}"/>
    <cellStyle name="평_1차 본협상자료(황)_1차 본협상자료(0830)_소프트웨어진흥원-스토리텔링 컨퍼런스(담당요청)_일산구청-자유로청소_8호선 역구내 및 차내광고(0607)" xfId="2105" xr:uid="{00000000-0005-0000-0000-000006160000}"/>
    <cellStyle name="평_1차 본협상자료(황)_1차 본협상자료(0830)_소프트웨어진흥원-스토리텔링 컨퍼런스(담당요청)_직종별노임" xfId="2106" xr:uid="{00000000-0005-0000-0000-000007160000}"/>
    <cellStyle name="평_1차 본협상자료(황)_1차 본협상자료(0830)_소프트웨어진흥원-스토리텔링 컨퍼런스(담당요청)_직종별노임_8호선 역구내 및 차내광고(0607)" xfId="2107" xr:uid="{00000000-0005-0000-0000-000008160000}"/>
    <cellStyle name="평_1차 본협상자료(황)_1차 본협상자료(0830)_소프트웨어진흥원-스토리텔링 컨퍼런스-1차제출수정" xfId="2108" xr:uid="{00000000-0005-0000-0000-000009160000}"/>
    <cellStyle name="평_1차 본협상자료(황)_1차 본협상자료(0830)_소프트웨어진흥원-스토리텔링 컨퍼런스-1차제출수정_3043 일산구청-노면청소차" xfId="2109" xr:uid="{00000000-0005-0000-0000-00000A160000}"/>
    <cellStyle name="평_1차 본협상자료(황)_1차 본협상자료(0830)_소프트웨어진흥원-스토리텔링 컨퍼런스-1차제출수정_3043 일산구청-노면청소차_8호선 역구내 및 차내광고(0607)" xfId="2110" xr:uid="{00000000-0005-0000-0000-00000B160000}"/>
    <cellStyle name="평_1차 본협상자료(황)_1차 본협상자료(0830)_소프트웨어진흥원-스토리텔링 컨퍼런스-1차제출수정_8호선 역구내 및 차내광고(0607)" xfId="2111" xr:uid="{00000000-0005-0000-0000-00000C160000}"/>
    <cellStyle name="평_1차 본협상자료(황)_1차 본협상자료(0830)_소프트웨어진흥원-스토리텔링 컨퍼런스-1차제출수정_개요" xfId="2112" xr:uid="{00000000-0005-0000-0000-00000D160000}"/>
    <cellStyle name="평_1차 본협상자료(황)_1차 본협상자료(0830)_소프트웨어진흥원-스토리텔링 컨퍼런스-1차제출수정_복사본 보험료" xfId="2113" xr:uid="{00000000-0005-0000-0000-00000E160000}"/>
    <cellStyle name="평_1차 본협상자료(황)_1차 본협상자료(0830)_소프트웨어진흥원-스토리텔링 컨퍼런스-1차제출수정_복사본 보험료_8호선 역구내 및 차내광고(0607)" xfId="2114" xr:uid="{00000000-0005-0000-0000-00000F160000}"/>
    <cellStyle name="평_1차 본협상자료(황)_1차 본협상자료(0830)_소프트웨어진흥원-스토리텔링 컨퍼런스-1차제출수정_소프트웨어진흥원-스토리텔링 컨퍼런스-2" xfId="2115" xr:uid="{00000000-0005-0000-0000-000010160000}"/>
    <cellStyle name="평_1차 본협상자료(황)_1차 본협상자료(0830)_소프트웨어진흥원-스토리텔링 컨퍼런스-1차제출수정_소프트웨어진흥원-스토리텔링 컨퍼런스-2_8호선 역구내 및 차내광고(0607)" xfId="2116" xr:uid="{00000000-0005-0000-0000-000011160000}"/>
    <cellStyle name="평_1차 본협상자료(황)_1차 본협상자료(0830)_소프트웨어진흥원-스토리텔링 컨퍼런스-1차제출수정_일산구청-자유로청소" xfId="2117" xr:uid="{00000000-0005-0000-0000-000012160000}"/>
    <cellStyle name="평_1차 본협상자료(황)_1차 본협상자료(0830)_소프트웨어진흥원-스토리텔링 컨퍼런스-1차제출수정_일산구청-자유로청소_8호선 역구내 및 차내광고(0607)" xfId="2118" xr:uid="{00000000-0005-0000-0000-000013160000}"/>
    <cellStyle name="평_1차 본협상자료(황)_1차 본협상자료(0830)_소프트웨어진흥원-스토리텔링 컨퍼런스-1차제출수정_직종별노임" xfId="2119" xr:uid="{00000000-0005-0000-0000-000014160000}"/>
    <cellStyle name="평_1차 본협상자료(황)_1차 본협상자료(0830)_소프트웨어진흥원-스토리텔링 컨퍼런스-1차제출수정_직종별노임_8호선 역구내 및 차내광고(0607)" xfId="2120" xr:uid="{00000000-0005-0000-0000-000015160000}"/>
    <cellStyle name="평_1차 본협상자료(황)_1차 본협상자료(0830)_제1장_제3장까지" xfId="2121" xr:uid="{00000000-0005-0000-0000-000016160000}"/>
    <cellStyle name="평_1차 본협상자료(황)_1함대 특고이설내역서" xfId="2135" xr:uid="{00000000-0005-0000-0000-000017160000}"/>
    <cellStyle name="평_1차 본협상자료(황)_8호선 역구내 및 차내광고(0607)" xfId="2136" xr:uid="{00000000-0005-0000-0000-000018160000}"/>
    <cellStyle name="평_1차 본협상자료(황)_Book1" xfId="2239" xr:uid="{00000000-0005-0000-0000-000019160000}"/>
    <cellStyle name="평_1차 본협상자료(황)_Book1_3043 일산구청-노면청소차" xfId="2240" xr:uid="{00000000-0005-0000-0000-00001A160000}"/>
    <cellStyle name="평_1차 본협상자료(황)_Book1_3043 일산구청-노면청소차_8호선 역구내 및 차내광고(0607)" xfId="2241" xr:uid="{00000000-0005-0000-0000-00001B160000}"/>
    <cellStyle name="평_1차 본협상자료(황)_Book1_8호선 역구내 및 차내광고(0607)" xfId="2242" xr:uid="{00000000-0005-0000-0000-00001C160000}"/>
    <cellStyle name="평_1차 본협상자료(황)_Book1_개요" xfId="2243" xr:uid="{00000000-0005-0000-0000-00001D160000}"/>
    <cellStyle name="평_1차 본협상자료(황)_Book1_복사본 보험료" xfId="2244" xr:uid="{00000000-0005-0000-0000-00001E160000}"/>
    <cellStyle name="평_1차 본협상자료(황)_Book1_복사본 보험료_8호선 역구내 및 차내광고(0607)" xfId="2245" xr:uid="{00000000-0005-0000-0000-00001F160000}"/>
    <cellStyle name="평_1차 본협상자료(황)_Book1_소프트웨어진흥원-스토리텔링 컨퍼런스-2" xfId="2246" xr:uid="{00000000-0005-0000-0000-000020160000}"/>
    <cellStyle name="평_1차 본협상자료(황)_Book1_소프트웨어진흥원-스토리텔링 컨퍼런스-2_8호선 역구내 및 차내광고(0607)" xfId="2247" xr:uid="{00000000-0005-0000-0000-000021160000}"/>
    <cellStyle name="평_1차 본협상자료(황)_Book1_일산구청-자유로청소" xfId="2248" xr:uid="{00000000-0005-0000-0000-000022160000}"/>
    <cellStyle name="평_1차 본협상자료(황)_Book1_일산구청-자유로청소_8호선 역구내 및 차내광고(0607)" xfId="2249" xr:uid="{00000000-0005-0000-0000-000023160000}"/>
    <cellStyle name="평_1차 본협상자료(황)_Book1_직종별노임" xfId="2250" xr:uid="{00000000-0005-0000-0000-000024160000}"/>
    <cellStyle name="평_1차 본협상자료(황)_Book1_직종별노임_8호선 역구내 및 차내광고(0607)" xfId="2251" xr:uid="{00000000-0005-0000-0000-000025160000}"/>
    <cellStyle name="평_1차 본협상자료(황)_가평재활용선별장-4.9" xfId="2137" xr:uid="{00000000-0005-0000-0000-000026160000}"/>
    <cellStyle name="평_1차 본협상자료(황)_가평재활용선별장-4.9_1함대 특고이설내역서" xfId="2138" xr:uid="{00000000-0005-0000-0000-000027160000}"/>
    <cellStyle name="평_1차 본협상자료(황)_가평재활용선별장-4.9_8호선 역구내 및 차내광고(0607)" xfId="2139" xr:uid="{00000000-0005-0000-0000-000028160000}"/>
    <cellStyle name="평_1차 본협상자료(황)_가평재활용선별장-4.9_Book1" xfId="2183" xr:uid="{00000000-0005-0000-0000-000029160000}"/>
    <cellStyle name="평_1차 본협상자료(황)_가평재활용선별장-4.9_Book1_3043 일산구청-노면청소차" xfId="2184" xr:uid="{00000000-0005-0000-0000-00002A160000}"/>
    <cellStyle name="평_1차 본협상자료(황)_가평재활용선별장-4.9_Book1_3043 일산구청-노면청소차_8호선 역구내 및 차내광고(0607)" xfId="2185" xr:uid="{00000000-0005-0000-0000-00002B160000}"/>
    <cellStyle name="평_1차 본협상자료(황)_가평재활용선별장-4.9_Book1_8호선 역구내 및 차내광고(0607)" xfId="2186" xr:uid="{00000000-0005-0000-0000-00002C160000}"/>
    <cellStyle name="평_1차 본협상자료(황)_가평재활용선별장-4.9_Book1_개요" xfId="2187" xr:uid="{00000000-0005-0000-0000-00002D160000}"/>
    <cellStyle name="평_1차 본협상자료(황)_가평재활용선별장-4.9_Book1_복사본 보험료" xfId="2188" xr:uid="{00000000-0005-0000-0000-00002E160000}"/>
    <cellStyle name="평_1차 본협상자료(황)_가평재활용선별장-4.9_Book1_복사본 보험료_8호선 역구내 및 차내광고(0607)" xfId="2189" xr:uid="{00000000-0005-0000-0000-00002F160000}"/>
    <cellStyle name="평_1차 본협상자료(황)_가평재활용선별장-4.9_Book1_소프트웨어진흥원-스토리텔링 컨퍼런스-2" xfId="2190" xr:uid="{00000000-0005-0000-0000-000030160000}"/>
    <cellStyle name="평_1차 본협상자료(황)_가평재활용선별장-4.9_Book1_소프트웨어진흥원-스토리텔링 컨퍼런스-2_8호선 역구내 및 차내광고(0607)" xfId="2191" xr:uid="{00000000-0005-0000-0000-000031160000}"/>
    <cellStyle name="평_1차 본협상자료(황)_가평재활용선별장-4.9_Book1_일산구청-자유로청소" xfId="2192" xr:uid="{00000000-0005-0000-0000-000032160000}"/>
    <cellStyle name="평_1차 본협상자료(황)_가평재활용선별장-4.9_Book1_일산구청-자유로청소_8호선 역구내 및 차내광고(0607)" xfId="2193" xr:uid="{00000000-0005-0000-0000-000033160000}"/>
    <cellStyle name="평_1차 본협상자료(황)_가평재활용선별장-4.9_Book1_직종별노임" xfId="2194" xr:uid="{00000000-0005-0000-0000-000034160000}"/>
    <cellStyle name="평_1차 본협상자료(황)_가평재활용선별장-4.9_Book1_직종별노임_8호선 역구내 및 차내광고(0607)" xfId="2195" xr:uid="{00000000-0005-0000-0000-000035160000}"/>
    <cellStyle name="평_1차 본협상자료(황)_가평재활용선별장-4.9_계약내역서(제출용)" xfId="2140" xr:uid="{00000000-0005-0000-0000-000036160000}"/>
    <cellStyle name="평_1차 본협상자료(황)_가평재활용선별장-4.9_민성조경-조합놀이대 28종(최종)" xfId="2141" xr:uid="{00000000-0005-0000-0000-000037160000}"/>
    <cellStyle name="평_1차 본협상자료(황)_가평재활용선별장-4.9_민성조경-조합놀이대 28종(최종)_3043 일산구청-노면청소차" xfId="2142" xr:uid="{00000000-0005-0000-0000-000038160000}"/>
    <cellStyle name="평_1차 본협상자료(황)_가평재활용선별장-4.9_민성조경-조합놀이대 28종(최종)_3043 일산구청-노면청소차_8호선 역구내 및 차내광고(0607)" xfId="2143" xr:uid="{00000000-0005-0000-0000-000039160000}"/>
    <cellStyle name="평_1차 본협상자료(황)_가평재활용선별장-4.9_민성조경-조합놀이대 28종(최종)_8호선 역구내 및 차내광고(0607)" xfId="2144" xr:uid="{00000000-0005-0000-0000-00003A160000}"/>
    <cellStyle name="평_1차 본협상자료(황)_가평재활용선별장-4.9_민성조경-조합놀이대 28종(최종)_개요" xfId="2145" xr:uid="{00000000-0005-0000-0000-00003B160000}"/>
    <cellStyle name="평_1차 본협상자료(황)_가평재활용선별장-4.9_민성조경-조합놀이대 28종(최종)_복사본 보험료" xfId="2146" xr:uid="{00000000-0005-0000-0000-00003C160000}"/>
    <cellStyle name="평_1차 본협상자료(황)_가평재활용선별장-4.9_민성조경-조합놀이대 28종(최종)_복사본 보험료_8호선 역구내 및 차내광고(0607)" xfId="2147" xr:uid="{00000000-0005-0000-0000-00003D160000}"/>
    <cellStyle name="평_1차 본협상자료(황)_가평재활용선별장-4.9_민성조경-조합놀이대 28종(최종)_소프트웨어진흥원-스토리텔링 컨퍼런스-2" xfId="2148" xr:uid="{00000000-0005-0000-0000-00003E160000}"/>
    <cellStyle name="평_1차 본협상자료(황)_가평재활용선별장-4.9_민성조경-조합놀이대 28종(최종)_소프트웨어진흥원-스토리텔링 컨퍼런스-2_8호선 역구내 및 차내광고(0607)" xfId="2149" xr:uid="{00000000-0005-0000-0000-00003F160000}"/>
    <cellStyle name="평_1차 본협상자료(황)_가평재활용선별장-4.9_민성조경-조합놀이대 28종(최종)_일산구청-자유로청소" xfId="2150" xr:uid="{00000000-0005-0000-0000-000040160000}"/>
    <cellStyle name="평_1차 본협상자료(황)_가평재활용선별장-4.9_민성조경-조합놀이대 28종(최종)_일산구청-자유로청소_8호선 역구내 및 차내광고(0607)" xfId="2151" xr:uid="{00000000-0005-0000-0000-000041160000}"/>
    <cellStyle name="평_1차 본협상자료(황)_가평재활용선별장-4.9_민성조경-조합놀이대 28종(최종)_직종별노임" xfId="2152" xr:uid="{00000000-0005-0000-0000-000042160000}"/>
    <cellStyle name="평_1차 본협상자료(황)_가평재활용선별장-4.9_민성조경-조합놀이대 28종(최종)_직종별노임_8호선 역구내 및 차내광고(0607)" xfId="2153" xr:uid="{00000000-0005-0000-0000-000043160000}"/>
    <cellStyle name="평_1차 본협상자료(황)_가평재활용선별장-4.9_변경내역서(특고이설)산출" xfId="2154" xr:uid="{00000000-0005-0000-0000-000044160000}"/>
    <cellStyle name="평_1차 본협상자료(황)_가평재활용선별장-4.9_변경내역서산출" xfId="2155" xr:uid="{00000000-0005-0000-0000-000045160000}"/>
    <cellStyle name="평_1차 본협상자료(황)_가평재활용선별장-4.9_소프트웨어진흥원-스토리텔링 컨퍼런스(담당요청)" xfId="2156" xr:uid="{00000000-0005-0000-0000-000046160000}"/>
    <cellStyle name="평_1차 본협상자료(황)_가평재활용선별장-4.9_소프트웨어진흥원-스토리텔링 컨퍼런스(담당요청)_3043 일산구청-노면청소차" xfId="2157" xr:uid="{00000000-0005-0000-0000-000047160000}"/>
    <cellStyle name="평_1차 본협상자료(황)_가평재활용선별장-4.9_소프트웨어진흥원-스토리텔링 컨퍼런스(담당요청)_3043 일산구청-노면청소차_8호선 역구내 및 차내광고(0607)" xfId="2158" xr:uid="{00000000-0005-0000-0000-000048160000}"/>
    <cellStyle name="평_1차 본협상자료(황)_가평재활용선별장-4.9_소프트웨어진흥원-스토리텔링 컨퍼런스(담당요청)_8호선 역구내 및 차내광고(0607)" xfId="2159" xr:uid="{00000000-0005-0000-0000-000049160000}"/>
    <cellStyle name="평_1차 본협상자료(황)_가평재활용선별장-4.9_소프트웨어진흥원-스토리텔링 컨퍼런스(담당요청)_개요" xfId="2160" xr:uid="{00000000-0005-0000-0000-00004A160000}"/>
    <cellStyle name="평_1차 본협상자료(황)_가평재활용선별장-4.9_소프트웨어진흥원-스토리텔링 컨퍼런스(담당요청)_복사본 보험료" xfId="2161" xr:uid="{00000000-0005-0000-0000-00004B160000}"/>
    <cellStyle name="평_1차 본협상자료(황)_가평재활용선별장-4.9_소프트웨어진흥원-스토리텔링 컨퍼런스(담당요청)_복사본 보험료_8호선 역구내 및 차내광고(0607)" xfId="2162" xr:uid="{00000000-0005-0000-0000-00004C160000}"/>
    <cellStyle name="평_1차 본협상자료(황)_가평재활용선별장-4.9_소프트웨어진흥원-스토리텔링 컨퍼런스(담당요청)_소프트웨어진흥원-스토리텔링 컨퍼런스-2" xfId="2163" xr:uid="{00000000-0005-0000-0000-00004D160000}"/>
    <cellStyle name="평_1차 본협상자료(황)_가평재활용선별장-4.9_소프트웨어진흥원-스토리텔링 컨퍼런스(담당요청)_소프트웨어진흥원-스토리텔링 컨퍼런스-2_8호선 역구내 및 차내광고(0607)" xfId="2164" xr:uid="{00000000-0005-0000-0000-00004E160000}"/>
    <cellStyle name="평_1차 본협상자료(황)_가평재활용선별장-4.9_소프트웨어진흥원-스토리텔링 컨퍼런스(담당요청)_일산구청-자유로청소" xfId="2165" xr:uid="{00000000-0005-0000-0000-00004F160000}"/>
    <cellStyle name="평_1차 본협상자료(황)_가평재활용선별장-4.9_소프트웨어진흥원-스토리텔링 컨퍼런스(담당요청)_일산구청-자유로청소_8호선 역구내 및 차내광고(0607)" xfId="2166" xr:uid="{00000000-0005-0000-0000-000050160000}"/>
    <cellStyle name="평_1차 본협상자료(황)_가평재활용선별장-4.9_소프트웨어진흥원-스토리텔링 컨퍼런스(담당요청)_직종별노임" xfId="2167" xr:uid="{00000000-0005-0000-0000-000051160000}"/>
    <cellStyle name="평_1차 본협상자료(황)_가평재활용선별장-4.9_소프트웨어진흥원-스토리텔링 컨퍼런스(담당요청)_직종별노임_8호선 역구내 및 차내광고(0607)" xfId="2168" xr:uid="{00000000-0005-0000-0000-000052160000}"/>
    <cellStyle name="평_1차 본협상자료(황)_가평재활용선별장-4.9_소프트웨어진흥원-스토리텔링 컨퍼런스-1차제출수정" xfId="2169" xr:uid="{00000000-0005-0000-0000-000053160000}"/>
    <cellStyle name="평_1차 본협상자료(황)_가평재활용선별장-4.9_소프트웨어진흥원-스토리텔링 컨퍼런스-1차제출수정_3043 일산구청-노면청소차" xfId="2170" xr:uid="{00000000-0005-0000-0000-000054160000}"/>
    <cellStyle name="평_1차 본협상자료(황)_가평재활용선별장-4.9_소프트웨어진흥원-스토리텔링 컨퍼런스-1차제출수정_3043 일산구청-노면청소차_8호선 역구내 및 차내광고(0607)" xfId="2171" xr:uid="{00000000-0005-0000-0000-000055160000}"/>
    <cellStyle name="평_1차 본협상자료(황)_가평재활용선별장-4.9_소프트웨어진흥원-스토리텔링 컨퍼런스-1차제출수정_8호선 역구내 및 차내광고(0607)" xfId="2172" xr:uid="{00000000-0005-0000-0000-000056160000}"/>
    <cellStyle name="평_1차 본협상자료(황)_가평재활용선별장-4.9_소프트웨어진흥원-스토리텔링 컨퍼런스-1차제출수정_개요" xfId="2173" xr:uid="{00000000-0005-0000-0000-000057160000}"/>
    <cellStyle name="평_1차 본협상자료(황)_가평재활용선별장-4.9_소프트웨어진흥원-스토리텔링 컨퍼런스-1차제출수정_복사본 보험료" xfId="2174" xr:uid="{00000000-0005-0000-0000-000058160000}"/>
    <cellStyle name="평_1차 본협상자료(황)_가평재활용선별장-4.9_소프트웨어진흥원-스토리텔링 컨퍼런스-1차제출수정_복사본 보험료_8호선 역구내 및 차내광고(0607)" xfId="2175" xr:uid="{00000000-0005-0000-0000-000059160000}"/>
    <cellStyle name="평_1차 본협상자료(황)_가평재활용선별장-4.9_소프트웨어진흥원-스토리텔링 컨퍼런스-1차제출수정_소프트웨어진흥원-스토리텔링 컨퍼런스-2" xfId="2176" xr:uid="{00000000-0005-0000-0000-00005A160000}"/>
    <cellStyle name="평_1차 본협상자료(황)_가평재활용선별장-4.9_소프트웨어진흥원-스토리텔링 컨퍼런스-1차제출수정_소프트웨어진흥원-스토리텔링 컨퍼런스-2_8호선 역구내 및 차내광고(0607)" xfId="2177" xr:uid="{00000000-0005-0000-0000-00005B160000}"/>
    <cellStyle name="평_1차 본협상자료(황)_가평재활용선별장-4.9_소프트웨어진흥원-스토리텔링 컨퍼런스-1차제출수정_일산구청-자유로청소" xfId="2178" xr:uid="{00000000-0005-0000-0000-00005C160000}"/>
    <cellStyle name="평_1차 본협상자료(황)_가평재활용선별장-4.9_소프트웨어진흥원-스토리텔링 컨퍼런스-1차제출수정_일산구청-자유로청소_8호선 역구내 및 차내광고(0607)" xfId="2179" xr:uid="{00000000-0005-0000-0000-00005D160000}"/>
    <cellStyle name="평_1차 본협상자료(황)_가평재활용선별장-4.9_소프트웨어진흥원-스토리텔링 컨퍼런스-1차제출수정_직종별노임" xfId="2180" xr:uid="{00000000-0005-0000-0000-00005E160000}"/>
    <cellStyle name="평_1차 본협상자료(황)_가평재활용선별장-4.9_소프트웨어진흥원-스토리텔링 컨퍼런스-1차제출수정_직종별노임_8호선 역구내 및 차내광고(0607)" xfId="2181" xr:uid="{00000000-0005-0000-0000-00005F160000}"/>
    <cellStyle name="평_1차 본협상자료(황)_가평재활용선별장-4.9_제1장_제3장까지" xfId="2182" xr:uid="{00000000-0005-0000-0000-000060160000}"/>
    <cellStyle name="평_1차 본협상자료(황)_계약내역서(제출용)" xfId="2196" xr:uid="{00000000-0005-0000-0000-000061160000}"/>
    <cellStyle name="평_1차 본협상자료(황)_민성조경-조합놀이대 28종(최종)" xfId="2197" xr:uid="{00000000-0005-0000-0000-000062160000}"/>
    <cellStyle name="평_1차 본협상자료(황)_민성조경-조합놀이대 28종(최종)_3043 일산구청-노면청소차" xfId="2198" xr:uid="{00000000-0005-0000-0000-000063160000}"/>
    <cellStyle name="평_1차 본협상자료(황)_민성조경-조합놀이대 28종(최종)_3043 일산구청-노면청소차_8호선 역구내 및 차내광고(0607)" xfId="2199" xr:uid="{00000000-0005-0000-0000-000064160000}"/>
    <cellStyle name="평_1차 본협상자료(황)_민성조경-조합놀이대 28종(최종)_8호선 역구내 및 차내광고(0607)" xfId="2200" xr:uid="{00000000-0005-0000-0000-000065160000}"/>
    <cellStyle name="평_1차 본협상자료(황)_민성조경-조합놀이대 28종(최종)_개요" xfId="2201" xr:uid="{00000000-0005-0000-0000-000066160000}"/>
    <cellStyle name="평_1차 본협상자료(황)_민성조경-조합놀이대 28종(최종)_복사본 보험료" xfId="2202" xr:uid="{00000000-0005-0000-0000-000067160000}"/>
    <cellStyle name="평_1차 본협상자료(황)_민성조경-조합놀이대 28종(최종)_복사본 보험료_8호선 역구내 및 차내광고(0607)" xfId="2203" xr:uid="{00000000-0005-0000-0000-000068160000}"/>
    <cellStyle name="평_1차 본협상자료(황)_민성조경-조합놀이대 28종(최종)_소프트웨어진흥원-스토리텔링 컨퍼런스-2" xfId="2204" xr:uid="{00000000-0005-0000-0000-000069160000}"/>
    <cellStyle name="평_1차 본협상자료(황)_민성조경-조합놀이대 28종(최종)_소프트웨어진흥원-스토리텔링 컨퍼런스-2_8호선 역구내 및 차내광고(0607)" xfId="2205" xr:uid="{00000000-0005-0000-0000-00006A160000}"/>
    <cellStyle name="평_1차 본협상자료(황)_민성조경-조합놀이대 28종(최종)_일산구청-자유로청소" xfId="2206" xr:uid="{00000000-0005-0000-0000-00006B160000}"/>
    <cellStyle name="평_1차 본협상자료(황)_민성조경-조합놀이대 28종(최종)_일산구청-자유로청소_8호선 역구내 및 차내광고(0607)" xfId="2207" xr:uid="{00000000-0005-0000-0000-00006C160000}"/>
    <cellStyle name="평_1차 본협상자료(황)_민성조경-조합놀이대 28종(최종)_직종별노임" xfId="2208" xr:uid="{00000000-0005-0000-0000-00006D160000}"/>
    <cellStyle name="평_1차 본협상자료(황)_민성조경-조합놀이대 28종(최종)_직종별노임_8호선 역구내 및 차내광고(0607)" xfId="2209" xr:uid="{00000000-0005-0000-0000-00006E160000}"/>
    <cellStyle name="평_1차 본협상자료(황)_변경내역서(특고이설)산출" xfId="2210" xr:uid="{00000000-0005-0000-0000-00006F160000}"/>
    <cellStyle name="평_1차 본협상자료(황)_변경내역서산출" xfId="2211" xr:uid="{00000000-0005-0000-0000-000070160000}"/>
    <cellStyle name="평_1차 본협상자료(황)_소프트웨어진흥원-스토리텔링 컨퍼런스(담당요청)" xfId="2212" xr:uid="{00000000-0005-0000-0000-000071160000}"/>
    <cellStyle name="평_1차 본협상자료(황)_소프트웨어진흥원-스토리텔링 컨퍼런스(담당요청)_3043 일산구청-노면청소차" xfId="2213" xr:uid="{00000000-0005-0000-0000-000072160000}"/>
    <cellStyle name="평_1차 본협상자료(황)_소프트웨어진흥원-스토리텔링 컨퍼런스(담당요청)_3043 일산구청-노면청소차_8호선 역구내 및 차내광고(0607)" xfId="2214" xr:uid="{00000000-0005-0000-0000-000073160000}"/>
    <cellStyle name="평_1차 본협상자료(황)_소프트웨어진흥원-스토리텔링 컨퍼런스(담당요청)_8호선 역구내 및 차내광고(0607)" xfId="2215" xr:uid="{00000000-0005-0000-0000-000074160000}"/>
    <cellStyle name="평_1차 본협상자료(황)_소프트웨어진흥원-스토리텔링 컨퍼런스(담당요청)_개요" xfId="2216" xr:uid="{00000000-0005-0000-0000-000075160000}"/>
    <cellStyle name="평_1차 본협상자료(황)_소프트웨어진흥원-스토리텔링 컨퍼런스(담당요청)_복사본 보험료" xfId="2217" xr:uid="{00000000-0005-0000-0000-000076160000}"/>
    <cellStyle name="평_1차 본협상자료(황)_소프트웨어진흥원-스토리텔링 컨퍼런스(담당요청)_복사본 보험료_8호선 역구내 및 차내광고(0607)" xfId="2218" xr:uid="{00000000-0005-0000-0000-000077160000}"/>
    <cellStyle name="평_1차 본협상자료(황)_소프트웨어진흥원-스토리텔링 컨퍼런스(담당요청)_소프트웨어진흥원-스토리텔링 컨퍼런스-2" xfId="2219" xr:uid="{00000000-0005-0000-0000-000078160000}"/>
    <cellStyle name="평_1차 본협상자료(황)_소프트웨어진흥원-스토리텔링 컨퍼런스(담당요청)_소프트웨어진흥원-스토리텔링 컨퍼런스-2_8호선 역구내 및 차내광고(0607)" xfId="2220" xr:uid="{00000000-0005-0000-0000-000079160000}"/>
    <cellStyle name="평_1차 본협상자료(황)_소프트웨어진흥원-스토리텔링 컨퍼런스(담당요청)_일산구청-자유로청소" xfId="2221" xr:uid="{00000000-0005-0000-0000-00007A160000}"/>
    <cellStyle name="평_1차 본협상자료(황)_소프트웨어진흥원-스토리텔링 컨퍼런스(담당요청)_일산구청-자유로청소_8호선 역구내 및 차내광고(0607)" xfId="2222" xr:uid="{00000000-0005-0000-0000-00007B160000}"/>
    <cellStyle name="평_1차 본협상자료(황)_소프트웨어진흥원-스토리텔링 컨퍼런스(담당요청)_직종별노임" xfId="2223" xr:uid="{00000000-0005-0000-0000-00007C160000}"/>
    <cellStyle name="평_1차 본협상자료(황)_소프트웨어진흥원-스토리텔링 컨퍼런스(담당요청)_직종별노임_8호선 역구내 및 차내광고(0607)" xfId="2224" xr:uid="{00000000-0005-0000-0000-00007D160000}"/>
    <cellStyle name="평_1차 본협상자료(황)_소프트웨어진흥원-스토리텔링 컨퍼런스-1차제출수정" xfId="2225" xr:uid="{00000000-0005-0000-0000-00007E160000}"/>
    <cellStyle name="평_1차 본협상자료(황)_소프트웨어진흥원-스토리텔링 컨퍼런스-1차제출수정_3043 일산구청-노면청소차" xfId="2226" xr:uid="{00000000-0005-0000-0000-00007F160000}"/>
    <cellStyle name="평_1차 본협상자료(황)_소프트웨어진흥원-스토리텔링 컨퍼런스-1차제출수정_3043 일산구청-노면청소차_8호선 역구내 및 차내광고(0607)" xfId="2227" xr:uid="{00000000-0005-0000-0000-000080160000}"/>
    <cellStyle name="평_1차 본협상자료(황)_소프트웨어진흥원-스토리텔링 컨퍼런스-1차제출수정_8호선 역구내 및 차내광고(0607)" xfId="2228" xr:uid="{00000000-0005-0000-0000-000081160000}"/>
    <cellStyle name="평_1차 본협상자료(황)_소프트웨어진흥원-스토리텔링 컨퍼런스-1차제출수정_개요" xfId="2229" xr:uid="{00000000-0005-0000-0000-000082160000}"/>
    <cellStyle name="평_1차 본협상자료(황)_소프트웨어진흥원-스토리텔링 컨퍼런스-1차제출수정_복사본 보험료" xfId="2230" xr:uid="{00000000-0005-0000-0000-000083160000}"/>
    <cellStyle name="평_1차 본협상자료(황)_소프트웨어진흥원-스토리텔링 컨퍼런스-1차제출수정_복사본 보험료_8호선 역구내 및 차내광고(0607)" xfId="2231" xr:uid="{00000000-0005-0000-0000-000084160000}"/>
    <cellStyle name="평_1차 본협상자료(황)_소프트웨어진흥원-스토리텔링 컨퍼런스-1차제출수정_소프트웨어진흥원-스토리텔링 컨퍼런스-2" xfId="2232" xr:uid="{00000000-0005-0000-0000-000085160000}"/>
    <cellStyle name="평_1차 본협상자료(황)_소프트웨어진흥원-스토리텔링 컨퍼런스-1차제출수정_소프트웨어진흥원-스토리텔링 컨퍼런스-2_8호선 역구내 및 차내광고(0607)" xfId="2233" xr:uid="{00000000-0005-0000-0000-000086160000}"/>
    <cellStyle name="평_1차 본협상자료(황)_소프트웨어진흥원-스토리텔링 컨퍼런스-1차제출수정_일산구청-자유로청소" xfId="2234" xr:uid="{00000000-0005-0000-0000-000087160000}"/>
    <cellStyle name="평_1차 본협상자료(황)_소프트웨어진흥원-스토리텔링 컨퍼런스-1차제출수정_일산구청-자유로청소_8호선 역구내 및 차내광고(0607)" xfId="2235" xr:uid="{00000000-0005-0000-0000-000088160000}"/>
    <cellStyle name="평_1차 본협상자료(황)_소프트웨어진흥원-스토리텔링 컨퍼런스-1차제출수정_직종별노임" xfId="2236" xr:uid="{00000000-0005-0000-0000-000089160000}"/>
    <cellStyle name="평_1차 본협상자료(황)_소프트웨어진흥원-스토리텔링 컨퍼런스-1차제출수정_직종별노임_8호선 역구내 및 차내광고(0607)" xfId="2237" xr:uid="{00000000-0005-0000-0000-00008A160000}"/>
    <cellStyle name="평_1차 본협상자료(황)_제1장_제3장까지" xfId="2238" xr:uid="{00000000-0005-0000-0000-00008B160000}"/>
    <cellStyle name="평_1함대 특고이설내역서" xfId="2252" xr:uid="{00000000-0005-0000-0000-00008C160000}"/>
    <cellStyle name="평_8호선 역구내 및 차내광고(0607)" xfId="2253" xr:uid="{00000000-0005-0000-0000-00008D160000}"/>
    <cellStyle name="평_가평재활용선별장-4.9" xfId="2254" xr:uid="{00000000-0005-0000-0000-00008E160000}"/>
    <cellStyle name="평_가평재활용선별장-4.9_1함대 특고이설내역서" xfId="2255" xr:uid="{00000000-0005-0000-0000-00008F160000}"/>
    <cellStyle name="평_가평재활용선별장-4.9_8호선 역구내 및 차내광고(0607)" xfId="2256" xr:uid="{00000000-0005-0000-0000-000090160000}"/>
    <cellStyle name="평_가평재활용선별장-4.9_Book1" xfId="2300" xr:uid="{00000000-0005-0000-0000-000091160000}"/>
    <cellStyle name="평_가평재활용선별장-4.9_Book1_3043 일산구청-노면청소차" xfId="2301" xr:uid="{00000000-0005-0000-0000-000092160000}"/>
    <cellStyle name="평_가평재활용선별장-4.9_Book1_3043 일산구청-노면청소차_8호선 역구내 및 차내광고(0607)" xfId="2302" xr:uid="{00000000-0005-0000-0000-000093160000}"/>
    <cellStyle name="평_가평재활용선별장-4.9_Book1_8호선 역구내 및 차내광고(0607)" xfId="2303" xr:uid="{00000000-0005-0000-0000-000094160000}"/>
    <cellStyle name="평_가평재활용선별장-4.9_Book1_개요" xfId="2304" xr:uid="{00000000-0005-0000-0000-000095160000}"/>
    <cellStyle name="평_가평재활용선별장-4.9_Book1_복사본 보험료" xfId="2305" xr:uid="{00000000-0005-0000-0000-000096160000}"/>
    <cellStyle name="평_가평재활용선별장-4.9_Book1_복사본 보험료_8호선 역구내 및 차내광고(0607)" xfId="2306" xr:uid="{00000000-0005-0000-0000-000097160000}"/>
    <cellStyle name="평_가평재활용선별장-4.9_Book1_소프트웨어진흥원-스토리텔링 컨퍼런스-2" xfId="2307" xr:uid="{00000000-0005-0000-0000-000098160000}"/>
    <cellStyle name="평_가평재활용선별장-4.9_Book1_소프트웨어진흥원-스토리텔링 컨퍼런스-2_8호선 역구내 및 차내광고(0607)" xfId="2308" xr:uid="{00000000-0005-0000-0000-000099160000}"/>
    <cellStyle name="평_가평재활용선별장-4.9_Book1_일산구청-자유로청소" xfId="2309" xr:uid="{00000000-0005-0000-0000-00009A160000}"/>
    <cellStyle name="평_가평재활용선별장-4.9_Book1_일산구청-자유로청소_8호선 역구내 및 차내광고(0607)" xfId="2310" xr:uid="{00000000-0005-0000-0000-00009B160000}"/>
    <cellStyle name="평_가평재활용선별장-4.9_Book1_직종별노임" xfId="2311" xr:uid="{00000000-0005-0000-0000-00009C160000}"/>
    <cellStyle name="평_가평재활용선별장-4.9_Book1_직종별노임_8호선 역구내 및 차내광고(0607)" xfId="2312" xr:uid="{00000000-0005-0000-0000-00009D160000}"/>
    <cellStyle name="평_가평재활용선별장-4.9_계약내역서(제출용)" xfId="2257" xr:uid="{00000000-0005-0000-0000-00009E160000}"/>
    <cellStyle name="평_가평재활용선별장-4.9_민성조경-조합놀이대 28종(최종)" xfId="2258" xr:uid="{00000000-0005-0000-0000-00009F160000}"/>
    <cellStyle name="평_가평재활용선별장-4.9_민성조경-조합놀이대 28종(최종)_3043 일산구청-노면청소차" xfId="2259" xr:uid="{00000000-0005-0000-0000-0000A0160000}"/>
    <cellStyle name="평_가평재활용선별장-4.9_민성조경-조합놀이대 28종(최종)_3043 일산구청-노면청소차_8호선 역구내 및 차내광고(0607)" xfId="2260" xr:uid="{00000000-0005-0000-0000-0000A1160000}"/>
    <cellStyle name="평_가평재활용선별장-4.9_민성조경-조합놀이대 28종(최종)_8호선 역구내 및 차내광고(0607)" xfId="2261" xr:uid="{00000000-0005-0000-0000-0000A2160000}"/>
    <cellStyle name="평_가평재활용선별장-4.9_민성조경-조합놀이대 28종(최종)_개요" xfId="2262" xr:uid="{00000000-0005-0000-0000-0000A3160000}"/>
    <cellStyle name="평_가평재활용선별장-4.9_민성조경-조합놀이대 28종(최종)_복사본 보험료" xfId="2263" xr:uid="{00000000-0005-0000-0000-0000A4160000}"/>
    <cellStyle name="평_가평재활용선별장-4.9_민성조경-조합놀이대 28종(최종)_복사본 보험료_8호선 역구내 및 차내광고(0607)" xfId="2264" xr:uid="{00000000-0005-0000-0000-0000A5160000}"/>
    <cellStyle name="평_가평재활용선별장-4.9_민성조경-조합놀이대 28종(최종)_소프트웨어진흥원-스토리텔링 컨퍼런스-2" xfId="2265" xr:uid="{00000000-0005-0000-0000-0000A6160000}"/>
    <cellStyle name="평_가평재활용선별장-4.9_민성조경-조합놀이대 28종(최종)_소프트웨어진흥원-스토리텔링 컨퍼런스-2_8호선 역구내 및 차내광고(0607)" xfId="2266" xr:uid="{00000000-0005-0000-0000-0000A7160000}"/>
    <cellStyle name="평_가평재활용선별장-4.9_민성조경-조합놀이대 28종(최종)_일산구청-자유로청소" xfId="2267" xr:uid="{00000000-0005-0000-0000-0000A8160000}"/>
    <cellStyle name="평_가평재활용선별장-4.9_민성조경-조합놀이대 28종(최종)_일산구청-자유로청소_8호선 역구내 및 차내광고(0607)" xfId="2268" xr:uid="{00000000-0005-0000-0000-0000A9160000}"/>
    <cellStyle name="평_가평재활용선별장-4.9_민성조경-조합놀이대 28종(최종)_직종별노임" xfId="2269" xr:uid="{00000000-0005-0000-0000-0000AA160000}"/>
    <cellStyle name="평_가평재활용선별장-4.9_민성조경-조합놀이대 28종(최종)_직종별노임_8호선 역구내 및 차내광고(0607)" xfId="2270" xr:uid="{00000000-0005-0000-0000-0000AB160000}"/>
    <cellStyle name="평_가평재활용선별장-4.9_변경내역서(특고이설)산출" xfId="2271" xr:uid="{00000000-0005-0000-0000-0000AC160000}"/>
    <cellStyle name="평_가평재활용선별장-4.9_변경내역서산출" xfId="2272" xr:uid="{00000000-0005-0000-0000-0000AD160000}"/>
    <cellStyle name="평_가평재활용선별장-4.9_소프트웨어진흥원-스토리텔링 컨퍼런스(담당요청)" xfId="2273" xr:uid="{00000000-0005-0000-0000-0000AE160000}"/>
    <cellStyle name="평_가평재활용선별장-4.9_소프트웨어진흥원-스토리텔링 컨퍼런스(담당요청)_3043 일산구청-노면청소차" xfId="2274" xr:uid="{00000000-0005-0000-0000-0000AF160000}"/>
    <cellStyle name="평_가평재활용선별장-4.9_소프트웨어진흥원-스토리텔링 컨퍼런스(담당요청)_3043 일산구청-노면청소차_8호선 역구내 및 차내광고(0607)" xfId="2275" xr:uid="{00000000-0005-0000-0000-0000B0160000}"/>
    <cellStyle name="평_가평재활용선별장-4.9_소프트웨어진흥원-스토리텔링 컨퍼런스(담당요청)_8호선 역구내 및 차내광고(0607)" xfId="2276" xr:uid="{00000000-0005-0000-0000-0000B1160000}"/>
    <cellStyle name="평_가평재활용선별장-4.9_소프트웨어진흥원-스토리텔링 컨퍼런스(담당요청)_개요" xfId="2277" xr:uid="{00000000-0005-0000-0000-0000B2160000}"/>
    <cellStyle name="평_가평재활용선별장-4.9_소프트웨어진흥원-스토리텔링 컨퍼런스(담당요청)_복사본 보험료" xfId="2278" xr:uid="{00000000-0005-0000-0000-0000B3160000}"/>
    <cellStyle name="평_가평재활용선별장-4.9_소프트웨어진흥원-스토리텔링 컨퍼런스(담당요청)_복사본 보험료_8호선 역구내 및 차내광고(0607)" xfId="2279" xr:uid="{00000000-0005-0000-0000-0000B4160000}"/>
    <cellStyle name="평_가평재활용선별장-4.9_소프트웨어진흥원-스토리텔링 컨퍼런스(담당요청)_소프트웨어진흥원-스토리텔링 컨퍼런스-2" xfId="2280" xr:uid="{00000000-0005-0000-0000-0000B5160000}"/>
    <cellStyle name="평_가평재활용선별장-4.9_소프트웨어진흥원-스토리텔링 컨퍼런스(담당요청)_소프트웨어진흥원-스토리텔링 컨퍼런스-2_8호선 역구내 및 차내광고(0607)" xfId="2281" xr:uid="{00000000-0005-0000-0000-0000B6160000}"/>
    <cellStyle name="평_가평재활용선별장-4.9_소프트웨어진흥원-스토리텔링 컨퍼런스(담당요청)_일산구청-자유로청소" xfId="2282" xr:uid="{00000000-0005-0000-0000-0000B7160000}"/>
    <cellStyle name="평_가평재활용선별장-4.9_소프트웨어진흥원-스토리텔링 컨퍼런스(담당요청)_일산구청-자유로청소_8호선 역구내 및 차내광고(0607)" xfId="2283" xr:uid="{00000000-0005-0000-0000-0000B8160000}"/>
    <cellStyle name="평_가평재활용선별장-4.9_소프트웨어진흥원-스토리텔링 컨퍼런스(담당요청)_직종별노임" xfId="2284" xr:uid="{00000000-0005-0000-0000-0000B9160000}"/>
    <cellStyle name="평_가평재활용선별장-4.9_소프트웨어진흥원-스토리텔링 컨퍼런스(담당요청)_직종별노임_8호선 역구내 및 차내광고(0607)" xfId="2285" xr:uid="{00000000-0005-0000-0000-0000BA160000}"/>
    <cellStyle name="평_가평재활용선별장-4.9_소프트웨어진흥원-스토리텔링 컨퍼런스-1차제출수정" xfId="2286" xr:uid="{00000000-0005-0000-0000-0000BB160000}"/>
    <cellStyle name="평_가평재활용선별장-4.9_소프트웨어진흥원-스토리텔링 컨퍼런스-1차제출수정_3043 일산구청-노면청소차" xfId="2287" xr:uid="{00000000-0005-0000-0000-0000BC160000}"/>
    <cellStyle name="평_가평재활용선별장-4.9_소프트웨어진흥원-스토리텔링 컨퍼런스-1차제출수정_3043 일산구청-노면청소차_8호선 역구내 및 차내광고(0607)" xfId="2288" xr:uid="{00000000-0005-0000-0000-0000BD160000}"/>
    <cellStyle name="평_가평재활용선별장-4.9_소프트웨어진흥원-스토리텔링 컨퍼런스-1차제출수정_8호선 역구내 및 차내광고(0607)" xfId="2289" xr:uid="{00000000-0005-0000-0000-0000BE160000}"/>
    <cellStyle name="평_가평재활용선별장-4.9_소프트웨어진흥원-스토리텔링 컨퍼런스-1차제출수정_개요" xfId="2290" xr:uid="{00000000-0005-0000-0000-0000BF160000}"/>
    <cellStyle name="평_가평재활용선별장-4.9_소프트웨어진흥원-스토리텔링 컨퍼런스-1차제출수정_복사본 보험료" xfId="2291" xr:uid="{00000000-0005-0000-0000-0000C0160000}"/>
    <cellStyle name="평_가평재활용선별장-4.9_소프트웨어진흥원-스토리텔링 컨퍼런스-1차제출수정_복사본 보험료_8호선 역구내 및 차내광고(0607)" xfId="2292" xr:uid="{00000000-0005-0000-0000-0000C1160000}"/>
    <cellStyle name="평_가평재활용선별장-4.9_소프트웨어진흥원-스토리텔링 컨퍼런스-1차제출수정_소프트웨어진흥원-스토리텔링 컨퍼런스-2" xfId="2293" xr:uid="{00000000-0005-0000-0000-0000C2160000}"/>
    <cellStyle name="평_가평재활용선별장-4.9_소프트웨어진흥원-스토리텔링 컨퍼런스-1차제출수정_소프트웨어진흥원-스토리텔링 컨퍼런스-2_8호선 역구내 및 차내광고(0607)" xfId="2294" xr:uid="{00000000-0005-0000-0000-0000C3160000}"/>
    <cellStyle name="평_가평재활용선별장-4.9_소프트웨어진흥원-스토리텔링 컨퍼런스-1차제출수정_일산구청-자유로청소" xfId="2295" xr:uid="{00000000-0005-0000-0000-0000C4160000}"/>
    <cellStyle name="평_가평재활용선별장-4.9_소프트웨어진흥원-스토리텔링 컨퍼런스-1차제출수정_일산구청-자유로청소_8호선 역구내 및 차내광고(0607)" xfId="2296" xr:uid="{00000000-0005-0000-0000-0000C5160000}"/>
    <cellStyle name="평_가평재활용선별장-4.9_소프트웨어진흥원-스토리텔링 컨퍼런스-1차제출수정_직종별노임" xfId="2297" xr:uid="{00000000-0005-0000-0000-0000C6160000}"/>
    <cellStyle name="평_가평재활용선별장-4.9_소프트웨어진흥원-스토리텔링 컨퍼런스-1차제출수정_직종별노임_8호선 역구내 및 차내광고(0607)" xfId="2298" xr:uid="{00000000-0005-0000-0000-0000C7160000}"/>
    <cellStyle name="평_가평재활용선별장-4.9_제1장_제3장까지" xfId="2299" xr:uid="{00000000-0005-0000-0000-0000C8160000}"/>
    <cellStyle name="평_계약내역서(제출용)" xfId="2313" xr:uid="{00000000-0005-0000-0000-0000C9160000}"/>
    <cellStyle name="평_민성조경-조합놀이대 28종(최종)" xfId="2314" xr:uid="{00000000-0005-0000-0000-0000CA160000}"/>
    <cellStyle name="평_민성조경-조합놀이대 28종(최종)_3043 일산구청-노면청소차" xfId="2315" xr:uid="{00000000-0005-0000-0000-0000CB160000}"/>
    <cellStyle name="평_민성조경-조합놀이대 28종(최종)_3043 일산구청-노면청소차_8호선 역구내 및 차내광고(0607)" xfId="2316" xr:uid="{00000000-0005-0000-0000-0000CC160000}"/>
    <cellStyle name="평_민성조경-조합놀이대 28종(최종)_8호선 역구내 및 차내광고(0607)" xfId="2317" xr:uid="{00000000-0005-0000-0000-0000CD160000}"/>
    <cellStyle name="평_민성조경-조합놀이대 28종(최종)_개요" xfId="2318" xr:uid="{00000000-0005-0000-0000-0000CE160000}"/>
    <cellStyle name="평_민성조경-조합놀이대 28종(최종)_복사본 보험료" xfId="2319" xr:uid="{00000000-0005-0000-0000-0000CF160000}"/>
    <cellStyle name="평_민성조경-조합놀이대 28종(최종)_복사본 보험료_8호선 역구내 및 차내광고(0607)" xfId="2320" xr:uid="{00000000-0005-0000-0000-0000D0160000}"/>
    <cellStyle name="평_민성조경-조합놀이대 28종(최종)_소프트웨어진흥원-스토리텔링 컨퍼런스-2" xfId="2321" xr:uid="{00000000-0005-0000-0000-0000D1160000}"/>
    <cellStyle name="평_민성조경-조합놀이대 28종(최종)_소프트웨어진흥원-스토리텔링 컨퍼런스-2_8호선 역구내 및 차내광고(0607)" xfId="2322" xr:uid="{00000000-0005-0000-0000-0000D2160000}"/>
    <cellStyle name="평_민성조경-조합놀이대 28종(최종)_일산구청-자유로청소" xfId="2323" xr:uid="{00000000-0005-0000-0000-0000D3160000}"/>
    <cellStyle name="평_민성조경-조합놀이대 28종(최종)_일산구청-자유로청소_8호선 역구내 및 차내광고(0607)" xfId="2324" xr:uid="{00000000-0005-0000-0000-0000D4160000}"/>
    <cellStyle name="평_민성조경-조합놀이대 28종(최종)_직종별노임" xfId="2325" xr:uid="{00000000-0005-0000-0000-0000D5160000}"/>
    <cellStyle name="평_민성조경-조합놀이대 28종(최종)_직종별노임_8호선 역구내 및 차내광고(0607)" xfId="2326" xr:uid="{00000000-0005-0000-0000-0000D6160000}"/>
    <cellStyle name="평_변경내역서(특고이설)산출" xfId="2327" xr:uid="{00000000-0005-0000-0000-0000D7160000}"/>
    <cellStyle name="평_변경내역서산출" xfId="2328" xr:uid="{00000000-0005-0000-0000-0000D8160000}"/>
    <cellStyle name="평_붙임6" xfId="2329" xr:uid="{00000000-0005-0000-0000-0000D9160000}"/>
    <cellStyle name="평_붙임6_1차 본협상자료(0830)" xfId="2330" xr:uid="{00000000-0005-0000-0000-0000DA160000}"/>
    <cellStyle name="평_붙임6_1차 본협상자료(0830)_1함대 특고이설내역서" xfId="2331" xr:uid="{00000000-0005-0000-0000-0000DB160000}"/>
    <cellStyle name="평_붙임6_1차 본협상자료(0830)_8호선 역구내 및 차내광고(0607)" xfId="2332" xr:uid="{00000000-0005-0000-0000-0000DC160000}"/>
    <cellStyle name="평_붙임6_1차 본협상자료(0830)_Book1" xfId="2434" xr:uid="{00000000-0005-0000-0000-0000DD160000}"/>
    <cellStyle name="평_붙임6_1차 본협상자료(0830)_Book1_3043 일산구청-노면청소차" xfId="2435" xr:uid="{00000000-0005-0000-0000-0000DE160000}"/>
    <cellStyle name="평_붙임6_1차 본협상자료(0830)_Book1_3043 일산구청-노면청소차_8호선 역구내 및 차내광고(0607)" xfId="2436" xr:uid="{00000000-0005-0000-0000-0000DF160000}"/>
    <cellStyle name="평_붙임6_1차 본협상자료(0830)_Book1_8호선 역구내 및 차내광고(0607)" xfId="2437" xr:uid="{00000000-0005-0000-0000-0000E0160000}"/>
    <cellStyle name="평_붙임6_1차 본협상자료(0830)_Book1_개요" xfId="2438" xr:uid="{00000000-0005-0000-0000-0000E1160000}"/>
    <cellStyle name="평_붙임6_1차 본협상자료(0830)_Book1_복사본 보험료" xfId="2439" xr:uid="{00000000-0005-0000-0000-0000E2160000}"/>
    <cellStyle name="평_붙임6_1차 본협상자료(0830)_Book1_복사본 보험료_8호선 역구내 및 차내광고(0607)" xfId="2440" xr:uid="{00000000-0005-0000-0000-0000E3160000}"/>
    <cellStyle name="평_붙임6_1차 본협상자료(0830)_Book1_소프트웨어진흥원-스토리텔링 컨퍼런스-2" xfId="2441" xr:uid="{00000000-0005-0000-0000-0000E4160000}"/>
    <cellStyle name="평_붙임6_1차 본협상자료(0830)_Book1_소프트웨어진흥원-스토리텔링 컨퍼런스-2_8호선 역구내 및 차내광고(0607)" xfId="2442" xr:uid="{00000000-0005-0000-0000-0000E5160000}"/>
    <cellStyle name="평_붙임6_1차 본협상자료(0830)_Book1_일산구청-자유로청소" xfId="2443" xr:uid="{00000000-0005-0000-0000-0000E6160000}"/>
    <cellStyle name="평_붙임6_1차 본협상자료(0830)_Book1_일산구청-자유로청소_8호선 역구내 및 차내광고(0607)" xfId="2444" xr:uid="{00000000-0005-0000-0000-0000E7160000}"/>
    <cellStyle name="평_붙임6_1차 본협상자료(0830)_Book1_직종별노임" xfId="2445" xr:uid="{00000000-0005-0000-0000-0000E8160000}"/>
    <cellStyle name="평_붙임6_1차 본협상자료(0830)_Book1_직종별노임_8호선 역구내 및 차내광고(0607)" xfId="2446" xr:uid="{00000000-0005-0000-0000-0000E9160000}"/>
    <cellStyle name="평_붙임6_1차 본협상자료(0830)_가평재활용선별장-4.9" xfId="2333" xr:uid="{00000000-0005-0000-0000-0000EA160000}"/>
    <cellStyle name="평_붙임6_1차 본협상자료(0830)_가평재활용선별장-4.9_1함대 특고이설내역서" xfId="2334" xr:uid="{00000000-0005-0000-0000-0000EB160000}"/>
    <cellStyle name="평_붙임6_1차 본협상자료(0830)_가평재활용선별장-4.9_8호선 역구내 및 차내광고(0607)" xfId="2335" xr:uid="{00000000-0005-0000-0000-0000EC160000}"/>
    <cellStyle name="평_붙임6_1차 본협상자료(0830)_가평재활용선별장-4.9_Book1" xfId="2378" xr:uid="{00000000-0005-0000-0000-0000ED160000}"/>
    <cellStyle name="평_붙임6_1차 본협상자료(0830)_가평재활용선별장-4.9_Book1_3043 일산구청-노면청소차" xfId="2379" xr:uid="{00000000-0005-0000-0000-0000EE160000}"/>
    <cellStyle name="평_붙임6_1차 본협상자료(0830)_가평재활용선별장-4.9_Book1_3043 일산구청-노면청소차_8호선 역구내 및 차내광고(0607)" xfId="2380" xr:uid="{00000000-0005-0000-0000-0000EF160000}"/>
    <cellStyle name="평_붙임6_1차 본협상자료(0830)_가평재활용선별장-4.9_Book1_8호선 역구내 및 차내광고(0607)" xfId="2381" xr:uid="{00000000-0005-0000-0000-0000F0160000}"/>
    <cellStyle name="평_붙임6_1차 본협상자료(0830)_가평재활용선별장-4.9_Book1_개요" xfId="2382" xr:uid="{00000000-0005-0000-0000-0000F1160000}"/>
    <cellStyle name="평_붙임6_1차 본협상자료(0830)_가평재활용선별장-4.9_Book1_복사본 보험료" xfId="2383" xr:uid="{00000000-0005-0000-0000-0000F2160000}"/>
    <cellStyle name="평_붙임6_1차 본협상자료(0830)_가평재활용선별장-4.9_Book1_복사본 보험료_8호선 역구내 및 차내광고(0607)" xfId="2384" xr:uid="{00000000-0005-0000-0000-0000F3160000}"/>
    <cellStyle name="평_붙임6_1차 본협상자료(0830)_가평재활용선별장-4.9_Book1_소프트웨어진흥원-스토리텔링 컨퍼런스-2" xfId="2385" xr:uid="{00000000-0005-0000-0000-0000F4160000}"/>
    <cellStyle name="평_붙임6_1차 본협상자료(0830)_가평재활용선별장-4.9_Book1_소프트웨어진흥원-스토리텔링 컨퍼런스-2_8호선 역구내 및 차내광고(0607)" xfId="2386" xr:uid="{00000000-0005-0000-0000-0000F5160000}"/>
    <cellStyle name="평_붙임6_1차 본협상자료(0830)_가평재활용선별장-4.9_Book1_일산구청-자유로청소" xfId="2387" xr:uid="{00000000-0005-0000-0000-0000F6160000}"/>
    <cellStyle name="평_붙임6_1차 본협상자료(0830)_가평재활용선별장-4.9_Book1_일산구청-자유로청소_8호선 역구내 및 차내광고(0607)" xfId="2388" xr:uid="{00000000-0005-0000-0000-0000F7160000}"/>
    <cellStyle name="평_붙임6_1차 본협상자료(0830)_가평재활용선별장-4.9_Book1_직종별노임" xfId="2389" xr:uid="{00000000-0005-0000-0000-0000F8160000}"/>
    <cellStyle name="평_붙임6_1차 본협상자료(0830)_가평재활용선별장-4.9_Book1_직종별노임_8호선 역구내 및 차내광고(0607)" xfId="2390" xr:uid="{00000000-0005-0000-0000-0000F9160000}"/>
    <cellStyle name="평_붙임6_1차 본협상자료(0830)_가평재활용선별장-4.9_계약내역서(제출용)" xfId="2336" xr:uid="{00000000-0005-0000-0000-0000FA160000}"/>
    <cellStyle name="평_붙임6_1차 본협상자료(0830)_가평재활용선별장-4.9_민성조경-조합놀이대 28종(최종)" xfId="2337" xr:uid="{00000000-0005-0000-0000-0000FB160000}"/>
    <cellStyle name="평_붙임6_1차 본협상자료(0830)_가평재활용선별장-4.9_민성조경-조합놀이대 28종(최종)_3043 일산구청-노면청소차" xfId="2338" xr:uid="{00000000-0005-0000-0000-0000FC160000}"/>
    <cellStyle name="평_붙임6_1차 본협상자료(0830)_가평재활용선별장-4.9_민성조경-조합놀이대 28종(최종)_3043 일산구청-노면청소차_8호선 역구내 및 차내광고(0607)" xfId="2339" xr:uid="{00000000-0005-0000-0000-0000FD160000}"/>
    <cellStyle name="평_붙임6_1차 본협상자료(0830)_가평재활용선별장-4.9_민성조경-조합놀이대 28종(최종)_8호선 역구내 및 차내광고(0607)" xfId="2340" xr:uid="{00000000-0005-0000-0000-0000FE160000}"/>
    <cellStyle name="평_붙임6_1차 본협상자료(0830)_가평재활용선별장-4.9_민성조경-조합놀이대 28종(최종)_개요" xfId="2341" xr:uid="{00000000-0005-0000-0000-0000FF160000}"/>
    <cellStyle name="평_붙임6_1차 본협상자료(0830)_가평재활용선별장-4.9_민성조경-조합놀이대 28종(최종)_복사본 보험료" xfId="2342" xr:uid="{00000000-0005-0000-0000-000000170000}"/>
    <cellStyle name="평_붙임6_1차 본협상자료(0830)_가평재활용선별장-4.9_민성조경-조합놀이대 28종(최종)_복사본 보험료_8호선 역구내 및 차내광고(0607)" xfId="2343" xr:uid="{00000000-0005-0000-0000-000001170000}"/>
    <cellStyle name="평_붙임6_1차 본협상자료(0830)_가평재활용선별장-4.9_민성조경-조합놀이대 28종(최종)_소프트웨어진흥원-스토리텔링 컨퍼런스-2" xfId="2344" xr:uid="{00000000-0005-0000-0000-000002170000}"/>
    <cellStyle name="평_붙임6_1차 본협상자료(0830)_가평재활용선별장-4.9_민성조경-조합놀이대 28종(최종)_소프트웨어진흥원-스토리텔링 컨퍼런스-2_8호선 역구내 및 차내광고(0607)" xfId="2345" xr:uid="{00000000-0005-0000-0000-000003170000}"/>
    <cellStyle name="평_붙임6_1차 본협상자료(0830)_가평재활용선별장-4.9_민성조경-조합놀이대 28종(최종)_일산구청-자유로청소" xfId="2346" xr:uid="{00000000-0005-0000-0000-000004170000}"/>
    <cellStyle name="평_붙임6_1차 본협상자료(0830)_가평재활용선별장-4.9_민성조경-조합놀이대 28종(최종)_일산구청-자유로청소_8호선 역구내 및 차내광고(0607)" xfId="2347" xr:uid="{00000000-0005-0000-0000-000005170000}"/>
    <cellStyle name="평_붙임6_1차 본협상자료(0830)_가평재활용선별장-4.9_민성조경-조합놀이대 28종(최종)_직종별노임_8호선 역구내 및 차내광고(0607)" xfId="2348" xr:uid="{00000000-0005-0000-0000-000006170000}"/>
    <cellStyle name="평_붙임6_1차 본협상자료(0830)_가평재활용선별장-4.9_변경내역서(특고이설)산출" xfId="2349" xr:uid="{00000000-0005-0000-0000-000007170000}"/>
    <cellStyle name="평_붙임6_1차 본협상자료(0830)_가평재활용선별장-4.9_변경내역서산출" xfId="2350" xr:uid="{00000000-0005-0000-0000-000008170000}"/>
    <cellStyle name="평_붙임6_1차 본협상자료(0830)_가평재활용선별장-4.9_소프트웨어진흥원-스토리텔링 컨퍼런스(담당요청)" xfId="2351" xr:uid="{00000000-0005-0000-0000-000009170000}"/>
    <cellStyle name="평_붙임6_1차 본협상자료(0830)_가평재활용선별장-4.9_소프트웨어진흥원-스토리텔링 컨퍼런스(담당요청)_3043 일산구청-노면청소차" xfId="2352" xr:uid="{00000000-0005-0000-0000-00000A170000}"/>
    <cellStyle name="평_붙임6_1차 본협상자료(0830)_가평재활용선별장-4.9_소프트웨어진흥원-스토리텔링 컨퍼런스(담당요청)_3043 일산구청-노면청소차_8호선 역구내 및 차내광고(0607)" xfId="2353" xr:uid="{00000000-0005-0000-0000-00000B170000}"/>
    <cellStyle name="평_붙임6_1차 본협상자료(0830)_가평재활용선별장-4.9_소프트웨어진흥원-스토리텔링 컨퍼런스(담당요청)_8호선 역구내 및 차내광고(0607)" xfId="2354" xr:uid="{00000000-0005-0000-0000-00000C170000}"/>
    <cellStyle name="평_붙임6_1차 본협상자료(0830)_가평재활용선별장-4.9_소프트웨어진흥원-스토리텔링 컨퍼런스(담당요청)_개요" xfId="2355" xr:uid="{00000000-0005-0000-0000-00000D170000}"/>
    <cellStyle name="평_붙임6_1차 본협상자료(0830)_가평재활용선별장-4.9_소프트웨어진흥원-스토리텔링 컨퍼런스(담당요청)_복사본 보험료" xfId="2356" xr:uid="{00000000-0005-0000-0000-00000E170000}"/>
    <cellStyle name="평_붙임6_1차 본협상자료(0830)_가평재활용선별장-4.9_소프트웨어진흥원-스토리텔링 컨퍼런스(담당요청)_복사본 보험료_8호선 역구내 및 차내광고(0607)" xfId="2357" xr:uid="{00000000-0005-0000-0000-00000F170000}"/>
    <cellStyle name="평_붙임6_1차 본협상자료(0830)_가평재활용선별장-4.9_소프트웨어진흥원-스토리텔링 컨퍼런스(담당요청)_소프트웨어진흥원-스토리텔링 컨퍼런스-2" xfId="2358" xr:uid="{00000000-0005-0000-0000-000010170000}"/>
    <cellStyle name="평_붙임6_1차 본협상자료(0830)_가평재활용선별장-4.9_소프트웨어진흥원-스토리텔링 컨퍼런스(담당요청)_소프트웨어진흥원-스토리텔링 컨퍼런스-2_8호선 역구내 및 차내광고(0607)" xfId="2359" xr:uid="{00000000-0005-0000-0000-000011170000}"/>
    <cellStyle name="평_붙임6_1차 본협상자료(0830)_가평재활용선별장-4.9_소프트웨어진흥원-스토리텔링 컨퍼런스(담당요청)_일산구청-자유로청소" xfId="2360" xr:uid="{00000000-0005-0000-0000-000012170000}"/>
    <cellStyle name="평_붙임6_1차 본협상자료(0830)_가평재활용선별장-4.9_소프트웨어진흥원-스토리텔링 컨퍼런스(담당요청)_일산구청-자유로청소_8호선 역구내 및 차내광고(0607)" xfId="2361" xr:uid="{00000000-0005-0000-0000-000013170000}"/>
    <cellStyle name="평_붙임6_1차 본협상자료(0830)_가평재활용선별장-4.9_소프트웨어진흥원-스토리텔링 컨퍼런스(담당요청)_직종별노임" xfId="2362" xr:uid="{00000000-0005-0000-0000-000014170000}"/>
    <cellStyle name="평_붙임6_1차 본협상자료(0830)_가평재활용선별장-4.9_소프트웨어진흥원-스토리텔링 컨퍼런스(담당요청)_직종별노임_8호선 역구내 및 차내광고(0607)" xfId="2363" xr:uid="{00000000-0005-0000-0000-000015170000}"/>
    <cellStyle name="평_붙임6_1차 본협상자료(0830)_가평재활용선별장-4.9_소프트웨어진흥원-스토리텔링 컨퍼런스-1차제출수정" xfId="2364" xr:uid="{00000000-0005-0000-0000-000016170000}"/>
    <cellStyle name="평_붙임6_1차 본협상자료(0830)_가평재활용선별장-4.9_소프트웨어진흥원-스토리텔링 컨퍼런스-1차제출수정_3043 일산구청-노면청소차" xfId="2365" xr:uid="{00000000-0005-0000-0000-000017170000}"/>
    <cellStyle name="평_붙임6_1차 본협상자료(0830)_가평재활용선별장-4.9_소프트웨어진흥원-스토리텔링 컨퍼런스-1차제출수정_3043 일산구청-노면청소차_8호선 역구내 및 차내광고(0607)" xfId="2366" xr:uid="{00000000-0005-0000-0000-000018170000}"/>
    <cellStyle name="평_붙임6_1차 본협상자료(0830)_가평재활용선별장-4.9_소프트웨어진흥원-스토리텔링 컨퍼런스-1차제출수정_8호선 역구내 및 차내광고(0607)" xfId="2367" xr:uid="{00000000-0005-0000-0000-000019170000}"/>
    <cellStyle name="평_붙임6_1차 본협상자료(0830)_가평재활용선별장-4.9_소프트웨어진흥원-스토리텔링 컨퍼런스-1차제출수정_개요" xfId="2368" xr:uid="{00000000-0005-0000-0000-00001A170000}"/>
    <cellStyle name="평_붙임6_1차 본협상자료(0830)_가평재활용선별장-4.9_소프트웨어진흥원-스토리텔링 컨퍼런스-1차제출수정_복사본 보험료" xfId="2369" xr:uid="{00000000-0005-0000-0000-00001B170000}"/>
    <cellStyle name="평_붙임6_1차 본협상자료(0830)_가평재활용선별장-4.9_소프트웨어진흥원-스토리텔링 컨퍼런스-1차제출수정_복사본 보험료_8호선 역구내 및 차내광고(0607)" xfId="2370" xr:uid="{00000000-0005-0000-0000-00001C170000}"/>
    <cellStyle name="평_붙임6_1차 본협상자료(0830)_가평재활용선별장-4.9_소프트웨어진흥원-스토리텔링 컨퍼런스-1차제출수정_소프트웨어진흥원-스토리텔링 컨퍼런스-2" xfId="2371" xr:uid="{00000000-0005-0000-0000-00001D170000}"/>
    <cellStyle name="평_붙임6_1차 본협상자료(0830)_가평재활용선별장-4.9_소프트웨어진흥원-스토리텔링 컨퍼런스-1차제출수정_소프트웨어진흥원-스토리텔링 컨퍼런스-2_8호선 역구내 및 차내광고(0607)" xfId="2372" xr:uid="{00000000-0005-0000-0000-00001E170000}"/>
    <cellStyle name="평_붙임6_1차 본협상자료(0830)_가평재활용선별장-4.9_소프트웨어진흥원-스토리텔링 컨퍼런스-1차제출수정_일산구청-자유로청소" xfId="2373" xr:uid="{00000000-0005-0000-0000-00001F170000}"/>
    <cellStyle name="평_붙임6_1차 본협상자료(0830)_가평재활용선별장-4.9_소프트웨어진흥원-스토리텔링 컨퍼런스-1차제출수정_일산구청-자유로청소_8호선 역구내 및 차내광고(0607)" xfId="2374" xr:uid="{00000000-0005-0000-0000-000020170000}"/>
    <cellStyle name="평_붙임6_1차 본협상자료(0830)_가평재활용선별장-4.9_소프트웨어진흥원-스토리텔링 컨퍼런스-1차제출수정_직종별노임" xfId="2375" xr:uid="{00000000-0005-0000-0000-000021170000}"/>
    <cellStyle name="평_붙임6_1차 본협상자료(0830)_가평재활용선별장-4.9_소프트웨어진흥원-스토리텔링 컨퍼런스-1차제출수정_직종별노임_8호선 역구내 및 차내광고(0607)" xfId="2376" xr:uid="{00000000-0005-0000-0000-000022170000}"/>
    <cellStyle name="평_붙임6_1차 본협상자료(0830)_가평재활용선별장-4.9_제1장_제3장까지" xfId="2377" xr:uid="{00000000-0005-0000-0000-000023170000}"/>
    <cellStyle name="평_붙임6_1차 본협상자료(0830)_계약내역서(제출용)" xfId="2391" xr:uid="{00000000-0005-0000-0000-000024170000}"/>
    <cellStyle name="평_붙임6_1차 본협상자료(0830)_민성조경-조합놀이대 28종(최종)" xfId="2392" xr:uid="{00000000-0005-0000-0000-000025170000}"/>
    <cellStyle name="평_붙임6_1차 본협상자료(0830)_민성조경-조합놀이대 28종(최종)_3043 일산구청-노면청소차" xfId="2393" xr:uid="{00000000-0005-0000-0000-000026170000}"/>
    <cellStyle name="평_붙임6_1차 본협상자료(0830)_민성조경-조합놀이대 28종(최종)_3043 일산구청-노면청소차_8호선 역구내 및 차내광고(0607)" xfId="2394" xr:uid="{00000000-0005-0000-0000-000027170000}"/>
    <cellStyle name="평_붙임6_1차 본협상자료(0830)_민성조경-조합놀이대 28종(최종)_8호선 역구내 및 차내광고(0607)" xfId="2395" xr:uid="{00000000-0005-0000-0000-000028170000}"/>
    <cellStyle name="평_붙임6_1차 본협상자료(0830)_민성조경-조합놀이대 28종(최종)_개요" xfId="2396" xr:uid="{00000000-0005-0000-0000-000029170000}"/>
    <cellStyle name="평_붙임6_1차 본협상자료(0830)_민성조경-조합놀이대 28종(최종)_복사본 보험료" xfId="2397" xr:uid="{00000000-0005-0000-0000-00002A170000}"/>
    <cellStyle name="평_붙임6_1차 본협상자료(0830)_민성조경-조합놀이대 28종(최종)_복사본 보험료_8호선 역구내 및 차내광고(0607)" xfId="2398" xr:uid="{00000000-0005-0000-0000-00002B170000}"/>
    <cellStyle name="평_붙임6_1차 본협상자료(0830)_민성조경-조합놀이대 28종(최종)_소프트웨어진흥원-스토리텔링 컨퍼런스-2" xfId="2399" xr:uid="{00000000-0005-0000-0000-00002C170000}"/>
    <cellStyle name="평_붙임6_1차 본협상자료(0830)_민성조경-조합놀이대 28종(최종)_소프트웨어진흥원-스토리텔링 컨퍼런스-2_8호선 역구내 및 차내광고(0607)" xfId="2400" xr:uid="{00000000-0005-0000-0000-00002D170000}"/>
    <cellStyle name="평_붙임6_1차 본협상자료(0830)_민성조경-조합놀이대 28종(최종)_일산구청-자유로청소" xfId="2401" xr:uid="{00000000-0005-0000-0000-00002E170000}"/>
    <cellStyle name="평_붙임6_1차 본협상자료(0830)_민성조경-조합놀이대 28종(최종)_일산구청-자유로청소_8호선 역구내 및 차내광고(0607)" xfId="2402" xr:uid="{00000000-0005-0000-0000-00002F170000}"/>
    <cellStyle name="평_붙임6_1차 본협상자료(0830)_민성조경-조합놀이대 28종(최종)_직종별노임" xfId="2403" xr:uid="{00000000-0005-0000-0000-000030170000}"/>
    <cellStyle name="평_붙임6_1차 본협상자료(0830)_민성조경-조합놀이대 28종(최종)_직종별노임_8호선 역구내 및 차내광고(0607)" xfId="2404" xr:uid="{00000000-0005-0000-0000-000031170000}"/>
    <cellStyle name="평_붙임6_1차 본협상자료(0830)_변경내역서(특고이설)산출" xfId="2405" xr:uid="{00000000-0005-0000-0000-000032170000}"/>
    <cellStyle name="평_붙임6_1차 본협상자료(0830)_변경내역서산출" xfId="2406" xr:uid="{00000000-0005-0000-0000-000033170000}"/>
    <cellStyle name="평_붙임6_1차 본협상자료(0830)_소프트웨어진흥원-스토리텔링 컨퍼런스(담당요청)" xfId="2407" xr:uid="{00000000-0005-0000-0000-000034170000}"/>
    <cellStyle name="평_붙임6_1차 본협상자료(0830)_소프트웨어진흥원-스토리텔링 컨퍼런스(담당요청)_3043 일산구청-노면청소차" xfId="2408" xr:uid="{00000000-0005-0000-0000-000035170000}"/>
    <cellStyle name="평_붙임6_1차 본협상자료(0830)_소프트웨어진흥원-스토리텔링 컨퍼런스(담당요청)_3043 일산구청-노면청소차_8호선 역구내 및 차내광고(0607)" xfId="2409" xr:uid="{00000000-0005-0000-0000-000036170000}"/>
    <cellStyle name="평_붙임6_1차 본협상자료(0830)_소프트웨어진흥원-스토리텔링 컨퍼런스(담당요청)_8호선 역구내 및 차내광고(0607)" xfId="2410" xr:uid="{00000000-0005-0000-0000-000037170000}"/>
    <cellStyle name="평_붙임6_1차 본협상자료(0830)_소프트웨어진흥원-스토리텔링 컨퍼런스(담당요청)_개요" xfId="2411" xr:uid="{00000000-0005-0000-0000-000038170000}"/>
    <cellStyle name="평_붙임6_1차 본협상자료(0830)_소프트웨어진흥원-스토리텔링 컨퍼런스(담당요청)_복사본 보험료" xfId="2412" xr:uid="{00000000-0005-0000-0000-000039170000}"/>
    <cellStyle name="평_붙임6_1차 본협상자료(0830)_소프트웨어진흥원-스토리텔링 컨퍼런스(담당요청)_복사본 보험료_8호선 역구내 및 차내광고(0607)" xfId="2413" xr:uid="{00000000-0005-0000-0000-00003A170000}"/>
    <cellStyle name="평_붙임6_1차 본협상자료(0830)_소프트웨어진흥원-스토리텔링 컨퍼런스(담당요청)_소프트웨어진흥원-스토리텔링 컨퍼런스-2" xfId="2414" xr:uid="{00000000-0005-0000-0000-00003B170000}"/>
    <cellStyle name="평_붙임6_1차 본협상자료(0830)_소프트웨어진흥원-스토리텔링 컨퍼런스(담당요청)_소프트웨어진흥원-스토리텔링 컨퍼런스-2_8호선 역구내 및 차내광고(0607)" xfId="2415" xr:uid="{00000000-0005-0000-0000-00003C170000}"/>
    <cellStyle name="평_붙임6_1차 본협상자료(0830)_소프트웨어진흥원-스토리텔링 컨퍼런스(담당요청)_일산구청-자유로청소" xfId="2416" xr:uid="{00000000-0005-0000-0000-00003D170000}"/>
    <cellStyle name="평_붙임6_1차 본협상자료(0830)_소프트웨어진흥원-스토리텔링 컨퍼런스(담당요청)_일산구청-자유로청소_8호선 역구내 및 차내광고(0607)" xfId="2417" xr:uid="{00000000-0005-0000-0000-00003E170000}"/>
    <cellStyle name="평_붙임6_1차 본협상자료(0830)_소프트웨어진흥원-스토리텔링 컨퍼런스(담당요청)_직종별노임" xfId="2418" xr:uid="{00000000-0005-0000-0000-00003F170000}"/>
    <cellStyle name="평_붙임6_1차 본협상자료(0830)_소프트웨어진흥원-스토리텔링 컨퍼런스(담당요청)_직종별노임_8호선 역구내 및 차내광고(0607)" xfId="2419" xr:uid="{00000000-0005-0000-0000-000040170000}"/>
    <cellStyle name="평_붙임6_1차 본협상자료(0830)_소프트웨어진흥원-스토리텔링 컨퍼런스-1차제출수정" xfId="2420" xr:uid="{00000000-0005-0000-0000-000041170000}"/>
    <cellStyle name="평_붙임6_1차 본협상자료(0830)_소프트웨어진흥원-스토리텔링 컨퍼런스-1차제출수정_3043 일산구청-노면청소차" xfId="2421" xr:uid="{00000000-0005-0000-0000-000042170000}"/>
    <cellStyle name="평_붙임6_1차 본협상자료(0830)_소프트웨어진흥원-스토리텔링 컨퍼런스-1차제출수정_3043 일산구청-노면청소차_8호선 역구내 및 차내광고(0607)" xfId="2422" xr:uid="{00000000-0005-0000-0000-000043170000}"/>
    <cellStyle name="평_붙임6_1차 본협상자료(0830)_소프트웨어진흥원-스토리텔링 컨퍼런스-1차제출수정_8호선 역구내 및 차내광고(0607)" xfId="2423" xr:uid="{00000000-0005-0000-0000-000044170000}"/>
    <cellStyle name="평_붙임6_1차 본협상자료(0830)_소프트웨어진흥원-스토리텔링 컨퍼런스-1차제출수정_개요" xfId="2424" xr:uid="{00000000-0005-0000-0000-000045170000}"/>
    <cellStyle name="평_붙임6_1차 본협상자료(0830)_소프트웨어진흥원-스토리텔링 컨퍼런스-1차제출수정_복사본 보험료" xfId="2425" xr:uid="{00000000-0005-0000-0000-000046170000}"/>
    <cellStyle name="평_붙임6_1차 본협상자료(0830)_소프트웨어진흥원-스토리텔링 컨퍼런스-1차제출수정_복사본 보험료_8호선 역구내 및 차내광고(0607)" xfId="2426" xr:uid="{00000000-0005-0000-0000-000047170000}"/>
    <cellStyle name="평_붙임6_1차 본협상자료(0830)_소프트웨어진흥원-스토리텔링 컨퍼런스-1차제출수정_소프트웨어진흥원-스토리텔링 컨퍼런스-2" xfId="2427" xr:uid="{00000000-0005-0000-0000-000048170000}"/>
    <cellStyle name="평_붙임6_1차 본협상자료(0830)_소프트웨어진흥원-스토리텔링 컨퍼런스-1차제출수정_소프트웨어진흥원-스토리텔링 컨퍼런스-2_8호선 역구내 및 차내광고(0607)" xfId="2428" xr:uid="{00000000-0005-0000-0000-000049170000}"/>
    <cellStyle name="평_붙임6_1차 본협상자료(0830)_소프트웨어진흥원-스토리텔링 컨퍼런스-1차제출수정_일산구청-자유로청소" xfId="2429" xr:uid="{00000000-0005-0000-0000-00004A170000}"/>
    <cellStyle name="평_붙임6_1차 본협상자료(0830)_소프트웨어진흥원-스토리텔링 컨퍼런스-1차제출수정_일산구청-자유로청소_8호선 역구내 및 차내광고(0607)" xfId="2430" xr:uid="{00000000-0005-0000-0000-00004B170000}"/>
    <cellStyle name="평_붙임6_1차 본협상자료(0830)_소프트웨어진흥원-스토리텔링 컨퍼런스-1차제출수정_직종별노임" xfId="2431" xr:uid="{00000000-0005-0000-0000-00004C170000}"/>
    <cellStyle name="평_붙임6_1차 본협상자료(0830)_소프트웨어진흥원-스토리텔링 컨퍼런스-1차제출수정_직종별노임_8호선 역구내 및 차내광고(0607)" xfId="2432" xr:uid="{00000000-0005-0000-0000-00004D170000}"/>
    <cellStyle name="평_붙임6_1차 본협상자료(0830)_제1장_제3장까지" xfId="2433" xr:uid="{00000000-0005-0000-0000-00004E170000}"/>
    <cellStyle name="평_붙임6_1함대 특고이설내역서" xfId="2447" xr:uid="{00000000-0005-0000-0000-00004F170000}"/>
    <cellStyle name="평_붙임6_8호선 역구내 및 차내광고(0607)" xfId="2448" xr:uid="{00000000-0005-0000-0000-000050170000}"/>
    <cellStyle name="평_붙임6_가평재활용선별장-4.9" xfId="2449" xr:uid="{00000000-0005-0000-0000-000051170000}"/>
    <cellStyle name="평_붙임6_가평재활용선별장-4.9_1함대 특고이설내역서" xfId="2450" xr:uid="{00000000-0005-0000-0000-000052170000}"/>
    <cellStyle name="평_붙임6_가평재활용선별장-4.9_8호선 역구내 및 차내광고(0607)" xfId="2451" xr:uid="{00000000-0005-0000-0000-000053170000}"/>
    <cellStyle name="평_붙임6_가평재활용선별장-4.9_Book1" xfId="2495" xr:uid="{00000000-0005-0000-0000-000054170000}"/>
    <cellStyle name="평_붙임6_가평재활용선별장-4.9_Book1_3043 일산구청-노면청소차" xfId="2496" xr:uid="{00000000-0005-0000-0000-000055170000}"/>
    <cellStyle name="평_붙임6_가평재활용선별장-4.9_Book1_3043 일산구청-노면청소차_8호선 역구내 및 차내광고(0607)" xfId="2497" xr:uid="{00000000-0005-0000-0000-000056170000}"/>
    <cellStyle name="평_붙임6_가평재활용선별장-4.9_Book1_8호선 역구내 및 차내광고(0607)" xfId="2498" xr:uid="{00000000-0005-0000-0000-000057170000}"/>
    <cellStyle name="평_붙임6_가평재활용선별장-4.9_Book1_개요" xfId="2499" xr:uid="{00000000-0005-0000-0000-000058170000}"/>
    <cellStyle name="평_붙임6_가평재활용선별장-4.9_Book1_복사본 보험료" xfId="2500" xr:uid="{00000000-0005-0000-0000-000059170000}"/>
    <cellStyle name="평_붙임6_가평재활용선별장-4.9_Book1_복사본 보험료_8호선 역구내 및 차내광고(0607)" xfId="2501" xr:uid="{00000000-0005-0000-0000-00005A170000}"/>
    <cellStyle name="평_붙임6_가평재활용선별장-4.9_Book1_소프트웨어진흥원-스토리텔링 컨퍼런스-2" xfId="2502" xr:uid="{00000000-0005-0000-0000-00005B170000}"/>
    <cellStyle name="평_붙임6_가평재활용선별장-4.9_Book1_소프트웨어진흥원-스토리텔링 컨퍼런스-2_8호선 역구내 및 차내광고(0607)" xfId="2503" xr:uid="{00000000-0005-0000-0000-00005C170000}"/>
    <cellStyle name="평_붙임6_가평재활용선별장-4.9_Book1_일산구청-자유로청소" xfId="2504" xr:uid="{00000000-0005-0000-0000-00005D170000}"/>
    <cellStyle name="평_붙임6_가평재활용선별장-4.9_Book1_일산구청-자유로청소_8호선 역구내 및 차내광고(0607)" xfId="2505" xr:uid="{00000000-0005-0000-0000-00005E170000}"/>
    <cellStyle name="평_붙임6_가평재활용선별장-4.9_계약내역서(제출용)" xfId="2452" xr:uid="{00000000-0005-0000-0000-00005F170000}"/>
    <cellStyle name="평_붙임6_가평재활용선별장-4.9_민성조경-조합놀이대 28종(최종)" xfId="2453" xr:uid="{00000000-0005-0000-0000-000060170000}"/>
    <cellStyle name="평_붙임6_가평재활용선별장-4.9_민성조경-조합놀이대 28종(최종)_3043 일산구청-노면청소차" xfId="2454" xr:uid="{00000000-0005-0000-0000-000061170000}"/>
    <cellStyle name="평_붙임6_가평재활용선별장-4.9_민성조경-조합놀이대 28종(최종)_3043 일산구청-노면청소차_8호선 역구내 및 차내광고(0607)" xfId="2455" xr:uid="{00000000-0005-0000-0000-000062170000}"/>
    <cellStyle name="평_붙임6_가평재활용선별장-4.9_민성조경-조합놀이대 28종(최종)_8호선 역구내 및 차내광고(0607)" xfId="2456" xr:uid="{00000000-0005-0000-0000-000063170000}"/>
    <cellStyle name="평_붙임6_가평재활용선별장-4.9_민성조경-조합놀이대 28종(최종)_개요" xfId="2457" xr:uid="{00000000-0005-0000-0000-000064170000}"/>
    <cellStyle name="평_붙임6_가평재활용선별장-4.9_민성조경-조합놀이대 28종(최종)_복사본 보험료" xfId="2458" xr:uid="{00000000-0005-0000-0000-000065170000}"/>
    <cellStyle name="평_붙임6_가평재활용선별장-4.9_민성조경-조합놀이대 28종(최종)_복사본 보험료_8호선 역구내 및 차내광고(0607)" xfId="2459" xr:uid="{00000000-0005-0000-0000-000066170000}"/>
    <cellStyle name="평_붙임6_가평재활용선별장-4.9_민성조경-조합놀이대 28종(최종)_소프트웨어진흥원-스토리텔링 컨퍼런스-2" xfId="2460" xr:uid="{00000000-0005-0000-0000-000067170000}"/>
    <cellStyle name="평_붙임6_가평재활용선별장-4.9_민성조경-조합놀이대 28종(최종)_소프트웨어진흥원-스토리텔링 컨퍼런스-2_8호선 역구내 및 차내광고(0607)" xfId="2461" xr:uid="{00000000-0005-0000-0000-000068170000}"/>
    <cellStyle name="평_붙임6_가평재활용선별장-4.9_민성조경-조합놀이대 28종(최종)_일산구청-자유로청소" xfId="2462" xr:uid="{00000000-0005-0000-0000-000069170000}"/>
    <cellStyle name="평_붙임6_가평재활용선별장-4.9_민성조경-조합놀이대 28종(최종)_일산구청-자유로청소_8호선 역구내 및 차내광고(0607)" xfId="2463" xr:uid="{00000000-0005-0000-0000-00006A170000}"/>
    <cellStyle name="평_붙임6_가평재활용선별장-4.9_민성조경-조합놀이대 28종(최종)_직종별노임" xfId="2464" xr:uid="{00000000-0005-0000-0000-00006B170000}"/>
    <cellStyle name="평_붙임6_가평재활용선별장-4.9_민성조경-조합놀이대 28종(최종)_직종별노임_8호선 역구내 및 차내광고(0607)" xfId="2465" xr:uid="{00000000-0005-0000-0000-00006C170000}"/>
    <cellStyle name="평_붙임6_가평재활용선별장-4.9_변경내역서(특고이설)산출" xfId="2466" xr:uid="{00000000-0005-0000-0000-00006D170000}"/>
    <cellStyle name="평_붙임6_가평재활용선별장-4.9_변경내역서산출" xfId="2467" xr:uid="{00000000-0005-0000-0000-00006E170000}"/>
    <cellStyle name="평_붙임6_가평재활용선별장-4.9_소프트웨어진흥원-스토리텔링 컨퍼런스(담당요청)" xfId="2468" xr:uid="{00000000-0005-0000-0000-00006F170000}"/>
    <cellStyle name="평_붙임6_가평재활용선별장-4.9_소프트웨어진흥원-스토리텔링 컨퍼런스(담당요청)_3043 일산구청-노면청소차" xfId="2469" xr:uid="{00000000-0005-0000-0000-000070170000}"/>
    <cellStyle name="평_붙임6_가평재활용선별장-4.9_소프트웨어진흥원-스토리텔링 컨퍼런스(담당요청)_3043 일산구청-노면청소차_8호선 역구내 및 차내광고(0607)" xfId="2470" xr:uid="{00000000-0005-0000-0000-000071170000}"/>
    <cellStyle name="평_붙임6_가평재활용선별장-4.9_소프트웨어진흥원-스토리텔링 컨퍼런스(담당요청)_8호선 역구내 및 차내광고(0607)" xfId="2471" xr:uid="{00000000-0005-0000-0000-000072170000}"/>
    <cellStyle name="평_붙임6_가평재활용선별장-4.9_소프트웨어진흥원-스토리텔링 컨퍼런스(담당요청)_개요" xfId="2472" xr:uid="{00000000-0005-0000-0000-000073170000}"/>
    <cellStyle name="평_붙임6_가평재활용선별장-4.9_소프트웨어진흥원-스토리텔링 컨퍼런스(담당요청)_복사본 보험료" xfId="2473" xr:uid="{00000000-0005-0000-0000-000074170000}"/>
    <cellStyle name="평_붙임6_가평재활용선별장-4.9_소프트웨어진흥원-스토리텔링 컨퍼런스(담당요청)_복사본 보험료_8호선 역구내 및 차내광고(0607)" xfId="2474" xr:uid="{00000000-0005-0000-0000-000075170000}"/>
    <cellStyle name="평_붙임6_가평재활용선별장-4.9_소프트웨어진흥원-스토리텔링 컨퍼런스(담당요청)_소프트웨어진흥원-스토리텔링 컨퍼런스-2" xfId="2475" xr:uid="{00000000-0005-0000-0000-000076170000}"/>
    <cellStyle name="평_붙임6_가평재활용선별장-4.9_소프트웨어진흥원-스토리텔링 컨퍼런스(담당요청)_소프트웨어진흥원-스토리텔링 컨퍼런스-2_8호선 역구내 및 차내광고(0607)" xfId="2476" xr:uid="{00000000-0005-0000-0000-000077170000}"/>
    <cellStyle name="평_붙임6_가평재활용선별장-4.9_소프트웨어진흥원-스토리텔링 컨퍼런스(담당요청)_일산구청-자유로청소" xfId="2477" xr:uid="{00000000-0005-0000-0000-000078170000}"/>
    <cellStyle name="평_붙임6_가평재활용선별장-4.9_소프트웨어진흥원-스토리텔링 컨퍼런스(담당요청)_일산구청-자유로청소_8호선 역구내 및 차내광고(0607)" xfId="2478" xr:uid="{00000000-0005-0000-0000-000079170000}"/>
    <cellStyle name="평_붙임6_가평재활용선별장-4.9_소프트웨어진흥원-스토리텔링 컨퍼런스(담당요청)_직종별노임" xfId="2479" xr:uid="{00000000-0005-0000-0000-00007A170000}"/>
    <cellStyle name="평_붙임6_가평재활용선별장-4.9_소프트웨어진흥원-스토리텔링 컨퍼런스(담당요청)_직종별노임_8호선 역구내 및 차내광고(0607)" xfId="2480" xr:uid="{00000000-0005-0000-0000-00007B170000}"/>
    <cellStyle name="평_붙임6_가평재활용선별장-4.9_소프트웨어진흥원-스토리텔링 컨퍼런스-1차제출수정" xfId="2481" xr:uid="{00000000-0005-0000-0000-00007C170000}"/>
    <cellStyle name="평_붙임6_가평재활용선별장-4.9_소프트웨어진흥원-스토리텔링 컨퍼런스-1차제출수정_3043 일산구청-노면청소차" xfId="2482" xr:uid="{00000000-0005-0000-0000-00007D170000}"/>
    <cellStyle name="평_붙임6_가평재활용선별장-4.9_소프트웨어진흥원-스토리텔링 컨퍼런스-1차제출수정_3043 일산구청-노면청소차_8호선 역구내 및 차내광고(0607)" xfId="2483" xr:uid="{00000000-0005-0000-0000-00007E170000}"/>
    <cellStyle name="평_붙임6_가평재활용선별장-4.9_소프트웨어진흥원-스토리텔링 컨퍼런스-1차제출수정_8호선 역구내 및 차내광고(0607)" xfId="2484" xr:uid="{00000000-0005-0000-0000-00007F170000}"/>
    <cellStyle name="평_붙임6_가평재활용선별장-4.9_소프트웨어진흥원-스토리텔링 컨퍼런스-1차제출수정_개요" xfId="2485" xr:uid="{00000000-0005-0000-0000-000080170000}"/>
    <cellStyle name="평_붙임6_가평재활용선별장-4.9_소프트웨어진흥원-스토리텔링 컨퍼런스-1차제출수정_복사본 보험료" xfId="2486" xr:uid="{00000000-0005-0000-0000-000081170000}"/>
    <cellStyle name="평_붙임6_가평재활용선별장-4.9_소프트웨어진흥원-스토리텔링 컨퍼런스-1차제출수정_복사본 보험료_8호선 역구내 및 차내광고(0607)" xfId="2487" xr:uid="{00000000-0005-0000-0000-000082170000}"/>
    <cellStyle name="평_붙임6_가평재활용선별장-4.9_소프트웨어진흥원-스토리텔링 컨퍼런스-1차제출수정_소프트웨어진흥원-스토리텔링 컨퍼런스-2" xfId="2488" xr:uid="{00000000-0005-0000-0000-000083170000}"/>
    <cellStyle name="평_붙임6_가평재활용선별장-4.9_소프트웨어진흥원-스토리텔링 컨퍼런스-1차제출수정_소프트웨어진흥원-스토리텔링 컨퍼런스-2_8호선 역구내 및 차내광고(0607)" xfId="2489" xr:uid="{00000000-0005-0000-0000-000084170000}"/>
    <cellStyle name="평_붙임6_가평재활용선별장-4.9_소프트웨어진흥원-스토리텔링 컨퍼런스-1차제출수정_일산구청-자유로청소" xfId="2490" xr:uid="{00000000-0005-0000-0000-000085170000}"/>
    <cellStyle name="평_붙임6_가평재활용선별장-4.9_소프트웨어진흥원-스토리텔링 컨퍼런스-1차제출수정_일산구청-자유로청소_8호선 역구내 및 차내광고(0607)" xfId="2491" xr:uid="{00000000-0005-0000-0000-000086170000}"/>
    <cellStyle name="평_붙임6_가평재활용선별장-4.9_소프트웨어진흥원-스토리텔링 컨퍼런스-1차제출수정_직종별노임" xfId="2492" xr:uid="{00000000-0005-0000-0000-000087170000}"/>
    <cellStyle name="평_붙임6_가평재활용선별장-4.9_소프트웨어진흥원-스토리텔링 컨퍼런스-1차제출수정_직종별노임_8호선 역구내 및 차내광고(0607)" xfId="2493" xr:uid="{00000000-0005-0000-0000-000088170000}"/>
    <cellStyle name="평_붙임6_가평재활용선별장-4.9_제1장_제3장까지" xfId="2494" xr:uid="{00000000-0005-0000-0000-000089170000}"/>
    <cellStyle name="표" xfId="2506" xr:uid="{00000000-0005-0000-0000-00008A170000}"/>
    <cellStyle name="표 2" xfId="2507" xr:uid="{00000000-0005-0000-0000-00008B170000}"/>
    <cellStyle name="표 3" xfId="2508" xr:uid="{00000000-0005-0000-0000-00008C170000}"/>
    <cellStyle name="표_00설계예산서(계약)" xfId="2509" xr:uid="{00000000-0005-0000-0000-00008D170000}"/>
    <cellStyle name="표_06 토질조사예산서-1" xfId="2510" xr:uid="{00000000-0005-0000-0000-00008E170000}"/>
    <cellStyle name="표_070405-제평가용역" xfId="2511" xr:uid="{00000000-0005-0000-0000-00008F170000}"/>
    <cellStyle name="표_교통영향평가예산서" xfId="2512" xr:uid="{00000000-0005-0000-0000-000090170000}"/>
    <cellStyle name="표_문경내역(1127)" xfId="2513" xr:uid="{00000000-0005-0000-0000-000091170000}"/>
    <cellStyle name="표_설계내역서(변경)_0303" xfId="2514" xr:uid="{00000000-0005-0000-0000-000092170000}"/>
    <cellStyle name="표_설계예산서(설계)" xfId="2515" xr:uid="{00000000-0005-0000-0000-000093170000}"/>
    <cellStyle name="표_설계용역비" xfId="2516" xr:uid="{00000000-0005-0000-0000-000094170000}"/>
    <cellStyle name="표_설계용역비_070405-제평가용역" xfId="2517" xr:uid="{00000000-0005-0000-0000-000095170000}"/>
    <cellStyle name="표_설계용역비_토취장 변경내역" xfId="2518" xr:uid="{00000000-0005-0000-0000-000096170000}"/>
    <cellStyle name="표_설계용역비_토취장_변경내역" xfId="2519" xr:uid="{00000000-0005-0000-0000-000097170000}"/>
    <cellStyle name="표_설계용역비_토취장_변경내역(수자원)" xfId="2520" xr:uid="{00000000-0005-0000-0000-000098170000}"/>
    <cellStyle name="표_섬강 하천기본계획(보완) 수립용역(조정2)" xfId="4825" xr:uid="{00000000-0005-0000-0000-000099170000}"/>
    <cellStyle name="표_섬강 하천기본계획(보완) 수립용역(조정2) 2" xfId="4857" xr:uid="{00000000-0005-0000-0000-00009A170000}"/>
    <cellStyle name="표_최종설계내역서" xfId="2521" xr:uid="{00000000-0005-0000-0000-00009B170000}"/>
    <cellStyle name="표_최종설계내역서(변경)" xfId="2522" xr:uid="{00000000-0005-0000-0000-00009C170000}"/>
    <cellStyle name="표_토취장 변경내역" xfId="2523" xr:uid="{00000000-0005-0000-0000-00009D170000}"/>
    <cellStyle name="표_토취장_변경내역" xfId="2524" xr:uid="{00000000-0005-0000-0000-00009E170000}"/>
    <cellStyle name="표_토취장_변경내역(수자원)" xfId="2525" xr:uid="{00000000-0005-0000-0000-00009F170000}"/>
    <cellStyle name="표_횡성군_군관리계획(전략환경영향평가)" xfId="2526" xr:uid="{00000000-0005-0000-0000-0000A0170000}"/>
    <cellStyle name="표준" xfId="0" builtinId="0"/>
    <cellStyle name="표준 10" xfId="2527" xr:uid="{00000000-0005-0000-0000-0000A2170000}"/>
    <cellStyle name="표준 10 2" xfId="6134" xr:uid="{00000000-0005-0000-0000-0000A3170000}"/>
    <cellStyle name="표준 11" xfId="2528" xr:uid="{00000000-0005-0000-0000-0000A4170000}"/>
    <cellStyle name="표준 12" xfId="2529" xr:uid="{00000000-0005-0000-0000-0000A5170000}"/>
    <cellStyle name="표준 13" xfId="2530" xr:uid="{00000000-0005-0000-0000-0000A6170000}"/>
    <cellStyle name="표준 14" xfId="2531" xr:uid="{00000000-0005-0000-0000-0000A7170000}"/>
    <cellStyle name="표준 15" xfId="2532" xr:uid="{00000000-0005-0000-0000-0000A8170000}"/>
    <cellStyle name="표준 16" xfId="2533" xr:uid="{00000000-0005-0000-0000-0000A9170000}"/>
    <cellStyle name="표준 17" xfId="2534" xr:uid="{00000000-0005-0000-0000-0000AA170000}"/>
    <cellStyle name="표준 18" xfId="2535" xr:uid="{00000000-0005-0000-0000-0000AB170000}"/>
    <cellStyle name="표준 19" xfId="2536" xr:uid="{00000000-0005-0000-0000-0000AC170000}"/>
    <cellStyle name="표준 2" xfId="2537" xr:uid="{00000000-0005-0000-0000-0000AD170000}"/>
    <cellStyle name="표준 2 2" xfId="2538" xr:uid="{00000000-0005-0000-0000-0000AE170000}"/>
    <cellStyle name="표준 2 2 2" xfId="2539" xr:uid="{00000000-0005-0000-0000-0000AF170000}"/>
    <cellStyle name="표준 2 2 2 2" xfId="4826" xr:uid="{00000000-0005-0000-0000-0000B0170000}"/>
    <cellStyle name="표준 2 2 2 3" xfId="4858" xr:uid="{00000000-0005-0000-0000-0000B1170000}"/>
    <cellStyle name="표준 2 2 3" xfId="2540" xr:uid="{00000000-0005-0000-0000-0000B2170000}"/>
    <cellStyle name="표준 2 2_횡성군_군관리계획(전략환경영향평가)" xfId="2541" xr:uid="{00000000-0005-0000-0000-0000B3170000}"/>
    <cellStyle name="표준 2 3" xfId="2542" xr:uid="{00000000-0005-0000-0000-0000B4170000}"/>
    <cellStyle name="표준 2 3 2" xfId="6135" xr:uid="{00000000-0005-0000-0000-0000B5170000}"/>
    <cellStyle name="표준 2 4" xfId="2543" xr:uid="{00000000-0005-0000-0000-0000B6170000}"/>
    <cellStyle name="표준 2 5" xfId="2544" xr:uid="{00000000-0005-0000-0000-0000B7170000}"/>
    <cellStyle name="표준 2 6" xfId="2545" xr:uid="{00000000-0005-0000-0000-0000B8170000}"/>
    <cellStyle name="표준 2 7" xfId="2546" xr:uid="{00000000-0005-0000-0000-0000B9170000}"/>
    <cellStyle name="표준 2 8" xfId="6138" xr:uid="{2B842125-0350-4965-8033-727E0E28F801}"/>
    <cellStyle name="표준 2_복사본 서울A지구계약내역서(20090805)" xfId="2547" xr:uid="{00000000-0005-0000-0000-0000BA170000}"/>
    <cellStyle name="표준 20" xfId="2548" xr:uid="{00000000-0005-0000-0000-0000BB170000}"/>
    <cellStyle name="표준 21" xfId="2549" xr:uid="{00000000-0005-0000-0000-0000BC170000}"/>
    <cellStyle name="표준 22" xfId="2550" xr:uid="{00000000-0005-0000-0000-0000BD170000}"/>
    <cellStyle name="표준 23" xfId="2551" xr:uid="{00000000-0005-0000-0000-0000BE170000}"/>
    <cellStyle name="표준 24" xfId="2552" xr:uid="{00000000-0005-0000-0000-0000BF170000}"/>
    <cellStyle name="표준 25" xfId="2553" xr:uid="{00000000-0005-0000-0000-0000C0170000}"/>
    <cellStyle name="표준 26" xfId="4827" xr:uid="{00000000-0005-0000-0000-0000C1170000}"/>
    <cellStyle name="표준 27" xfId="4835" xr:uid="{00000000-0005-0000-0000-0000C2170000}"/>
    <cellStyle name="표준 28" xfId="4870" xr:uid="{00000000-0005-0000-0000-0000C3170000}"/>
    <cellStyle name="표준 29" xfId="4884" xr:uid="{00000000-0005-0000-0000-0000C4170000}"/>
    <cellStyle name="표준 3" xfId="2554" xr:uid="{00000000-0005-0000-0000-0000C5170000}"/>
    <cellStyle name="표준 3 2" xfId="2555" xr:uid="{00000000-0005-0000-0000-0000C6170000}"/>
    <cellStyle name="표준 3 2 2" xfId="4895" xr:uid="{00000000-0005-0000-0000-0000C7170000}"/>
    <cellStyle name="표준 3 3" xfId="2556" xr:uid="{00000000-0005-0000-0000-0000C8170000}"/>
    <cellStyle name="표준 3 4" xfId="2557" xr:uid="{00000000-0005-0000-0000-0000C9170000}"/>
    <cellStyle name="표준 3 5" xfId="4828" xr:uid="{00000000-0005-0000-0000-0000CA170000}"/>
    <cellStyle name="표준 3_횡성군_군관리계획(전략환경영향평가)" xfId="2558" xr:uid="{00000000-0005-0000-0000-0000CB170000}"/>
    <cellStyle name="표준 30" xfId="4873" xr:uid="{00000000-0005-0000-0000-0000CC170000}"/>
    <cellStyle name="표준 31" xfId="4907" xr:uid="{00000000-0005-0000-0000-0000CD170000}"/>
    <cellStyle name="표준 4" xfId="2559" xr:uid="{00000000-0005-0000-0000-0000CE170000}"/>
    <cellStyle name="표준 4 2" xfId="2560" xr:uid="{00000000-0005-0000-0000-0000CF170000}"/>
    <cellStyle name="표준 4 3" xfId="4829" xr:uid="{00000000-0005-0000-0000-0000D0170000}"/>
    <cellStyle name="표준 4 4" xfId="4859" xr:uid="{00000000-0005-0000-0000-0000D1170000}"/>
    <cellStyle name="표준 5" xfId="2561" xr:uid="{00000000-0005-0000-0000-0000D2170000}"/>
    <cellStyle name="표준 5 2" xfId="4830" xr:uid="{00000000-0005-0000-0000-0000D3170000}"/>
    <cellStyle name="표준 5 3" xfId="4860" xr:uid="{00000000-0005-0000-0000-0000D4170000}"/>
    <cellStyle name="표준 6" xfId="2562" xr:uid="{00000000-0005-0000-0000-0000D5170000}"/>
    <cellStyle name="표준 7" xfId="2563" xr:uid="{00000000-0005-0000-0000-0000D6170000}"/>
    <cellStyle name="표준 7 2" xfId="2564" xr:uid="{00000000-0005-0000-0000-0000D7170000}"/>
    <cellStyle name="표준 8" xfId="2565" xr:uid="{00000000-0005-0000-0000-0000D8170000}"/>
    <cellStyle name="표준 9" xfId="2566" xr:uid="{00000000-0005-0000-0000-0000D9170000}"/>
    <cellStyle name="標準_Akia(F）-8" xfId="2567" xr:uid="{00000000-0005-0000-0000-0000DA170000}"/>
    <cellStyle name="표준_설계예산" xfId="6136" xr:uid="{F4CF02F7-F3FE-49FD-A5FC-EBA9FD7AEA6D}"/>
    <cellStyle name="표준_소하천JH_1" xfId="6137" xr:uid="{8009C9F8-CFCB-4C64-BC0F-126FCC779C4D}"/>
    <cellStyle name="표준_오색천내역서(2006수해복구공사)" xfId="6139" xr:uid="{FEC043E6-FD9A-478B-BEE9-DCE2FAE62E8D}"/>
    <cellStyle name="표준1" xfId="2568" xr:uid="{00000000-0005-0000-0000-0000DB170000}"/>
    <cellStyle name="표준123" xfId="2569" xr:uid="{00000000-0005-0000-0000-0000DC170000}"/>
    <cellStyle name="표준2" xfId="2570" xr:uid="{00000000-0005-0000-0000-0000DD170000}"/>
    <cellStyle name="표준JKDH" xfId="2571" xr:uid="{00000000-0005-0000-0000-0000DE170000}"/>
    <cellStyle name="표쥰" xfId="2572" xr:uid="{00000000-0005-0000-0000-0000DF170000}"/>
    <cellStyle name="하이퍼링크" xfId="2573" builtinId="8"/>
    <cellStyle name="하이퍼링크 2" xfId="2574" xr:uid="{00000000-0005-0000-0000-0000E1170000}"/>
    <cellStyle name="합계" xfId="2575" xr:uid="{00000000-0005-0000-0000-0000E2170000}"/>
    <cellStyle name="합산" xfId="2576" xr:uid="{00000000-0005-0000-0000-0000E3170000}"/>
    <cellStyle name="합산 2" xfId="2577" xr:uid="{00000000-0005-0000-0000-0000E4170000}"/>
    <cellStyle name="합산 3" xfId="2578" xr:uid="{00000000-0005-0000-0000-0000E5170000}"/>
    <cellStyle name="貨幣 [0]_GARMENT STEP FORM HK" xfId="2579" xr:uid="{00000000-0005-0000-0000-0000E6170000}"/>
    <cellStyle name="貨幣_GARMENT STEP FORM HK" xfId="2580" xr:uid="{00000000-0005-0000-0000-0000E7170000}"/>
    <cellStyle name="화폐기호" xfId="2581" xr:uid="{00000000-0005-0000-0000-0000E8170000}"/>
    <cellStyle name="화폐기호 2" xfId="2582" xr:uid="{00000000-0005-0000-0000-0000E9170000}"/>
    <cellStyle name="화폐기호 2 2" xfId="4831" xr:uid="{00000000-0005-0000-0000-0000EA170000}"/>
    <cellStyle name="화폐기호 2 3" xfId="4862" xr:uid="{00000000-0005-0000-0000-0000EB170000}"/>
    <cellStyle name="화폐기호 3" xfId="2583" xr:uid="{00000000-0005-0000-0000-0000EC170000}"/>
    <cellStyle name="화폐기호 4" xfId="4832" xr:uid="{00000000-0005-0000-0000-0000ED170000}"/>
    <cellStyle name="화폐기호 5" xfId="4861" xr:uid="{00000000-0005-0000-0000-0000EE170000}"/>
    <cellStyle name="화폐기호0" xfId="2584" xr:uid="{00000000-0005-0000-0000-0000EF170000}"/>
    <cellStyle name="화폐기호0 2" xfId="2585" xr:uid="{00000000-0005-0000-0000-0000F0170000}"/>
    <cellStyle name="화폐기호0 2 2" xfId="4833" xr:uid="{00000000-0005-0000-0000-0000F1170000}"/>
    <cellStyle name="화폐기호0 2 3" xfId="4864" xr:uid="{00000000-0005-0000-0000-0000F2170000}"/>
    <cellStyle name="화폐기호0 3" xfId="2586" xr:uid="{00000000-0005-0000-0000-0000F3170000}"/>
    <cellStyle name="화폐기호0 4" xfId="4834" xr:uid="{00000000-0005-0000-0000-0000F4170000}"/>
    <cellStyle name="화폐기호0 5" xfId="4863" xr:uid="{00000000-0005-0000-0000-0000F5170000}"/>
    <cellStyle name="회계" xfId="2587" xr:uid="{00000000-0005-0000-0000-0000F6170000}"/>
    <cellStyle name="ㅣ" xfId="1894" xr:uid="{00000000-0005-0000-0000-0000F717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8.xml"/><Relationship Id="rId671" Type="http://schemas.openxmlformats.org/officeDocument/2006/relationships/externalLink" Target="externalLinks/externalLink662.xml"/><Relationship Id="rId769" Type="http://schemas.openxmlformats.org/officeDocument/2006/relationships/externalLink" Target="externalLinks/externalLink760.xml"/><Relationship Id="rId21" Type="http://schemas.openxmlformats.org/officeDocument/2006/relationships/externalLink" Target="externalLinks/externalLink12.xml"/><Relationship Id="rId324" Type="http://schemas.openxmlformats.org/officeDocument/2006/relationships/externalLink" Target="externalLinks/externalLink315.xml"/><Relationship Id="rId531" Type="http://schemas.openxmlformats.org/officeDocument/2006/relationships/externalLink" Target="externalLinks/externalLink522.xml"/><Relationship Id="rId629" Type="http://schemas.openxmlformats.org/officeDocument/2006/relationships/externalLink" Target="externalLinks/externalLink620.xml"/><Relationship Id="rId170" Type="http://schemas.openxmlformats.org/officeDocument/2006/relationships/externalLink" Target="externalLinks/externalLink161.xml"/><Relationship Id="rId268" Type="http://schemas.openxmlformats.org/officeDocument/2006/relationships/externalLink" Target="externalLinks/externalLink259.xml"/><Relationship Id="rId475" Type="http://schemas.openxmlformats.org/officeDocument/2006/relationships/externalLink" Target="externalLinks/externalLink466.xml"/><Relationship Id="rId682" Type="http://schemas.openxmlformats.org/officeDocument/2006/relationships/externalLink" Target="externalLinks/externalLink673.xml"/><Relationship Id="rId32" Type="http://schemas.openxmlformats.org/officeDocument/2006/relationships/externalLink" Target="externalLinks/externalLink23.xml"/><Relationship Id="rId128" Type="http://schemas.openxmlformats.org/officeDocument/2006/relationships/externalLink" Target="externalLinks/externalLink119.xml"/><Relationship Id="rId335" Type="http://schemas.openxmlformats.org/officeDocument/2006/relationships/externalLink" Target="externalLinks/externalLink326.xml"/><Relationship Id="rId542" Type="http://schemas.openxmlformats.org/officeDocument/2006/relationships/externalLink" Target="externalLinks/externalLink533.xml"/><Relationship Id="rId181" Type="http://schemas.openxmlformats.org/officeDocument/2006/relationships/externalLink" Target="externalLinks/externalLink172.xml"/><Relationship Id="rId402" Type="http://schemas.openxmlformats.org/officeDocument/2006/relationships/externalLink" Target="externalLinks/externalLink393.xml"/><Relationship Id="rId279" Type="http://schemas.openxmlformats.org/officeDocument/2006/relationships/externalLink" Target="externalLinks/externalLink270.xml"/><Relationship Id="rId486" Type="http://schemas.openxmlformats.org/officeDocument/2006/relationships/externalLink" Target="externalLinks/externalLink477.xml"/><Relationship Id="rId693" Type="http://schemas.openxmlformats.org/officeDocument/2006/relationships/externalLink" Target="externalLinks/externalLink684.xml"/><Relationship Id="rId707" Type="http://schemas.openxmlformats.org/officeDocument/2006/relationships/externalLink" Target="externalLinks/externalLink698.xml"/><Relationship Id="rId43" Type="http://schemas.openxmlformats.org/officeDocument/2006/relationships/externalLink" Target="externalLinks/externalLink34.xml"/><Relationship Id="rId139" Type="http://schemas.openxmlformats.org/officeDocument/2006/relationships/externalLink" Target="externalLinks/externalLink130.xml"/><Relationship Id="rId346" Type="http://schemas.openxmlformats.org/officeDocument/2006/relationships/externalLink" Target="externalLinks/externalLink337.xml"/><Relationship Id="rId553" Type="http://schemas.openxmlformats.org/officeDocument/2006/relationships/externalLink" Target="externalLinks/externalLink544.xml"/><Relationship Id="rId760" Type="http://schemas.openxmlformats.org/officeDocument/2006/relationships/externalLink" Target="externalLinks/externalLink751.xml"/><Relationship Id="rId192" Type="http://schemas.openxmlformats.org/officeDocument/2006/relationships/externalLink" Target="externalLinks/externalLink183.xml"/><Relationship Id="rId206" Type="http://schemas.openxmlformats.org/officeDocument/2006/relationships/externalLink" Target="externalLinks/externalLink197.xml"/><Relationship Id="rId413" Type="http://schemas.openxmlformats.org/officeDocument/2006/relationships/externalLink" Target="externalLinks/externalLink404.xml"/><Relationship Id="rId497" Type="http://schemas.openxmlformats.org/officeDocument/2006/relationships/externalLink" Target="externalLinks/externalLink488.xml"/><Relationship Id="rId620" Type="http://schemas.openxmlformats.org/officeDocument/2006/relationships/externalLink" Target="externalLinks/externalLink611.xml"/><Relationship Id="rId718" Type="http://schemas.openxmlformats.org/officeDocument/2006/relationships/externalLink" Target="externalLinks/externalLink709.xml"/><Relationship Id="rId357" Type="http://schemas.openxmlformats.org/officeDocument/2006/relationships/externalLink" Target="externalLinks/externalLink348.xml"/><Relationship Id="rId54" Type="http://schemas.openxmlformats.org/officeDocument/2006/relationships/externalLink" Target="externalLinks/externalLink45.xml"/><Relationship Id="rId217" Type="http://schemas.openxmlformats.org/officeDocument/2006/relationships/externalLink" Target="externalLinks/externalLink208.xml"/><Relationship Id="rId564" Type="http://schemas.openxmlformats.org/officeDocument/2006/relationships/externalLink" Target="externalLinks/externalLink555.xml"/><Relationship Id="rId771" Type="http://schemas.openxmlformats.org/officeDocument/2006/relationships/externalLink" Target="externalLinks/externalLink762.xml"/><Relationship Id="rId424" Type="http://schemas.openxmlformats.org/officeDocument/2006/relationships/externalLink" Target="externalLinks/externalLink415.xml"/><Relationship Id="rId631" Type="http://schemas.openxmlformats.org/officeDocument/2006/relationships/externalLink" Target="externalLinks/externalLink622.xml"/><Relationship Id="rId729" Type="http://schemas.openxmlformats.org/officeDocument/2006/relationships/externalLink" Target="externalLinks/externalLink720.xml"/><Relationship Id="rId270" Type="http://schemas.openxmlformats.org/officeDocument/2006/relationships/externalLink" Target="externalLinks/externalLink261.xml"/><Relationship Id="rId65" Type="http://schemas.openxmlformats.org/officeDocument/2006/relationships/externalLink" Target="externalLinks/externalLink56.xml"/><Relationship Id="rId130" Type="http://schemas.openxmlformats.org/officeDocument/2006/relationships/externalLink" Target="externalLinks/externalLink121.xml"/><Relationship Id="rId368" Type="http://schemas.openxmlformats.org/officeDocument/2006/relationships/externalLink" Target="externalLinks/externalLink359.xml"/><Relationship Id="rId575" Type="http://schemas.openxmlformats.org/officeDocument/2006/relationships/externalLink" Target="externalLinks/externalLink566.xml"/><Relationship Id="rId782" Type="http://schemas.openxmlformats.org/officeDocument/2006/relationships/externalLink" Target="externalLinks/externalLink773.xml"/><Relationship Id="rId228" Type="http://schemas.openxmlformats.org/officeDocument/2006/relationships/externalLink" Target="externalLinks/externalLink219.xml"/><Relationship Id="rId435" Type="http://schemas.openxmlformats.org/officeDocument/2006/relationships/externalLink" Target="externalLinks/externalLink426.xml"/><Relationship Id="rId642" Type="http://schemas.openxmlformats.org/officeDocument/2006/relationships/externalLink" Target="externalLinks/externalLink633.xml"/><Relationship Id="rId281" Type="http://schemas.openxmlformats.org/officeDocument/2006/relationships/externalLink" Target="externalLinks/externalLink272.xml"/><Relationship Id="rId502" Type="http://schemas.openxmlformats.org/officeDocument/2006/relationships/externalLink" Target="externalLinks/externalLink493.xml"/><Relationship Id="rId76" Type="http://schemas.openxmlformats.org/officeDocument/2006/relationships/externalLink" Target="externalLinks/externalLink67.xml"/><Relationship Id="rId141" Type="http://schemas.openxmlformats.org/officeDocument/2006/relationships/externalLink" Target="externalLinks/externalLink132.xml"/><Relationship Id="rId379" Type="http://schemas.openxmlformats.org/officeDocument/2006/relationships/externalLink" Target="externalLinks/externalLink370.xml"/><Relationship Id="rId586" Type="http://schemas.openxmlformats.org/officeDocument/2006/relationships/externalLink" Target="externalLinks/externalLink577.xml"/><Relationship Id="rId793" Type="http://schemas.openxmlformats.org/officeDocument/2006/relationships/externalLink" Target="externalLinks/externalLink784.xml"/><Relationship Id="rId807" Type="http://schemas.openxmlformats.org/officeDocument/2006/relationships/externalLink" Target="externalLinks/externalLink798.xml"/><Relationship Id="rId7" Type="http://schemas.openxmlformats.org/officeDocument/2006/relationships/worksheet" Target="worksheets/sheet7.xml"/><Relationship Id="rId239" Type="http://schemas.openxmlformats.org/officeDocument/2006/relationships/externalLink" Target="externalLinks/externalLink230.xml"/><Relationship Id="rId446" Type="http://schemas.openxmlformats.org/officeDocument/2006/relationships/externalLink" Target="externalLinks/externalLink437.xml"/><Relationship Id="rId653" Type="http://schemas.openxmlformats.org/officeDocument/2006/relationships/externalLink" Target="externalLinks/externalLink644.xml"/><Relationship Id="rId292" Type="http://schemas.openxmlformats.org/officeDocument/2006/relationships/externalLink" Target="externalLinks/externalLink283.xml"/><Relationship Id="rId306" Type="http://schemas.openxmlformats.org/officeDocument/2006/relationships/externalLink" Target="externalLinks/externalLink297.xml"/><Relationship Id="rId87" Type="http://schemas.openxmlformats.org/officeDocument/2006/relationships/externalLink" Target="externalLinks/externalLink78.xml"/><Relationship Id="rId513" Type="http://schemas.openxmlformats.org/officeDocument/2006/relationships/externalLink" Target="externalLinks/externalLink504.xml"/><Relationship Id="rId597" Type="http://schemas.openxmlformats.org/officeDocument/2006/relationships/externalLink" Target="externalLinks/externalLink588.xml"/><Relationship Id="rId720" Type="http://schemas.openxmlformats.org/officeDocument/2006/relationships/externalLink" Target="externalLinks/externalLink711.xml"/><Relationship Id="rId152" Type="http://schemas.openxmlformats.org/officeDocument/2006/relationships/externalLink" Target="externalLinks/externalLink143.xml"/><Relationship Id="rId457" Type="http://schemas.openxmlformats.org/officeDocument/2006/relationships/externalLink" Target="externalLinks/externalLink448.xml"/><Relationship Id="rId664" Type="http://schemas.openxmlformats.org/officeDocument/2006/relationships/externalLink" Target="externalLinks/externalLink655.xml"/><Relationship Id="rId14" Type="http://schemas.openxmlformats.org/officeDocument/2006/relationships/externalLink" Target="externalLinks/externalLink5.xml"/><Relationship Id="rId317" Type="http://schemas.openxmlformats.org/officeDocument/2006/relationships/externalLink" Target="externalLinks/externalLink308.xml"/><Relationship Id="rId524" Type="http://schemas.openxmlformats.org/officeDocument/2006/relationships/externalLink" Target="externalLinks/externalLink515.xml"/><Relationship Id="rId731" Type="http://schemas.openxmlformats.org/officeDocument/2006/relationships/externalLink" Target="externalLinks/externalLink722.xml"/><Relationship Id="rId98" Type="http://schemas.openxmlformats.org/officeDocument/2006/relationships/externalLink" Target="externalLinks/externalLink89.xml"/><Relationship Id="rId163" Type="http://schemas.openxmlformats.org/officeDocument/2006/relationships/externalLink" Target="externalLinks/externalLink154.xml"/><Relationship Id="rId370" Type="http://schemas.openxmlformats.org/officeDocument/2006/relationships/externalLink" Target="externalLinks/externalLink361.xml"/><Relationship Id="rId230" Type="http://schemas.openxmlformats.org/officeDocument/2006/relationships/externalLink" Target="externalLinks/externalLink221.xml"/><Relationship Id="rId468" Type="http://schemas.openxmlformats.org/officeDocument/2006/relationships/externalLink" Target="externalLinks/externalLink459.xml"/><Relationship Id="rId675" Type="http://schemas.openxmlformats.org/officeDocument/2006/relationships/externalLink" Target="externalLinks/externalLink666.xml"/><Relationship Id="rId25" Type="http://schemas.openxmlformats.org/officeDocument/2006/relationships/externalLink" Target="externalLinks/externalLink16.xml"/><Relationship Id="rId328" Type="http://schemas.openxmlformats.org/officeDocument/2006/relationships/externalLink" Target="externalLinks/externalLink319.xml"/><Relationship Id="rId535" Type="http://schemas.openxmlformats.org/officeDocument/2006/relationships/externalLink" Target="externalLinks/externalLink526.xml"/><Relationship Id="rId742" Type="http://schemas.openxmlformats.org/officeDocument/2006/relationships/externalLink" Target="externalLinks/externalLink733.xml"/><Relationship Id="rId174" Type="http://schemas.openxmlformats.org/officeDocument/2006/relationships/externalLink" Target="externalLinks/externalLink165.xml"/><Relationship Id="rId381" Type="http://schemas.openxmlformats.org/officeDocument/2006/relationships/externalLink" Target="externalLinks/externalLink372.xml"/><Relationship Id="rId602" Type="http://schemas.openxmlformats.org/officeDocument/2006/relationships/externalLink" Target="externalLinks/externalLink593.xml"/><Relationship Id="rId241" Type="http://schemas.openxmlformats.org/officeDocument/2006/relationships/externalLink" Target="externalLinks/externalLink232.xml"/><Relationship Id="rId479" Type="http://schemas.openxmlformats.org/officeDocument/2006/relationships/externalLink" Target="externalLinks/externalLink470.xml"/><Relationship Id="rId686" Type="http://schemas.openxmlformats.org/officeDocument/2006/relationships/externalLink" Target="externalLinks/externalLink677.xml"/><Relationship Id="rId36" Type="http://schemas.openxmlformats.org/officeDocument/2006/relationships/externalLink" Target="externalLinks/externalLink27.xml"/><Relationship Id="rId339" Type="http://schemas.openxmlformats.org/officeDocument/2006/relationships/externalLink" Target="externalLinks/externalLink330.xml"/><Relationship Id="rId546" Type="http://schemas.openxmlformats.org/officeDocument/2006/relationships/externalLink" Target="externalLinks/externalLink537.xml"/><Relationship Id="rId753" Type="http://schemas.openxmlformats.org/officeDocument/2006/relationships/externalLink" Target="externalLinks/externalLink744.xml"/><Relationship Id="rId101" Type="http://schemas.openxmlformats.org/officeDocument/2006/relationships/externalLink" Target="externalLinks/externalLink92.xml"/><Relationship Id="rId185" Type="http://schemas.openxmlformats.org/officeDocument/2006/relationships/externalLink" Target="externalLinks/externalLink176.xml"/><Relationship Id="rId406" Type="http://schemas.openxmlformats.org/officeDocument/2006/relationships/externalLink" Target="externalLinks/externalLink397.xml"/><Relationship Id="rId392" Type="http://schemas.openxmlformats.org/officeDocument/2006/relationships/externalLink" Target="externalLinks/externalLink383.xml"/><Relationship Id="rId613" Type="http://schemas.openxmlformats.org/officeDocument/2006/relationships/externalLink" Target="externalLinks/externalLink604.xml"/><Relationship Id="rId697" Type="http://schemas.openxmlformats.org/officeDocument/2006/relationships/externalLink" Target="externalLinks/externalLink688.xml"/><Relationship Id="rId252" Type="http://schemas.openxmlformats.org/officeDocument/2006/relationships/externalLink" Target="externalLinks/externalLink243.xml"/><Relationship Id="rId47" Type="http://schemas.openxmlformats.org/officeDocument/2006/relationships/externalLink" Target="externalLinks/externalLink38.xml"/><Relationship Id="rId112" Type="http://schemas.openxmlformats.org/officeDocument/2006/relationships/externalLink" Target="externalLinks/externalLink103.xml"/><Relationship Id="rId557" Type="http://schemas.openxmlformats.org/officeDocument/2006/relationships/externalLink" Target="externalLinks/externalLink548.xml"/><Relationship Id="rId764" Type="http://schemas.openxmlformats.org/officeDocument/2006/relationships/externalLink" Target="externalLinks/externalLink755.xml"/><Relationship Id="rId196" Type="http://schemas.openxmlformats.org/officeDocument/2006/relationships/externalLink" Target="externalLinks/externalLink187.xml"/><Relationship Id="rId417" Type="http://schemas.openxmlformats.org/officeDocument/2006/relationships/externalLink" Target="externalLinks/externalLink408.xml"/><Relationship Id="rId624" Type="http://schemas.openxmlformats.org/officeDocument/2006/relationships/externalLink" Target="externalLinks/externalLink615.xml"/><Relationship Id="rId263" Type="http://schemas.openxmlformats.org/officeDocument/2006/relationships/externalLink" Target="externalLinks/externalLink254.xml"/><Relationship Id="rId470" Type="http://schemas.openxmlformats.org/officeDocument/2006/relationships/externalLink" Target="externalLinks/externalLink461.xml"/><Relationship Id="rId58" Type="http://schemas.openxmlformats.org/officeDocument/2006/relationships/externalLink" Target="externalLinks/externalLink49.xml"/><Relationship Id="rId123" Type="http://schemas.openxmlformats.org/officeDocument/2006/relationships/externalLink" Target="externalLinks/externalLink114.xml"/><Relationship Id="rId330" Type="http://schemas.openxmlformats.org/officeDocument/2006/relationships/externalLink" Target="externalLinks/externalLink321.xml"/><Relationship Id="rId568" Type="http://schemas.openxmlformats.org/officeDocument/2006/relationships/externalLink" Target="externalLinks/externalLink559.xml"/><Relationship Id="rId775" Type="http://schemas.openxmlformats.org/officeDocument/2006/relationships/externalLink" Target="externalLinks/externalLink766.xml"/><Relationship Id="rId428" Type="http://schemas.openxmlformats.org/officeDocument/2006/relationships/externalLink" Target="externalLinks/externalLink419.xml"/><Relationship Id="rId635" Type="http://schemas.openxmlformats.org/officeDocument/2006/relationships/externalLink" Target="externalLinks/externalLink626.xml"/><Relationship Id="rId274" Type="http://schemas.openxmlformats.org/officeDocument/2006/relationships/externalLink" Target="externalLinks/externalLink265.xml"/><Relationship Id="rId481" Type="http://schemas.openxmlformats.org/officeDocument/2006/relationships/externalLink" Target="externalLinks/externalLink472.xml"/><Relationship Id="rId702" Type="http://schemas.openxmlformats.org/officeDocument/2006/relationships/externalLink" Target="externalLinks/externalLink693.xml"/><Relationship Id="rId69" Type="http://schemas.openxmlformats.org/officeDocument/2006/relationships/externalLink" Target="externalLinks/externalLink60.xml"/><Relationship Id="rId134" Type="http://schemas.openxmlformats.org/officeDocument/2006/relationships/externalLink" Target="externalLinks/externalLink125.xml"/><Relationship Id="rId579" Type="http://schemas.openxmlformats.org/officeDocument/2006/relationships/externalLink" Target="externalLinks/externalLink570.xml"/><Relationship Id="rId786" Type="http://schemas.openxmlformats.org/officeDocument/2006/relationships/externalLink" Target="externalLinks/externalLink777.xml"/><Relationship Id="rId341" Type="http://schemas.openxmlformats.org/officeDocument/2006/relationships/externalLink" Target="externalLinks/externalLink332.xml"/><Relationship Id="rId439" Type="http://schemas.openxmlformats.org/officeDocument/2006/relationships/externalLink" Target="externalLinks/externalLink430.xml"/><Relationship Id="rId646" Type="http://schemas.openxmlformats.org/officeDocument/2006/relationships/externalLink" Target="externalLinks/externalLink637.xml"/><Relationship Id="rId201" Type="http://schemas.openxmlformats.org/officeDocument/2006/relationships/externalLink" Target="externalLinks/externalLink192.xml"/><Relationship Id="rId285" Type="http://schemas.openxmlformats.org/officeDocument/2006/relationships/externalLink" Target="externalLinks/externalLink276.xml"/><Relationship Id="rId506" Type="http://schemas.openxmlformats.org/officeDocument/2006/relationships/externalLink" Target="externalLinks/externalLink497.xml"/><Relationship Id="rId492" Type="http://schemas.openxmlformats.org/officeDocument/2006/relationships/externalLink" Target="externalLinks/externalLink483.xml"/><Relationship Id="rId713" Type="http://schemas.openxmlformats.org/officeDocument/2006/relationships/externalLink" Target="externalLinks/externalLink704.xml"/><Relationship Id="rId797" Type="http://schemas.openxmlformats.org/officeDocument/2006/relationships/externalLink" Target="externalLinks/externalLink788.xml"/><Relationship Id="rId145" Type="http://schemas.openxmlformats.org/officeDocument/2006/relationships/externalLink" Target="externalLinks/externalLink136.xml"/><Relationship Id="rId352" Type="http://schemas.openxmlformats.org/officeDocument/2006/relationships/externalLink" Target="externalLinks/externalLink343.xml"/><Relationship Id="rId212" Type="http://schemas.openxmlformats.org/officeDocument/2006/relationships/externalLink" Target="externalLinks/externalLink203.xml"/><Relationship Id="rId657" Type="http://schemas.openxmlformats.org/officeDocument/2006/relationships/externalLink" Target="externalLinks/externalLink648.xml"/><Relationship Id="rId296" Type="http://schemas.openxmlformats.org/officeDocument/2006/relationships/externalLink" Target="externalLinks/externalLink287.xml"/><Relationship Id="rId517" Type="http://schemas.openxmlformats.org/officeDocument/2006/relationships/externalLink" Target="externalLinks/externalLink508.xml"/><Relationship Id="rId724" Type="http://schemas.openxmlformats.org/officeDocument/2006/relationships/externalLink" Target="externalLinks/externalLink715.xml"/><Relationship Id="rId60" Type="http://schemas.openxmlformats.org/officeDocument/2006/relationships/externalLink" Target="externalLinks/externalLink51.xml"/><Relationship Id="rId156" Type="http://schemas.openxmlformats.org/officeDocument/2006/relationships/externalLink" Target="externalLinks/externalLink147.xml"/><Relationship Id="rId363" Type="http://schemas.openxmlformats.org/officeDocument/2006/relationships/externalLink" Target="externalLinks/externalLink354.xml"/><Relationship Id="rId570" Type="http://schemas.openxmlformats.org/officeDocument/2006/relationships/externalLink" Target="externalLinks/externalLink561.xml"/><Relationship Id="rId223" Type="http://schemas.openxmlformats.org/officeDocument/2006/relationships/externalLink" Target="externalLinks/externalLink214.xml"/><Relationship Id="rId430" Type="http://schemas.openxmlformats.org/officeDocument/2006/relationships/externalLink" Target="externalLinks/externalLink421.xml"/><Relationship Id="rId668" Type="http://schemas.openxmlformats.org/officeDocument/2006/relationships/externalLink" Target="externalLinks/externalLink659.xml"/><Relationship Id="rId18" Type="http://schemas.openxmlformats.org/officeDocument/2006/relationships/externalLink" Target="externalLinks/externalLink9.xml"/><Relationship Id="rId528" Type="http://schemas.openxmlformats.org/officeDocument/2006/relationships/externalLink" Target="externalLinks/externalLink519.xml"/><Relationship Id="rId735" Type="http://schemas.openxmlformats.org/officeDocument/2006/relationships/externalLink" Target="externalLinks/externalLink726.xml"/><Relationship Id="rId167" Type="http://schemas.openxmlformats.org/officeDocument/2006/relationships/externalLink" Target="externalLinks/externalLink158.xml"/><Relationship Id="rId374" Type="http://schemas.openxmlformats.org/officeDocument/2006/relationships/externalLink" Target="externalLinks/externalLink365.xml"/><Relationship Id="rId581" Type="http://schemas.openxmlformats.org/officeDocument/2006/relationships/externalLink" Target="externalLinks/externalLink572.xml"/><Relationship Id="rId71" Type="http://schemas.openxmlformats.org/officeDocument/2006/relationships/externalLink" Target="externalLinks/externalLink62.xml"/><Relationship Id="rId234" Type="http://schemas.openxmlformats.org/officeDocument/2006/relationships/externalLink" Target="externalLinks/externalLink225.xml"/><Relationship Id="rId679" Type="http://schemas.openxmlformats.org/officeDocument/2006/relationships/externalLink" Target="externalLinks/externalLink670.xml"/><Relationship Id="rId802" Type="http://schemas.openxmlformats.org/officeDocument/2006/relationships/externalLink" Target="externalLinks/externalLink793.xml"/><Relationship Id="rId2" Type="http://schemas.openxmlformats.org/officeDocument/2006/relationships/worksheet" Target="worksheets/sheet2.xml"/><Relationship Id="rId29" Type="http://schemas.openxmlformats.org/officeDocument/2006/relationships/externalLink" Target="externalLinks/externalLink20.xml"/><Relationship Id="rId441" Type="http://schemas.openxmlformats.org/officeDocument/2006/relationships/externalLink" Target="externalLinks/externalLink432.xml"/><Relationship Id="rId539" Type="http://schemas.openxmlformats.org/officeDocument/2006/relationships/externalLink" Target="externalLinks/externalLink530.xml"/><Relationship Id="rId746" Type="http://schemas.openxmlformats.org/officeDocument/2006/relationships/externalLink" Target="externalLinks/externalLink737.xml"/><Relationship Id="rId178" Type="http://schemas.openxmlformats.org/officeDocument/2006/relationships/externalLink" Target="externalLinks/externalLink169.xml"/><Relationship Id="rId301" Type="http://schemas.openxmlformats.org/officeDocument/2006/relationships/externalLink" Target="externalLinks/externalLink292.xml"/><Relationship Id="rId82" Type="http://schemas.openxmlformats.org/officeDocument/2006/relationships/externalLink" Target="externalLinks/externalLink73.xml"/><Relationship Id="rId385" Type="http://schemas.openxmlformats.org/officeDocument/2006/relationships/externalLink" Target="externalLinks/externalLink376.xml"/><Relationship Id="rId592" Type="http://schemas.openxmlformats.org/officeDocument/2006/relationships/externalLink" Target="externalLinks/externalLink583.xml"/><Relationship Id="rId606" Type="http://schemas.openxmlformats.org/officeDocument/2006/relationships/externalLink" Target="externalLinks/externalLink597.xml"/><Relationship Id="rId813" Type="http://schemas.openxmlformats.org/officeDocument/2006/relationships/externalLink" Target="externalLinks/externalLink804.xml"/><Relationship Id="rId245" Type="http://schemas.openxmlformats.org/officeDocument/2006/relationships/externalLink" Target="externalLinks/externalLink236.xml"/><Relationship Id="rId452" Type="http://schemas.openxmlformats.org/officeDocument/2006/relationships/externalLink" Target="externalLinks/externalLink443.xml"/><Relationship Id="rId105" Type="http://schemas.openxmlformats.org/officeDocument/2006/relationships/externalLink" Target="externalLinks/externalLink96.xml"/><Relationship Id="rId312" Type="http://schemas.openxmlformats.org/officeDocument/2006/relationships/externalLink" Target="externalLinks/externalLink303.xml"/><Relationship Id="rId757" Type="http://schemas.openxmlformats.org/officeDocument/2006/relationships/externalLink" Target="externalLinks/externalLink748.xml"/><Relationship Id="rId93" Type="http://schemas.openxmlformats.org/officeDocument/2006/relationships/externalLink" Target="externalLinks/externalLink84.xml"/><Relationship Id="rId189" Type="http://schemas.openxmlformats.org/officeDocument/2006/relationships/externalLink" Target="externalLinks/externalLink180.xml"/><Relationship Id="rId396" Type="http://schemas.openxmlformats.org/officeDocument/2006/relationships/externalLink" Target="externalLinks/externalLink387.xml"/><Relationship Id="rId617" Type="http://schemas.openxmlformats.org/officeDocument/2006/relationships/externalLink" Target="externalLinks/externalLink608.xml"/><Relationship Id="rId256" Type="http://schemas.openxmlformats.org/officeDocument/2006/relationships/externalLink" Target="externalLinks/externalLink247.xml"/><Relationship Id="rId463" Type="http://schemas.openxmlformats.org/officeDocument/2006/relationships/externalLink" Target="externalLinks/externalLink454.xml"/><Relationship Id="rId670" Type="http://schemas.openxmlformats.org/officeDocument/2006/relationships/externalLink" Target="externalLinks/externalLink661.xml"/><Relationship Id="rId116" Type="http://schemas.openxmlformats.org/officeDocument/2006/relationships/externalLink" Target="externalLinks/externalLink107.xml"/><Relationship Id="rId323" Type="http://schemas.openxmlformats.org/officeDocument/2006/relationships/externalLink" Target="externalLinks/externalLink314.xml"/><Relationship Id="rId530" Type="http://schemas.openxmlformats.org/officeDocument/2006/relationships/externalLink" Target="externalLinks/externalLink521.xml"/><Relationship Id="rId768" Type="http://schemas.openxmlformats.org/officeDocument/2006/relationships/externalLink" Target="externalLinks/externalLink759.xml"/><Relationship Id="rId20" Type="http://schemas.openxmlformats.org/officeDocument/2006/relationships/externalLink" Target="externalLinks/externalLink11.xml"/><Relationship Id="rId628" Type="http://schemas.openxmlformats.org/officeDocument/2006/relationships/externalLink" Target="externalLinks/externalLink619.xml"/><Relationship Id="rId267" Type="http://schemas.openxmlformats.org/officeDocument/2006/relationships/externalLink" Target="externalLinks/externalLink258.xml"/><Relationship Id="rId474" Type="http://schemas.openxmlformats.org/officeDocument/2006/relationships/externalLink" Target="externalLinks/externalLink465.xml"/><Relationship Id="rId127" Type="http://schemas.openxmlformats.org/officeDocument/2006/relationships/externalLink" Target="externalLinks/externalLink118.xml"/><Relationship Id="rId681" Type="http://schemas.openxmlformats.org/officeDocument/2006/relationships/externalLink" Target="externalLinks/externalLink672.xml"/><Relationship Id="rId779" Type="http://schemas.openxmlformats.org/officeDocument/2006/relationships/externalLink" Target="externalLinks/externalLink770.xml"/><Relationship Id="rId31" Type="http://schemas.openxmlformats.org/officeDocument/2006/relationships/externalLink" Target="externalLinks/externalLink22.xml"/><Relationship Id="rId334" Type="http://schemas.openxmlformats.org/officeDocument/2006/relationships/externalLink" Target="externalLinks/externalLink325.xml"/><Relationship Id="rId541" Type="http://schemas.openxmlformats.org/officeDocument/2006/relationships/externalLink" Target="externalLinks/externalLink532.xml"/><Relationship Id="rId639" Type="http://schemas.openxmlformats.org/officeDocument/2006/relationships/externalLink" Target="externalLinks/externalLink630.xml"/><Relationship Id="rId180" Type="http://schemas.openxmlformats.org/officeDocument/2006/relationships/externalLink" Target="externalLinks/externalLink171.xml"/><Relationship Id="rId278" Type="http://schemas.openxmlformats.org/officeDocument/2006/relationships/externalLink" Target="externalLinks/externalLink269.xml"/><Relationship Id="rId401" Type="http://schemas.openxmlformats.org/officeDocument/2006/relationships/externalLink" Target="externalLinks/externalLink392.xml"/><Relationship Id="rId485" Type="http://schemas.openxmlformats.org/officeDocument/2006/relationships/externalLink" Target="externalLinks/externalLink476.xml"/><Relationship Id="rId692" Type="http://schemas.openxmlformats.org/officeDocument/2006/relationships/externalLink" Target="externalLinks/externalLink683.xml"/><Relationship Id="rId706" Type="http://schemas.openxmlformats.org/officeDocument/2006/relationships/externalLink" Target="externalLinks/externalLink697.xml"/><Relationship Id="rId42" Type="http://schemas.openxmlformats.org/officeDocument/2006/relationships/externalLink" Target="externalLinks/externalLink33.xml"/><Relationship Id="rId138" Type="http://schemas.openxmlformats.org/officeDocument/2006/relationships/externalLink" Target="externalLinks/externalLink129.xml"/><Relationship Id="rId345" Type="http://schemas.openxmlformats.org/officeDocument/2006/relationships/externalLink" Target="externalLinks/externalLink336.xml"/><Relationship Id="rId552" Type="http://schemas.openxmlformats.org/officeDocument/2006/relationships/externalLink" Target="externalLinks/externalLink543.xml"/><Relationship Id="rId191" Type="http://schemas.openxmlformats.org/officeDocument/2006/relationships/externalLink" Target="externalLinks/externalLink182.xml"/><Relationship Id="rId205" Type="http://schemas.openxmlformats.org/officeDocument/2006/relationships/externalLink" Target="externalLinks/externalLink196.xml"/><Relationship Id="rId412" Type="http://schemas.openxmlformats.org/officeDocument/2006/relationships/externalLink" Target="externalLinks/externalLink403.xml"/><Relationship Id="rId289" Type="http://schemas.openxmlformats.org/officeDocument/2006/relationships/externalLink" Target="externalLinks/externalLink280.xml"/><Relationship Id="rId496" Type="http://schemas.openxmlformats.org/officeDocument/2006/relationships/externalLink" Target="externalLinks/externalLink487.xml"/><Relationship Id="rId717" Type="http://schemas.openxmlformats.org/officeDocument/2006/relationships/externalLink" Target="externalLinks/externalLink708.xml"/><Relationship Id="rId53" Type="http://schemas.openxmlformats.org/officeDocument/2006/relationships/externalLink" Target="externalLinks/externalLink44.xml"/><Relationship Id="rId149" Type="http://schemas.openxmlformats.org/officeDocument/2006/relationships/externalLink" Target="externalLinks/externalLink140.xml"/><Relationship Id="rId356" Type="http://schemas.openxmlformats.org/officeDocument/2006/relationships/externalLink" Target="externalLinks/externalLink347.xml"/><Relationship Id="rId563" Type="http://schemas.openxmlformats.org/officeDocument/2006/relationships/externalLink" Target="externalLinks/externalLink554.xml"/><Relationship Id="rId770" Type="http://schemas.openxmlformats.org/officeDocument/2006/relationships/externalLink" Target="externalLinks/externalLink761.xml"/><Relationship Id="rId216" Type="http://schemas.openxmlformats.org/officeDocument/2006/relationships/externalLink" Target="externalLinks/externalLink207.xml"/><Relationship Id="rId423" Type="http://schemas.openxmlformats.org/officeDocument/2006/relationships/externalLink" Target="externalLinks/externalLink414.xml"/><Relationship Id="rId630" Type="http://schemas.openxmlformats.org/officeDocument/2006/relationships/externalLink" Target="externalLinks/externalLink621.xml"/><Relationship Id="rId728" Type="http://schemas.openxmlformats.org/officeDocument/2006/relationships/externalLink" Target="externalLinks/externalLink719.xml"/><Relationship Id="rId64" Type="http://schemas.openxmlformats.org/officeDocument/2006/relationships/externalLink" Target="externalLinks/externalLink55.xml"/><Relationship Id="rId367" Type="http://schemas.openxmlformats.org/officeDocument/2006/relationships/externalLink" Target="externalLinks/externalLink358.xml"/><Relationship Id="rId574" Type="http://schemas.openxmlformats.org/officeDocument/2006/relationships/externalLink" Target="externalLinks/externalLink565.xml"/><Relationship Id="rId227" Type="http://schemas.openxmlformats.org/officeDocument/2006/relationships/externalLink" Target="externalLinks/externalLink218.xml"/><Relationship Id="rId781" Type="http://schemas.openxmlformats.org/officeDocument/2006/relationships/externalLink" Target="externalLinks/externalLink772.xml"/><Relationship Id="rId434" Type="http://schemas.openxmlformats.org/officeDocument/2006/relationships/externalLink" Target="externalLinks/externalLink425.xml"/><Relationship Id="rId641" Type="http://schemas.openxmlformats.org/officeDocument/2006/relationships/externalLink" Target="externalLinks/externalLink632.xml"/><Relationship Id="rId739" Type="http://schemas.openxmlformats.org/officeDocument/2006/relationships/externalLink" Target="externalLinks/externalLink730.xml"/><Relationship Id="rId280" Type="http://schemas.openxmlformats.org/officeDocument/2006/relationships/externalLink" Target="externalLinks/externalLink271.xml"/><Relationship Id="rId501" Type="http://schemas.openxmlformats.org/officeDocument/2006/relationships/externalLink" Target="externalLinks/externalLink492.xml"/><Relationship Id="rId75" Type="http://schemas.openxmlformats.org/officeDocument/2006/relationships/externalLink" Target="externalLinks/externalLink66.xml"/><Relationship Id="rId140" Type="http://schemas.openxmlformats.org/officeDocument/2006/relationships/externalLink" Target="externalLinks/externalLink131.xml"/><Relationship Id="rId378" Type="http://schemas.openxmlformats.org/officeDocument/2006/relationships/externalLink" Target="externalLinks/externalLink369.xml"/><Relationship Id="rId585" Type="http://schemas.openxmlformats.org/officeDocument/2006/relationships/externalLink" Target="externalLinks/externalLink576.xml"/><Relationship Id="rId792" Type="http://schemas.openxmlformats.org/officeDocument/2006/relationships/externalLink" Target="externalLinks/externalLink783.xml"/><Relationship Id="rId806" Type="http://schemas.openxmlformats.org/officeDocument/2006/relationships/externalLink" Target="externalLinks/externalLink797.xml"/><Relationship Id="rId6" Type="http://schemas.openxmlformats.org/officeDocument/2006/relationships/worksheet" Target="worksheets/sheet6.xml"/><Relationship Id="rId238" Type="http://schemas.openxmlformats.org/officeDocument/2006/relationships/externalLink" Target="externalLinks/externalLink229.xml"/><Relationship Id="rId445" Type="http://schemas.openxmlformats.org/officeDocument/2006/relationships/externalLink" Target="externalLinks/externalLink436.xml"/><Relationship Id="rId652" Type="http://schemas.openxmlformats.org/officeDocument/2006/relationships/externalLink" Target="externalLinks/externalLink643.xml"/><Relationship Id="rId291" Type="http://schemas.openxmlformats.org/officeDocument/2006/relationships/externalLink" Target="externalLinks/externalLink282.xml"/><Relationship Id="rId305" Type="http://schemas.openxmlformats.org/officeDocument/2006/relationships/externalLink" Target="externalLinks/externalLink296.xml"/><Relationship Id="rId347" Type="http://schemas.openxmlformats.org/officeDocument/2006/relationships/externalLink" Target="externalLinks/externalLink338.xml"/><Relationship Id="rId512" Type="http://schemas.openxmlformats.org/officeDocument/2006/relationships/externalLink" Target="externalLinks/externalLink503.xml"/><Relationship Id="rId44" Type="http://schemas.openxmlformats.org/officeDocument/2006/relationships/externalLink" Target="externalLinks/externalLink35.xml"/><Relationship Id="rId86" Type="http://schemas.openxmlformats.org/officeDocument/2006/relationships/externalLink" Target="externalLinks/externalLink77.xml"/><Relationship Id="rId151" Type="http://schemas.openxmlformats.org/officeDocument/2006/relationships/externalLink" Target="externalLinks/externalLink142.xml"/><Relationship Id="rId389" Type="http://schemas.openxmlformats.org/officeDocument/2006/relationships/externalLink" Target="externalLinks/externalLink380.xml"/><Relationship Id="rId554" Type="http://schemas.openxmlformats.org/officeDocument/2006/relationships/externalLink" Target="externalLinks/externalLink545.xml"/><Relationship Id="rId596" Type="http://schemas.openxmlformats.org/officeDocument/2006/relationships/externalLink" Target="externalLinks/externalLink587.xml"/><Relationship Id="rId761" Type="http://schemas.openxmlformats.org/officeDocument/2006/relationships/externalLink" Target="externalLinks/externalLink752.xml"/><Relationship Id="rId817" Type="http://schemas.openxmlformats.org/officeDocument/2006/relationships/calcChain" Target="calcChain.xml"/><Relationship Id="rId193" Type="http://schemas.openxmlformats.org/officeDocument/2006/relationships/externalLink" Target="externalLinks/externalLink184.xml"/><Relationship Id="rId207" Type="http://schemas.openxmlformats.org/officeDocument/2006/relationships/externalLink" Target="externalLinks/externalLink198.xml"/><Relationship Id="rId249" Type="http://schemas.openxmlformats.org/officeDocument/2006/relationships/externalLink" Target="externalLinks/externalLink240.xml"/><Relationship Id="rId414" Type="http://schemas.openxmlformats.org/officeDocument/2006/relationships/externalLink" Target="externalLinks/externalLink405.xml"/><Relationship Id="rId456" Type="http://schemas.openxmlformats.org/officeDocument/2006/relationships/externalLink" Target="externalLinks/externalLink447.xml"/><Relationship Id="rId498" Type="http://schemas.openxmlformats.org/officeDocument/2006/relationships/externalLink" Target="externalLinks/externalLink489.xml"/><Relationship Id="rId621" Type="http://schemas.openxmlformats.org/officeDocument/2006/relationships/externalLink" Target="externalLinks/externalLink612.xml"/><Relationship Id="rId663" Type="http://schemas.openxmlformats.org/officeDocument/2006/relationships/externalLink" Target="externalLinks/externalLink654.xml"/><Relationship Id="rId13" Type="http://schemas.openxmlformats.org/officeDocument/2006/relationships/externalLink" Target="externalLinks/externalLink4.xml"/><Relationship Id="rId109" Type="http://schemas.openxmlformats.org/officeDocument/2006/relationships/externalLink" Target="externalLinks/externalLink100.xml"/><Relationship Id="rId260" Type="http://schemas.openxmlformats.org/officeDocument/2006/relationships/externalLink" Target="externalLinks/externalLink251.xml"/><Relationship Id="rId316" Type="http://schemas.openxmlformats.org/officeDocument/2006/relationships/externalLink" Target="externalLinks/externalLink307.xml"/><Relationship Id="rId523" Type="http://schemas.openxmlformats.org/officeDocument/2006/relationships/externalLink" Target="externalLinks/externalLink514.xml"/><Relationship Id="rId719" Type="http://schemas.openxmlformats.org/officeDocument/2006/relationships/externalLink" Target="externalLinks/externalLink710.xml"/><Relationship Id="rId55" Type="http://schemas.openxmlformats.org/officeDocument/2006/relationships/externalLink" Target="externalLinks/externalLink46.xml"/><Relationship Id="rId97" Type="http://schemas.openxmlformats.org/officeDocument/2006/relationships/externalLink" Target="externalLinks/externalLink88.xml"/><Relationship Id="rId120" Type="http://schemas.openxmlformats.org/officeDocument/2006/relationships/externalLink" Target="externalLinks/externalLink111.xml"/><Relationship Id="rId358" Type="http://schemas.openxmlformats.org/officeDocument/2006/relationships/externalLink" Target="externalLinks/externalLink349.xml"/><Relationship Id="rId565" Type="http://schemas.openxmlformats.org/officeDocument/2006/relationships/externalLink" Target="externalLinks/externalLink556.xml"/><Relationship Id="rId730" Type="http://schemas.openxmlformats.org/officeDocument/2006/relationships/externalLink" Target="externalLinks/externalLink721.xml"/><Relationship Id="rId772" Type="http://schemas.openxmlformats.org/officeDocument/2006/relationships/externalLink" Target="externalLinks/externalLink763.xml"/><Relationship Id="rId162" Type="http://schemas.openxmlformats.org/officeDocument/2006/relationships/externalLink" Target="externalLinks/externalLink153.xml"/><Relationship Id="rId218" Type="http://schemas.openxmlformats.org/officeDocument/2006/relationships/externalLink" Target="externalLinks/externalLink209.xml"/><Relationship Id="rId425" Type="http://schemas.openxmlformats.org/officeDocument/2006/relationships/externalLink" Target="externalLinks/externalLink416.xml"/><Relationship Id="rId467" Type="http://schemas.openxmlformats.org/officeDocument/2006/relationships/externalLink" Target="externalLinks/externalLink458.xml"/><Relationship Id="rId632" Type="http://schemas.openxmlformats.org/officeDocument/2006/relationships/externalLink" Target="externalLinks/externalLink623.xml"/><Relationship Id="rId271" Type="http://schemas.openxmlformats.org/officeDocument/2006/relationships/externalLink" Target="externalLinks/externalLink262.xml"/><Relationship Id="rId674" Type="http://schemas.openxmlformats.org/officeDocument/2006/relationships/externalLink" Target="externalLinks/externalLink665.xml"/><Relationship Id="rId24" Type="http://schemas.openxmlformats.org/officeDocument/2006/relationships/externalLink" Target="externalLinks/externalLink15.xml"/><Relationship Id="rId66" Type="http://schemas.openxmlformats.org/officeDocument/2006/relationships/externalLink" Target="externalLinks/externalLink57.xml"/><Relationship Id="rId131" Type="http://schemas.openxmlformats.org/officeDocument/2006/relationships/externalLink" Target="externalLinks/externalLink122.xml"/><Relationship Id="rId327" Type="http://schemas.openxmlformats.org/officeDocument/2006/relationships/externalLink" Target="externalLinks/externalLink318.xml"/><Relationship Id="rId369" Type="http://schemas.openxmlformats.org/officeDocument/2006/relationships/externalLink" Target="externalLinks/externalLink360.xml"/><Relationship Id="rId534" Type="http://schemas.openxmlformats.org/officeDocument/2006/relationships/externalLink" Target="externalLinks/externalLink525.xml"/><Relationship Id="rId576" Type="http://schemas.openxmlformats.org/officeDocument/2006/relationships/externalLink" Target="externalLinks/externalLink567.xml"/><Relationship Id="rId741" Type="http://schemas.openxmlformats.org/officeDocument/2006/relationships/externalLink" Target="externalLinks/externalLink732.xml"/><Relationship Id="rId783" Type="http://schemas.openxmlformats.org/officeDocument/2006/relationships/externalLink" Target="externalLinks/externalLink774.xml"/><Relationship Id="rId173" Type="http://schemas.openxmlformats.org/officeDocument/2006/relationships/externalLink" Target="externalLinks/externalLink164.xml"/><Relationship Id="rId229" Type="http://schemas.openxmlformats.org/officeDocument/2006/relationships/externalLink" Target="externalLinks/externalLink220.xml"/><Relationship Id="rId380" Type="http://schemas.openxmlformats.org/officeDocument/2006/relationships/externalLink" Target="externalLinks/externalLink371.xml"/><Relationship Id="rId436" Type="http://schemas.openxmlformats.org/officeDocument/2006/relationships/externalLink" Target="externalLinks/externalLink427.xml"/><Relationship Id="rId601" Type="http://schemas.openxmlformats.org/officeDocument/2006/relationships/externalLink" Target="externalLinks/externalLink592.xml"/><Relationship Id="rId643" Type="http://schemas.openxmlformats.org/officeDocument/2006/relationships/externalLink" Target="externalLinks/externalLink634.xml"/><Relationship Id="rId240" Type="http://schemas.openxmlformats.org/officeDocument/2006/relationships/externalLink" Target="externalLinks/externalLink231.xml"/><Relationship Id="rId478" Type="http://schemas.openxmlformats.org/officeDocument/2006/relationships/externalLink" Target="externalLinks/externalLink469.xml"/><Relationship Id="rId685" Type="http://schemas.openxmlformats.org/officeDocument/2006/relationships/externalLink" Target="externalLinks/externalLink676.xml"/><Relationship Id="rId35" Type="http://schemas.openxmlformats.org/officeDocument/2006/relationships/externalLink" Target="externalLinks/externalLink26.xml"/><Relationship Id="rId77" Type="http://schemas.openxmlformats.org/officeDocument/2006/relationships/externalLink" Target="externalLinks/externalLink68.xml"/><Relationship Id="rId100" Type="http://schemas.openxmlformats.org/officeDocument/2006/relationships/externalLink" Target="externalLinks/externalLink91.xml"/><Relationship Id="rId282" Type="http://schemas.openxmlformats.org/officeDocument/2006/relationships/externalLink" Target="externalLinks/externalLink273.xml"/><Relationship Id="rId338" Type="http://schemas.openxmlformats.org/officeDocument/2006/relationships/externalLink" Target="externalLinks/externalLink329.xml"/><Relationship Id="rId503" Type="http://schemas.openxmlformats.org/officeDocument/2006/relationships/externalLink" Target="externalLinks/externalLink494.xml"/><Relationship Id="rId545" Type="http://schemas.openxmlformats.org/officeDocument/2006/relationships/externalLink" Target="externalLinks/externalLink536.xml"/><Relationship Id="rId587" Type="http://schemas.openxmlformats.org/officeDocument/2006/relationships/externalLink" Target="externalLinks/externalLink578.xml"/><Relationship Id="rId710" Type="http://schemas.openxmlformats.org/officeDocument/2006/relationships/externalLink" Target="externalLinks/externalLink701.xml"/><Relationship Id="rId752" Type="http://schemas.openxmlformats.org/officeDocument/2006/relationships/externalLink" Target="externalLinks/externalLink743.xml"/><Relationship Id="rId808" Type="http://schemas.openxmlformats.org/officeDocument/2006/relationships/externalLink" Target="externalLinks/externalLink799.xml"/><Relationship Id="rId8" Type="http://schemas.openxmlformats.org/officeDocument/2006/relationships/worksheet" Target="worksheets/sheet8.xml"/><Relationship Id="rId142" Type="http://schemas.openxmlformats.org/officeDocument/2006/relationships/externalLink" Target="externalLinks/externalLink133.xml"/><Relationship Id="rId184" Type="http://schemas.openxmlformats.org/officeDocument/2006/relationships/externalLink" Target="externalLinks/externalLink175.xml"/><Relationship Id="rId391" Type="http://schemas.openxmlformats.org/officeDocument/2006/relationships/externalLink" Target="externalLinks/externalLink382.xml"/><Relationship Id="rId405" Type="http://schemas.openxmlformats.org/officeDocument/2006/relationships/externalLink" Target="externalLinks/externalLink396.xml"/><Relationship Id="rId447" Type="http://schemas.openxmlformats.org/officeDocument/2006/relationships/externalLink" Target="externalLinks/externalLink438.xml"/><Relationship Id="rId612" Type="http://schemas.openxmlformats.org/officeDocument/2006/relationships/externalLink" Target="externalLinks/externalLink603.xml"/><Relationship Id="rId794" Type="http://schemas.openxmlformats.org/officeDocument/2006/relationships/externalLink" Target="externalLinks/externalLink785.xml"/><Relationship Id="rId251" Type="http://schemas.openxmlformats.org/officeDocument/2006/relationships/externalLink" Target="externalLinks/externalLink242.xml"/><Relationship Id="rId489" Type="http://schemas.openxmlformats.org/officeDocument/2006/relationships/externalLink" Target="externalLinks/externalLink480.xml"/><Relationship Id="rId654" Type="http://schemas.openxmlformats.org/officeDocument/2006/relationships/externalLink" Target="externalLinks/externalLink645.xml"/><Relationship Id="rId696" Type="http://schemas.openxmlformats.org/officeDocument/2006/relationships/externalLink" Target="externalLinks/externalLink687.xml"/><Relationship Id="rId46" Type="http://schemas.openxmlformats.org/officeDocument/2006/relationships/externalLink" Target="externalLinks/externalLink37.xml"/><Relationship Id="rId293" Type="http://schemas.openxmlformats.org/officeDocument/2006/relationships/externalLink" Target="externalLinks/externalLink284.xml"/><Relationship Id="rId307" Type="http://schemas.openxmlformats.org/officeDocument/2006/relationships/externalLink" Target="externalLinks/externalLink298.xml"/><Relationship Id="rId349" Type="http://schemas.openxmlformats.org/officeDocument/2006/relationships/externalLink" Target="externalLinks/externalLink340.xml"/><Relationship Id="rId514" Type="http://schemas.openxmlformats.org/officeDocument/2006/relationships/externalLink" Target="externalLinks/externalLink505.xml"/><Relationship Id="rId556" Type="http://schemas.openxmlformats.org/officeDocument/2006/relationships/externalLink" Target="externalLinks/externalLink547.xml"/><Relationship Id="rId721" Type="http://schemas.openxmlformats.org/officeDocument/2006/relationships/externalLink" Target="externalLinks/externalLink712.xml"/><Relationship Id="rId763" Type="http://schemas.openxmlformats.org/officeDocument/2006/relationships/externalLink" Target="externalLinks/externalLink754.xml"/><Relationship Id="rId88" Type="http://schemas.openxmlformats.org/officeDocument/2006/relationships/externalLink" Target="externalLinks/externalLink79.xml"/><Relationship Id="rId111" Type="http://schemas.openxmlformats.org/officeDocument/2006/relationships/externalLink" Target="externalLinks/externalLink102.xml"/><Relationship Id="rId153" Type="http://schemas.openxmlformats.org/officeDocument/2006/relationships/externalLink" Target="externalLinks/externalLink144.xml"/><Relationship Id="rId195" Type="http://schemas.openxmlformats.org/officeDocument/2006/relationships/externalLink" Target="externalLinks/externalLink186.xml"/><Relationship Id="rId209" Type="http://schemas.openxmlformats.org/officeDocument/2006/relationships/externalLink" Target="externalLinks/externalLink200.xml"/><Relationship Id="rId360" Type="http://schemas.openxmlformats.org/officeDocument/2006/relationships/externalLink" Target="externalLinks/externalLink351.xml"/><Relationship Id="rId416" Type="http://schemas.openxmlformats.org/officeDocument/2006/relationships/externalLink" Target="externalLinks/externalLink407.xml"/><Relationship Id="rId598" Type="http://schemas.openxmlformats.org/officeDocument/2006/relationships/externalLink" Target="externalLinks/externalLink589.xml"/><Relationship Id="rId220" Type="http://schemas.openxmlformats.org/officeDocument/2006/relationships/externalLink" Target="externalLinks/externalLink211.xml"/><Relationship Id="rId458" Type="http://schemas.openxmlformats.org/officeDocument/2006/relationships/externalLink" Target="externalLinks/externalLink449.xml"/><Relationship Id="rId623" Type="http://schemas.openxmlformats.org/officeDocument/2006/relationships/externalLink" Target="externalLinks/externalLink614.xml"/><Relationship Id="rId665" Type="http://schemas.openxmlformats.org/officeDocument/2006/relationships/externalLink" Target="externalLinks/externalLink656.xml"/><Relationship Id="rId15" Type="http://schemas.openxmlformats.org/officeDocument/2006/relationships/externalLink" Target="externalLinks/externalLink6.xml"/><Relationship Id="rId57" Type="http://schemas.openxmlformats.org/officeDocument/2006/relationships/externalLink" Target="externalLinks/externalLink48.xml"/><Relationship Id="rId262" Type="http://schemas.openxmlformats.org/officeDocument/2006/relationships/externalLink" Target="externalLinks/externalLink253.xml"/><Relationship Id="rId318" Type="http://schemas.openxmlformats.org/officeDocument/2006/relationships/externalLink" Target="externalLinks/externalLink309.xml"/><Relationship Id="rId525" Type="http://schemas.openxmlformats.org/officeDocument/2006/relationships/externalLink" Target="externalLinks/externalLink516.xml"/><Relationship Id="rId567" Type="http://schemas.openxmlformats.org/officeDocument/2006/relationships/externalLink" Target="externalLinks/externalLink558.xml"/><Relationship Id="rId732" Type="http://schemas.openxmlformats.org/officeDocument/2006/relationships/externalLink" Target="externalLinks/externalLink723.xml"/><Relationship Id="rId99" Type="http://schemas.openxmlformats.org/officeDocument/2006/relationships/externalLink" Target="externalLinks/externalLink90.xml"/><Relationship Id="rId122" Type="http://schemas.openxmlformats.org/officeDocument/2006/relationships/externalLink" Target="externalLinks/externalLink113.xml"/><Relationship Id="rId164" Type="http://schemas.openxmlformats.org/officeDocument/2006/relationships/externalLink" Target="externalLinks/externalLink155.xml"/><Relationship Id="rId371" Type="http://schemas.openxmlformats.org/officeDocument/2006/relationships/externalLink" Target="externalLinks/externalLink362.xml"/><Relationship Id="rId774" Type="http://schemas.openxmlformats.org/officeDocument/2006/relationships/externalLink" Target="externalLinks/externalLink765.xml"/><Relationship Id="rId427" Type="http://schemas.openxmlformats.org/officeDocument/2006/relationships/externalLink" Target="externalLinks/externalLink418.xml"/><Relationship Id="rId469" Type="http://schemas.openxmlformats.org/officeDocument/2006/relationships/externalLink" Target="externalLinks/externalLink460.xml"/><Relationship Id="rId634" Type="http://schemas.openxmlformats.org/officeDocument/2006/relationships/externalLink" Target="externalLinks/externalLink625.xml"/><Relationship Id="rId676" Type="http://schemas.openxmlformats.org/officeDocument/2006/relationships/externalLink" Target="externalLinks/externalLink667.xml"/><Relationship Id="rId26" Type="http://schemas.openxmlformats.org/officeDocument/2006/relationships/externalLink" Target="externalLinks/externalLink17.xml"/><Relationship Id="rId231" Type="http://schemas.openxmlformats.org/officeDocument/2006/relationships/externalLink" Target="externalLinks/externalLink222.xml"/><Relationship Id="rId273" Type="http://schemas.openxmlformats.org/officeDocument/2006/relationships/externalLink" Target="externalLinks/externalLink264.xml"/><Relationship Id="rId329" Type="http://schemas.openxmlformats.org/officeDocument/2006/relationships/externalLink" Target="externalLinks/externalLink320.xml"/><Relationship Id="rId480" Type="http://schemas.openxmlformats.org/officeDocument/2006/relationships/externalLink" Target="externalLinks/externalLink471.xml"/><Relationship Id="rId536" Type="http://schemas.openxmlformats.org/officeDocument/2006/relationships/externalLink" Target="externalLinks/externalLink527.xml"/><Relationship Id="rId701" Type="http://schemas.openxmlformats.org/officeDocument/2006/relationships/externalLink" Target="externalLinks/externalLink692.xml"/><Relationship Id="rId68" Type="http://schemas.openxmlformats.org/officeDocument/2006/relationships/externalLink" Target="externalLinks/externalLink59.xml"/><Relationship Id="rId133" Type="http://schemas.openxmlformats.org/officeDocument/2006/relationships/externalLink" Target="externalLinks/externalLink124.xml"/><Relationship Id="rId175" Type="http://schemas.openxmlformats.org/officeDocument/2006/relationships/externalLink" Target="externalLinks/externalLink166.xml"/><Relationship Id="rId340" Type="http://schemas.openxmlformats.org/officeDocument/2006/relationships/externalLink" Target="externalLinks/externalLink331.xml"/><Relationship Id="rId578" Type="http://schemas.openxmlformats.org/officeDocument/2006/relationships/externalLink" Target="externalLinks/externalLink569.xml"/><Relationship Id="rId743" Type="http://schemas.openxmlformats.org/officeDocument/2006/relationships/externalLink" Target="externalLinks/externalLink734.xml"/><Relationship Id="rId785" Type="http://schemas.openxmlformats.org/officeDocument/2006/relationships/externalLink" Target="externalLinks/externalLink776.xml"/><Relationship Id="rId200" Type="http://schemas.openxmlformats.org/officeDocument/2006/relationships/externalLink" Target="externalLinks/externalLink191.xml"/><Relationship Id="rId382" Type="http://schemas.openxmlformats.org/officeDocument/2006/relationships/externalLink" Target="externalLinks/externalLink373.xml"/><Relationship Id="rId438" Type="http://schemas.openxmlformats.org/officeDocument/2006/relationships/externalLink" Target="externalLinks/externalLink429.xml"/><Relationship Id="rId603" Type="http://schemas.openxmlformats.org/officeDocument/2006/relationships/externalLink" Target="externalLinks/externalLink594.xml"/><Relationship Id="rId645" Type="http://schemas.openxmlformats.org/officeDocument/2006/relationships/externalLink" Target="externalLinks/externalLink636.xml"/><Relationship Id="rId687" Type="http://schemas.openxmlformats.org/officeDocument/2006/relationships/externalLink" Target="externalLinks/externalLink678.xml"/><Relationship Id="rId810" Type="http://schemas.openxmlformats.org/officeDocument/2006/relationships/externalLink" Target="externalLinks/externalLink801.xml"/><Relationship Id="rId242" Type="http://schemas.openxmlformats.org/officeDocument/2006/relationships/externalLink" Target="externalLinks/externalLink233.xml"/><Relationship Id="rId284" Type="http://schemas.openxmlformats.org/officeDocument/2006/relationships/externalLink" Target="externalLinks/externalLink275.xml"/><Relationship Id="rId491" Type="http://schemas.openxmlformats.org/officeDocument/2006/relationships/externalLink" Target="externalLinks/externalLink482.xml"/><Relationship Id="rId505" Type="http://schemas.openxmlformats.org/officeDocument/2006/relationships/externalLink" Target="externalLinks/externalLink496.xml"/><Relationship Id="rId712" Type="http://schemas.openxmlformats.org/officeDocument/2006/relationships/externalLink" Target="externalLinks/externalLink703.xml"/><Relationship Id="rId37" Type="http://schemas.openxmlformats.org/officeDocument/2006/relationships/externalLink" Target="externalLinks/externalLink28.xml"/><Relationship Id="rId79" Type="http://schemas.openxmlformats.org/officeDocument/2006/relationships/externalLink" Target="externalLinks/externalLink70.xml"/><Relationship Id="rId102" Type="http://schemas.openxmlformats.org/officeDocument/2006/relationships/externalLink" Target="externalLinks/externalLink93.xml"/><Relationship Id="rId144" Type="http://schemas.openxmlformats.org/officeDocument/2006/relationships/externalLink" Target="externalLinks/externalLink135.xml"/><Relationship Id="rId547" Type="http://schemas.openxmlformats.org/officeDocument/2006/relationships/externalLink" Target="externalLinks/externalLink538.xml"/><Relationship Id="rId589" Type="http://schemas.openxmlformats.org/officeDocument/2006/relationships/externalLink" Target="externalLinks/externalLink580.xml"/><Relationship Id="rId754" Type="http://schemas.openxmlformats.org/officeDocument/2006/relationships/externalLink" Target="externalLinks/externalLink745.xml"/><Relationship Id="rId796" Type="http://schemas.openxmlformats.org/officeDocument/2006/relationships/externalLink" Target="externalLinks/externalLink787.xml"/><Relationship Id="rId90" Type="http://schemas.openxmlformats.org/officeDocument/2006/relationships/externalLink" Target="externalLinks/externalLink81.xml"/><Relationship Id="rId186" Type="http://schemas.openxmlformats.org/officeDocument/2006/relationships/externalLink" Target="externalLinks/externalLink177.xml"/><Relationship Id="rId351" Type="http://schemas.openxmlformats.org/officeDocument/2006/relationships/externalLink" Target="externalLinks/externalLink342.xml"/><Relationship Id="rId393" Type="http://schemas.openxmlformats.org/officeDocument/2006/relationships/externalLink" Target="externalLinks/externalLink384.xml"/><Relationship Id="rId407" Type="http://schemas.openxmlformats.org/officeDocument/2006/relationships/externalLink" Target="externalLinks/externalLink398.xml"/><Relationship Id="rId449" Type="http://schemas.openxmlformats.org/officeDocument/2006/relationships/externalLink" Target="externalLinks/externalLink440.xml"/><Relationship Id="rId614" Type="http://schemas.openxmlformats.org/officeDocument/2006/relationships/externalLink" Target="externalLinks/externalLink605.xml"/><Relationship Id="rId656" Type="http://schemas.openxmlformats.org/officeDocument/2006/relationships/externalLink" Target="externalLinks/externalLink647.xml"/><Relationship Id="rId211" Type="http://schemas.openxmlformats.org/officeDocument/2006/relationships/externalLink" Target="externalLinks/externalLink202.xml"/><Relationship Id="rId253" Type="http://schemas.openxmlformats.org/officeDocument/2006/relationships/externalLink" Target="externalLinks/externalLink244.xml"/><Relationship Id="rId295" Type="http://schemas.openxmlformats.org/officeDocument/2006/relationships/externalLink" Target="externalLinks/externalLink286.xml"/><Relationship Id="rId309" Type="http://schemas.openxmlformats.org/officeDocument/2006/relationships/externalLink" Target="externalLinks/externalLink300.xml"/><Relationship Id="rId460" Type="http://schemas.openxmlformats.org/officeDocument/2006/relationships/externalLink" Target="externalLinks/externalLink451.xml"/><Relationship Id="rId516" Type="http://schemas.openxmlformats.org/officeDocument/2006/relationships/externalLink" Target="externalLinks/externalLink507.xml"/><Relationship Id="rId698" Type="http://schemas.openxmlformats.org/officeDocument/2006/relationships/externalLink" Target="externalLinks/externalLink689.xml"/><Relationship Id="rId48" Type="http://schemas.openxmlformats.org/officeDocument/2006/relationships/externalLink" Target="externalLinks/externalLink39.xml"/><Relationship Id="rId113" Type="http://schemas.openxmlformats.org/officeDocument/2006/relationships/externalLink" Target="externalLinks/externalLink104.xml"/><Relationship Id="rId320" Type="http://schemas.openxmlformats.org/officeDocument/2006/relationships/externalLink" Target="externalLinks/externalLink311.xml"/><Relationship Id="rId558" Type="http://schemas.openxmlformats.org/officeDocument/2006/relationships/externalLink" Target="externalLinks/externalLink549.xml"/><Relationship Id="rId723" Type="http://schemas.openxmlformats.org/officeDocument/2006/relationships/externalLink" Target="externalLinks/externalLink714.xml"/><Relationship Id="rId765" Type="http://schemas.openxmlformats.org/officeDocument/2006/relationships/externalLink" Target="externalLinks/externalLink756.xml"/><Relationship Id="rId155" Type="http://schemas.openxmlformats.org/officeDocument/2006/relationships/externalLink" Target="externalLinks/externalLink146.xml"/><Relationship Id="rId197" Type="http://schemas.openxmlformats.org/officeDocument/2006/relationships/externalLink" Target="externalLinks/externalLink188.xml"/><Relationship Id="rId362" Type="http://schemas.openxmlformats.org/officeDocument/2006/relationships/externalLink" Target="externalLinks/externalLink353.xml"/><Relationship Id="rId418" Type="http://schemas.openxmlformats.org/officeDocument/2006/relationships/externalLink" Target="externalLinks/externalLink409.xml"/><Relationship Id="rId625" Type="http://schemas.openxmlformats.org/officeDocument/2006/relationships/externalLink" Target="externalLinks/externalLink616.xml"/><Relationship Id="rId222" Type="http://schemas.openxmlformats.org/officeDocument/2006/relationships/externalLink" Target="externalLinks/externalLink213.xml"/><Relationship Id="rId264" Type="http://schemas.openxmlformats.org/officeDocument/2006/relationships/externalLink" Target="externalLinks/externalLink255.xml"/><Relationship Id="rId471" Type="http://schemas.openxmlformats.org/officeDocument/2006/relationships/externalLink" Target="externalLinks/externalLink462.xml"/><Relationship Id="rId667" Type="http://schemas.openxmlformats.org/officeDocument/2006/relationships/externalLink" Target="externalLinks/externalLink658.xml"/><Relationship Id="rId17" Type="http://schemas.openxmlformats.org/officeDocument/2006/relationships/externalLink" Target="externalLinks/externalLink8.xml"/><Relationship Id="rId59" Type="http://schemas.openxmlformats.org/officeDocument/2006/relationships/externalLink" Target="externalLinks/externalLink50.xml"/><Relationship Id="rId124" Type="http://schemas.openxmlformats.org/officeDocument/2006/relationships/externalLink" Target="externalLinks/externalLink115.xml"/><Relationship Id="rId527" Type="http://schemas.openxmlformats.org/officeDocument/2006/relationships/externalLink" Target="externalLinks/externalLink518.xml"/><Relationship Id="rId569" Type="http://schemas.openxmlformats.org/officeDocument/2006/relationships/externalLink" Target="externalLinks/externalLink560.xml"/><Relationship Id="rId734" Type="http://schemas.openxmlformats.org/officeDocument/2006/relationships/externalLink" Target="externalLinks/externalLink725.xml"/><Relationship Id="rId776" Type="http://schemas.openxmlformats.org/officeDocument/2006/relationships/externalLink" Target="externalLinks/externalLink767.xml"/><Relationship Id="rId70" Type="http://schemas.openxmlformats.org/officeDocument/2006/relationships/externalLink" Target="externalLinks/externalLink61.xml"/><Relationship Id="rId166" Type="http://schemas.openxmlformats.org/officeDocument/2006/relationships/externalLink" Target="externalLinks/externalLink157.xml"/><Relationship Id="rId331" Type="http://schemas.openxmlformats.org/officeDocument/2006/relationships/externalLink" Target="externalLinks/externalLink322.xml"/><Relationship Id="rId373" Type="http://schemas.openxmlformats.org/officeDocument/2006/relationships/externalLink" Target="externalLinks/externalLink364.xml"/><Relationship Id="rId429" Type="http://schemas.openxmlformats.org/officeDocument/2006/relationships/externalLink" Target="externalLinks/externalLink420.xml"/><Relationship Id="rId580" Type="http://schemas.openxmlformats.org/officeDocument/2006/relationships/externalLink" Target="externalLinks/externalLink571.xml"/><Relationship Id="rId636" Type="http://schemas.openxmlformats.org/officeDocument/2006/relationships/externalLink" Target="externalLinks/externalLink627.xml"/><Relationship Id="rId801" Type="http://schemas.openxmlformats.org/officeDocument/2006/relationships/externalLink" Target="externalLinks/externalLink792.xml"/><Relationship Id="rId1" Type="http://schemas.openxmlformats.org/officeDocument/2006/relationships/worksheet" Target="worksheets/sheet1.xml"/><Relationship Id="rId233" Type="http://schemas.openxmlformats.org/officeDocument/2006/relationships/externalLink" Target="externalLinks/externalLink224.xml"/><Relationship Id="rId440" Type="http://schemas.openxmlformats.org/officeDocument/2006/relationships/externalLink" Target="externalLinks/externalLink431.xml"/><Relationship Id="rId678" Type="http://schemas.openxmlformats.org/officeDocument/2006/relationships/externalLink" Target="externalLinks/externalLink669.xml"/><Relationship Id="rId28" Type="http://schemas.openxmlformats.org/officeDocument/2006/relationships/externalLink" Target="externalLinks/externalLink19.xml"/><Relationship Id="rId275" Type="http://schemas.openxmlformats.org/officeDocument/2006/relationships/externalLink" Target="externalLinks/externalLink266.xml"/><Relationship Id="rId300" Type="http://schemas.openxmlformats.org/officeDocument/2006/relationships/externalLink" Target="externalLinks/externalLink291.xml"/><Relationship Id="rId482" Type="http://schemas.openxmlformats.org/officeDocument/2006/relationships/externalLink" Target="externalLinks/externalLink473.xml"/><Relationship Id="rId538" Type="http://schemas.openxmlformats.org/officeDocument/2006/relationships/externalLink" Target="externalLinks/externalLink529.xml"/><Relationship Id="rId703" Type="http://schemas.openxmlformats.org/officeDocument/2006/relationships/externalLink" Target="externalLinks/externalLink694.xml"/><Relationship Id="rId745" Type="http://schemas.openxmlformats.org/officeDocument/2006/relationships/externalLink" Target="externalLinks/externalLink736.xml"/><Relationship Id="rId81" Type="http://schemas.openxmlformats.org/officeDocument/2006/relationships/externalLink" Target="externalLinks/externalLink72.xml"/><Relationship Id="rId135" Type="http://schemas.openxmlformats.org/officeDocument/2006/relationships/externalLink" Target="externalLinks/externalLink126.xml"/><Relationship Id="rId177" Type="http://schemas.openxmlformats.org/officeDocument/2006/relationships/externalLink" Target="externalLinks/externalLink168.xml"/><Relationship Id="rId342" Type="http://schemas.openxmlformats.org/officeDocument/2006/relationships/externalLink" Target="externalLinks/externalLink333.xml"/><Relationship Id="rId384" Type="http://schemas.openxmlformats.org/officeDocument/2006/relationships/externalLink" Target="externalLinks/externalLink375.xml"/><Relationship Id="rId591" Type="http://schemas.openxmlformats.org/officeDocument/2006/relationships/externalLink" Target="externalLinks/externalLink582.xml"/><Relationship Id="rId605" Type="http://schemas.openxmlformats.org/officeDocument/2006/relationships/externalLink" Target="externalLinks/externalLink596.xml"/><Relationship Id="rId787" Type="http://schemas.openxmlformats.org/officeDocument/2006/relationships/externalLink" Target="externalLinks/externalLink778.xml"/><Relationship Id="rId812" Type="http://schemas.openxmlformats.org/officeDocument/2006/relationships/externalLink" Target="externalLinks/externalLink803.xml"/><Relationship Id="rId202" Type="http://schemas.openxmlformats.org/officeDocument/2006/relationships/externalLink" Target="externalLinks/externalLink193.xml"/><Relationship Id="rId244" Type="http://schemas.openxmlformats.org/officeDocument/2006/relationships/externalLink" Target="externalLinks/externalLink235.xml"/><Relationship Id="rId647" Type="http://schemas.openxmlformats.org/officeDocument/2006/relationships/externalLink" Target="externalLinks/externalLink638.xml"/><Relationship Id="rId689" Type="http://schemas.openxmlformats.org/officeDocument/2006/relationships/externalLink" Target="externalLinks/externalLink680.xml"/><Relationship Id="rId39" Type="http://schemas.openxmlformats.org/officeDocument/2006/relationships/externalLink" Target="externalLinks/externalLink30.xml"/><Relationship Id="rId286" Type="http://schemas.openxmlformats.org/officeDocument/2006/relationships/externalLink" Target="externalLinks/externalLink277.xml"/><Relationship Id="rId451" Type="http://schemas.openxmlformats.org/officeDocument/2006/relationships/externalLink" Target="externalLinks/externalLink442.xml"/><Relationship Id="rId493" Type="http://schemas.openxmlformats.org/officeDocument/2006/relationships/externalLink" Target="externalLinks/externalLink484.xml"/><Relationship Id="rId507" Type="http://schemas.openxmlformats.org/officeDocument/2006/relationships/externalLink" Target="externalLinks/externalLink498.xml"/><Relationship Id="rId549" Type="http://schemas.openxmlformats.org/officeDocument/2006/relationships/externalLink" Target="externalLinks/externalLink540.xml"/><Relationship Id="rId714" Type="http://schemas.openxmlformats.org/officeDocument/2006/relationships/externalLink" Target="externalLinks/externalLink705.xml"/><Relationship Id="rId756" Type="http://schemas.openxmlformats.org/officeDocument/2006/relationships/externalLink" Target="externalLinks/externalLink747.xml"/><Relationship Id="rId50" Type="http://schemas.openxmlformats.org/officeDocument/2006/relationships/externalLink" Target="externalLinks/externalLink41.xml"/><Relationship Id="rId104" Type="http://schemas.openxmlformats.org/officeDocument/2006/relationships/externalLink" Target="externalLinks/externalLink95.xml"/><Relationship Id="rId146" Type="http://schemas.openxmlformats.org/officeDocument/2006/relationships/externalLink" Target="externalLinks/externalLink137.xml"/><Relationship Id="rId188" Type="http://schemas.openxmlformats.org/officeDocument/2006/relationships/externalLink" Target="externalLinks/externalLink179.xml"/><Relationship Id="rId311" Type="http://schemas.openxmlformats.org/officeDocument/2006/relationships/externalLink" Target="externalLinks/externalLink302.xml"/><Relationship Id="rId353" Type="http://schemas.openxmlformats.org/officeDocument/2006/relationships/externalLink" Target="externalLinks/externalLink344.xml"/><Relationship Id="rId395" Type="http://schemas.openxmlformats.org/officeDocument/2006/relationships/externalLink" Target="externalLinks/externalLink386.xml"/><Relationship Id="rId409" Type="http://schemas.openxmlformats.org/officeDocument/2006/relationships/externalLink" Target="externalLinks/externalLink400.xml"/><Relationship Id="rId560" Type="http://schemas.openxmlformats.org/officeDocument/2006/relationships/externalLink" Target="externalLinks/externalLink551.xml"/><Relationship Id="rId798" Type="http://schemas.openxmlformats.org/officeDocument/2006/relationships/externalLink" Target="externalLinks/externalLink789.xml"/><Relationship Id="rId92" Type="http://schemas.openxmlformats.org/officeDocument/2006/relationships/externalLink" Target="externalLinks/externalLink83.xml"/><Relationship Id="rId213" Type="http://schemas.openxmlformats.org/officeDocument/2006/relationships/externalLink" Target="externalLinks/externalLink204.xml"/><Relationship Id="rId420" Type="http://schemas.openxmlformats.org/officeDocument/2006/relationships/externalLink" Target="externalLinks/externalLink411.xml"/><Relationship Id="rId616" Type="http://schemas.openxmlformats.org/officeDocument/2006/relationships/externalLink" Target="externalLinks/externalLink607.xml"/><Relationship Id="rId658" Type="http://schemas.openxmlformats.org/officeDocument/2006/relationships/externalLink" Target="externalLinks/externalLink649.xml"/><Relationship Id="rId255" Type="http://schemas.openxmlformats.org/officeDocument/2006/relationships/externalLink" Target="externalLinks/externalLink246.xml"/><Relationship Id="rId297" Type="http://schemas.openxmlformats.org/officeDocument/2006/relationships/externalLink" Target="externalLinks/externalLink288.xml"/><Relationship Id="rId462" Type="http://schemas.openxmlformats.org/officeDocument/2006/relationships/externalLink" Target="externalLinks/externalLink453.xml"/><Relationship Id="rId518" Type="http://schemas.openxmlformats.org/officeDocument/2006/relationships/externalLink" Target="externalLinks/externalLink509.xml"/><Relationship Id="rId725" Type="http://schemas.openxmlformats.org/officeDocument/2006/relationships/externalLink" Target="externalLinks/externalLink716.xml"/><Relationship Id="rId115" Type="http://schemas.openxmlformats.org/officeDocument/2006/relationships/externalLink" Target="externalLinks/externalLink106.xml"/><Relationship Id="rId157" Type="http://schemas.openxmlformats.org/officeDocument/2006/relationships/externalLink" Target="externalLinks/externalLink148.xml"/><Relationship Id="rId322" Type="http://schemas.openxmlformats.org/officeDocument/2006/relationships/externalLink" Target="externalLinks/externalLink313.xml"/><Relationship Id="rId364" Type="http://schemas.openxmlformats.org/officeDocument/2006/relationships/externalLink" Target="externalLinks/externalLink355.xml"/><Relationship Id="rId767" Type="http://schemas.openxmlformats.org/officeDocument/2006/relationships/externalLink" Target="externalLinks/externalLink758.xml"/><Relationship Id="rId61" Type="http://schemas.openxmlformats.org/officeDocument/2006/relationships/externalLink" Target="externalLinks/externalLink52.xml"/><Relationship Id="rId199" Type="http://schemas.openxmlformats.org/officeDocument/2006/relationships/externalLink" Target="externalLinks/externalLink190.xml"/><Relationship Id="rId571" Type="http://schemas.openxmlformats.org/officeDocument/2006/relationships/externalLink" Target="externalLinks/externalLink562.xml"/><Relationship Id="rId627" Type="http://schemas.openxmlformats.org/officeDocument/2006/relationships/externalLink" Target="externalLinks/externalLink618.xml"/><Relationship Id="rId669" Type="http://schemas.openxmlformats.org/officeDocument/2006/relationships/externalLink" Target="externalLinks/externalLink660.xml"/><Relationship Id="rId19" Type="http://schemas.openxmlformats.org/officeDocument/2006/relationships/externalLink" Target="externalLinks/externalLink10.xml"/><Relationship Id="rId224" Type="http://schemas.openxmlformats.org/officeDocument/2006/relationships/externalLink" Target="externalLinks/externalLink215.xml"/><Relationship Id="rId266" Type="http://schemas.openxmlformats.org/officeDocument/2006/relationships/externalLink" Target="externalLinks/externalLink257.xml"/><Relationship Id="rId431" Type="http://schemas.openxmlformats.org/officeDocument/2006/relationships/externalLink" Target="externalLinks/externalLink422.xml"/><Relationship Id="rId473" Type="http://schemas.openxmlformats.org/officeDocument/2006/relationships/externalLink" Target="externalLinks/externalLink464.xml"/><Relationship Id="rId529" Type="http://schemas.openxmlformats.org/officeDocument/2006/relationships/externalLink" Target="externalLinks/externalLink520.xml"/><Relationship Id="rId680" Type="http://schemas.openxmlformats.org/officeDocument/2006/relationships/externalLink" Target="externalLinks/externalLink671.xml"/><Relationship Id="rId736" Type="http://schemas.openxmlformats.org/officeDocument/2006/relationships/externalLink" Target="externalLinks/externalLink727.xml"/><Relationship Id="rId30" Type="http://schemas.openxmlformats.org/officeDocument/2006/relationships/externalLink" Target="externalLinks/externalLink21.xml"/><Relationship Id="rId126" Type="http://schemas.openxmlformats.org/officeDocument/2006/relationships/externalLink" Target="externalLinks/externalLink117.xml"/><Relationship Id="rId168" Type="http://schemas.openxmlformats.org/officeDocument/2006/relationships/externalLink" Target="externalLinks/externalLink159.xml"/><Relationship Id="rId333" Type="http://schemas.openxmlformats.org/officeDocument/2006/relationships/externalLink" Target="externalLinks/externalLink324.xml"/><Relationship Id="rId540" Type="http://schemas.openxmlformats.org/officeDocument/2006/relationships/externalLink" Target="externalLinks/externalLink531.xml"/><Relationship Id="rId778" Type="http://schemas.openxmlformats.org/officeDocument/2006/relationships/externalLink" Target="externalLinks/externalLink769.xml"/><Relationship Id="rId72" Type="http://schemas.openxmlformats.org/officeDocument/2006/relationships/externalLink" Target="externalLinks/externalLink63.xml"/><Relationship Id="rId375" Type="http://schemas.openxmlformats.org/officeDocument/2006/relationships/externalLink" Target="externalLinks/externalLink366.xml"/><Relationship Id="rId582" Type="http://schemas.openxmlformats.org/officeDocument/2006/relationships/externalLink" Target="externalLinks/externalLink573.xml"/><Relationship Id="rId638" Type="http://schemas.openxmlformats.org/officeDocument/2006/relationships/externalLink" Target="externalLinks/externalLink629.xml"/><Relationship Id="rId803" Type="http://schemas.openxmlformats.org/officeDocument/2006/relationships/externalLink" Target="externalLinks/externalLink794.xml"/><Relationship Id="rId3" Type="http://schemas.openxmlformats.org/officeDocument/2006/relationships/worksheet" Target="worksheets/sheet3.xml"/><Relationship Id="rId235" Type="http://schemas.openxmlformats.org/officeDocument/2006/relationships/externalLink" Target="externalLinks/externalLink226.xml"/><Relationship Id="rId277" Type="http://schemas.openxmlformats.org/officeDocument/2006/relationships/externalLink" Target="externalLinks/externalLink268.xml"/><Relationship Id="rId400" Type="http://schemas.openxmlformats.org/officeDocument/2006/relationships/externalLink" Target="externalLinks/externalLink391.xml"/><Relationship Id="rId442" Type="http://schemas.openxmlformats.org/officeDocument/2006/relationships/externalLink" Target="externalLinks/externalLink433.xml"/><Relationship Id="rId484" Type="http://schemas.openxmlformats.org/officeDocument/2006/relationships/externalLink" Target="externalLinks/externalLink475.xml"/><Relationship Id="rId705" Type="http://schemas.openxmlformats.org/officeDocument/2006/relationships/externalLink" Target="externalLinks/externalLink696.xml"/><Relationship Id="rId137" Type="http://schemas.openxmlformats.org/officeDocument/2006/relationships/externalLink" Target="externalLinks/externalLink128.xml"/><Relationship Id="rId302" Type="http://schemas.openxmlformats.org/officeDocument/2006/relationships/externalLink" Target="externalLinks/externalLink293.xml"/><Relationship Id="rId344" Type="http://schemas.openxmlformats.org/officeDocument/2006/relationships/externalLink" Target="externalLinks/externalLink335.xml"/><Relationship Id="rId691" Type="http://schemas.openxmlformats.org/officeDocument/2006/relationships/externalLink" Target="externalLinks/externalLink682.xml"/><Relationship Id="rId747" Type="http://schemas.openxmlformats.org/officeDocument/2006/relationships/externalLink" Target="externalLinks/externalLink738.xml"/><Relationship Id="rId789" Type="http://schemas.openxmlformats.org/officeDocument/2006/relationships/externalLink" Target="externalLinks/externalLink780.xml"/><Relationship Id="rId41" Type="http://schemas.openxmlformats.org/officeDocument/2006/relationships/externalLink" Target="externalLinks/externalLink32.xml"/><Relationship Id="rId83" Type="http://schemas.openxmlformats.org/officeDocument/2006/relationships/externalLink" Target="externalLinks/externalLink74.xml"/><Relationship Id="rId179" Type="http://schemas.openxmlformats.org/officeDocument/2006/relationships/externalLink" Target="externalLinks/externalLink170.xml"/><Relationship Id="rId386" Type="http://schemas.openxmlformats.org/officeDocument/2006/relationships/externalLink" Target="externalLinks/externalLink377.xml"/><Relationship Id="rId551" Type="http://schemas.openxmlformats.org/officeDocument/2006/relationships/externalLink" Target="externalLinks/externalLink542.xml"/><Relationship Id="rId593" Type="http://schemas.openxmlformats.org/officeDocument/2006/relationships/externalLink" Target="externalLinks/externalLink584.xml"/><Relationship Id="rId607" Type="http://schemas.openxmlformats.org/officeDocument/2006/relationships/externalLink" Target="externalLinks/externalLink598.xml"/><Relationship Id="rId649" Type="http://schemas.openxmlformats.org/officeDocument/2006/relationships/externalLink" Target="externalLinks/externalLink640.xml"/><Relationship Id="rId814" Type="http://schemas.openxmlformats.org/officeDocument/2006/relationships/theme" Target="theme/theme1.xml"/><Relationship Id="rId190" Type="http://schemas.openxmlformats.org/officeDocument/2006/relationships/externalLink" Target="externalLinks/externalLink181.xml"/><Relationship Id="rId204" Type="http://schemas.openxmlformats.org/officeDocument/2006/relationships/externalLink" Target="externalLinks/externalLink195.xml"/><Relationship Id="rId246" Type="http://schemas.openxmlformats.org/officeDocument/2006/relationships/externalLink" Target="externalLinks/externalLink237.xml"/><Relationship Id="rId288" Type="http://schemas.openxmlformats.org/officeDocument/2006/relationships/externalLink" Target="externalLinks/externalLink279.xml"/><Relationship Id="rId411" Type="http://schemas.openxmlformats.org/officeDocument/2006/relationships/externalLink" Target="externalLinks/externalLink402.xml"/><Relationship Id="rId453" Type="http://schemas.openxmlformats.org/officeDocument/2006/relationships/externalLink" Target="externalLinks/externalLink444.xml"/><Relationship Id="rId509" Type="http://schemas.openxmlformats.org/officeDocument/2006/relationships/externalLink" Target="externalLinks/externalLink500.xml"/><Relationship Id="rId660" Type="http://schemas.openxmlformats.org/officeDocument/2006/relationships/externalLink" Target="externalLinks/externalLink651.xml"/><Relationship Id="rId106" Type="http://schemas.openxmlformats.org/officeDocument/2006/relationships/externalLink" Target="externalLinks/externalLink97.xml"/><Relationship Id="rId313" Type="http://schemas.openxmlformats.org/officeDocument/2006/relationships/externalLink" Target="externalLinks/externalLink304.xml"/><Relationship Id="rId495" Type="http://schemas.openxmlformats.org/officeDocument/2006/relationships/externalLink" Target="externalLinks/externalLink486.xml"/><Relationship Id="rId716" Type="http://schemas.openxmlformats.org/officeDocument/2006/relationships/externalLink" Target="externalLinks/externalLink707.xml"/><Relationship Id="rId758" Type="http://schemas.openxmlformats.org/officeDocument/2006/relationships/externalLink" Target="externalLinks/externalLink749.xml"/><Relationship Id="rId10" Type="http://schemas.openxmlformats.org/officeDocument/2006/relationships/externalLink" Target="externalLinks/externalLink1.xml"/><Relationship Id="rId52" Type="http://schemas.openxmlformats.org/officeDocument/2006/relationships/externalLink" Target="externalLinks/externalLink43.xml"/><Relationship Id="rId94" Type="http://schemas.openxmlformats.org/officeDocument/2006/relationships/externalLink" Target="externalLinks/externalLink85.xml"/><Relationship Id="rId148" Type="http://schemas.openxmlformats.org/officeDocument/2006/relationships/externalLink" Target="externalLinks/externalLink139.xml"/><Relationship Id="rId355" Type="http://schemas.openxmlformats.org/officeDocument/2006/relationships/externalLink" Target="externalLinks/externalLink346.xml"/><Relationship Id="rId397" Type="http://schemas.openxmlformats.org/officeDocument/2006/relationships/externalLink" Target="externalLinks/externalLink388.xml"/><Relationship Id="rId520" Type="http://schemas.openxmlformats.org/officeDocument/2006/relationships/externalLink" Target="externalLinks/externalLink511.xml"/><Relationship Id="rId562" Type="http://schemas.openxmlformats.org/officeDocument/2006/relationships/externalLink" Target="externalLinks/externalLink553.xml"/><Relationship Id="rId618" Type="http://schemas.openxmlformats.org/officeDocument/2006/relationships/externalLink" Target="externalLinks/externalLink609.xml"/><Relationship Id="rId215" Type="http://schemas.openxmlformats.org/officeDocument/2006/relationships/externalLink" Target="externalLinks/externalLink206.xml"/><Relationship Id="rId257" Type="http://schemas.openxmlformats.org/officeDocument/2006/relationships/externalLink" Target="externalLinks/externalLink248.xml"/><Relationship Id="rId422" Type="http://schemas.openxmlformats.org/officeDocument/2006/relationships/externalLink" Target="externalLinks/externalLink413.xml"/><Relationship Id="rId464" Type="http://schemas.openxmlformats.org/officeDocument/2006/relationships/externalLink" Target="externalLinks/externalLink455.xml"/><Relationship Id="rId299" Type="http://schemas.openxmlformats.org/officeDocument/2006/relationships/externalLink" Target="externalLinks/externalLink290.xml"/><Relationship Id="rId727" Type="http://schemas.openxmlformats.org/officeDocument/2006/relationships/externalLink" Target="externalLinks/externalLink718.xml"/><Relationship Id="rId63" Type="http://schemas.openxmlformats.org/officeDocument/2006/relationships/externalLink" Target="externalLinks/externalLink54.xml"/><Relationship Id="rId159" Type="http://schemas.openxmlformats.org/officeDocument/2006/relationships/externalLink" Target="externalLinks/externalLink150.xml"/><Relationship Id="rId366" Type="http://schemas.openxmlformats.org/officeDocument/2006/relationships/externalLink" Target="externalLinks/externalLink357.xml"/><Relationship Id="rId573" Type="http://schemas.openxmlformats.org/officeDocument/2006/relationships/externalLink" Target="externalLinks/externalLink564.xml"/><Relationship Id="rId780" Type="http://schemas.openxmlformats.org/officeDocument/2006/relationships/externalLink" Target="externalLinks/externalLink771.xml"/><Relationship Id="rId226" Type="http://schemas.openxmlformats.org/officeDocument/2006/relationships/externalLink" Target="externalLinks/externalLink217.xml"/><Relationship Id="rId433" Type="http://schemas.openxmlformats.org/officeDocument/2006/relationships/externalLink" Target="externalLinks/externalLink424.xml"/><Relationship Id="rId640" Type="http://schemas.openxmlformats.org/officeDocument/2006/relationships/externalLink" Target="externalLinks/externalLink631.xml"/><Relationship Id="rId738" Type="http://schemas.openxmlformats.org/officeDocument/2006/relationships/externalLink" Target="externalLinks/externalLink729.xml"/><Relationship Id="rId74" Type="http://schemas.openxmlformats.org/officeDocument/2006/relationships/externalLink" Target="externalLinks/externalLink65.xml"/><Relationship Id="rId377" Type="http://schemas.openxmlformats.org/officeDocument/2006/relationships/externalLink" Target="externalLinks/externalLink368.xml"/><Relationship Id="rId500" Type="http://schemas.openxmlformats.org/officeDocument/2006/relationships/externalLink" Target="externalLinks/externalLink491.xml"/><Relationship Id="rId584" Type="http://schemas.openxmlformats.org/officeDocument/2006/relationships/externalLink" Target="externalLinks/externalLink575.xml"/><Relationship Id="rId805" Type="http://schemas.openxmlformats.org/officeDocument/2006/relationships/externalLink" Target="externalLinks/externalLink796.xml"/><Relationship Id="rId5" Type="http://schemas.openxmlformats.org/officeDocument/2006/relationships/worksheet" Target="worksheets/sheet5.xml"/><Relationship Id="rId237" Type="http://schemas.openxmlformats.org/officeDocument/2006/relationships/externalLink" Target="externalLinks/externalLink228.xml"/><Relationship Id="rId791" Type="http://schemas.openxmlformats.org/officeDocument/2006/relationships/externalLink" Target="externalLinks/externalLink782.xml"/><Relationship Id="rId444" Type="http://schemas.openxmlformats.org/officeDocument/2006/relationships/externalLink" Target="externalLinks/externalLink435.xml"/><Relationship Id="rId651" Type="http://schemas.openxmlformats.org/officeDocument/2006/relationships/externalLink" Target="externalLinks/externalLink642.xml"/><Relationship Id="rId749" Type="http://schemas.openxmlformats.org/officeDocument/2006/relationships/externalLink" Target="externalLinks/externalLink740.xml"/><Relationship Id="rId290" Type="http://schemas.openxmlformats.org/officeDocument/2006/relationships/externalLink" Target="externalLinks/externalLink281.xml"/><Relationship Id="rId304" Type="http://schemas.openxmlformats.org/officeDocument/2006/relationships/externalLink" Target="externalLinks/externalLink295.xml"/><Relationship Id="rId388" Type="http://schemas.openxmlformats.org/officeDocument/2006/relationships/externalLink" Target="externalLinks/externalLink379.xml"/><Relationship Id="rId511" Type="http://schemas.openxmlformats.org/officeDocument/2006/relationships/externalLink" Target="externalLinks/externalLink502.xml"/><Relationship Id="rId609" Type="http://schemas.openxmlformats.org/officeDocument/2006/relationships/externalLink" Target="externalLinks/externalLink600.xml"/><Relationship Id="rId85" Type="http://schemas.openxmlformats.org/officeDocument/2006/relationships/externalLink" Target="externalLinks/externalLink76.xml"/><Relationship Id="rId150" Type="http://schemas.openxmlformats.org/officeDocument/2006/relationships/externalLink" Target="externalLinks/externalLink141.xml"/><Relationship Id="rId595" Type="http://schemas.openxmlformats.org/officeDocument/2006/relationships/externalLink" Target="externalLinks/externalLink586.xml"/><Relationship Id="rId816" Type="http://schemas.openxmlformats.org/officeDocument/2006/relationships/sharedStrings" Target="sharedStrings.xml"/><Relationship Id="rId248" Type="http://schemas.openxmlformats.org/officeDocument/2006/relationships/externalLink" Target="externalLinks/externalLink239.xml"/><Relationship Id="rId455" Type="http://schemas.openxmlformats.org/officeDocument/2006/relationships/externalLink" Target="externalLinks/externalLink446.xml"/><Relationship Id="rId662" Type="http://schemas.openxmlformats.org/officeDocument/2006/relationships/externalLink" Target="externalLinks/externalLink653.xml"/><Relationship Id="rId12" Type="http://schemas.openxmlformats.org/officeDocument/2006/relationships/externalLink" Target="externalLinks/externalLink3.xml"/><Relationship Id="rId108" Type="http://schemas.openxmlformats.org/officeDocument/2006/relationships/externalLink" Target="externalLinks/externalLink99.xml"/><Relationship Id="rId315" Type="http://schemas.openxmlformats.org/officeDocument/2006/relationships/externalLink" Target="externalLinks/externalLink306.xml"/><Relationship Id="rId522" Type="http://schemas.openxmlformats.org/officeDocument/2006/relationships/externalLink" Target="externalLinks/externalLink513.xml"/><Relationship Id="rId96" Type="http://schemas.openxmlformats.org/officeDocument/2006/relationships/externalLink" Target="externalLinks/externalLink87.xml"/><Relationship Id="rId161" Type="http://schemas.openxmlformats.org/officeDocument/2006/relationships/externalLink" Target="externalLinks/externalLink152.xml"/><Relationship Id="rId399" Type="http://schemas.openxmlformats.org/officeDocument/2006/relationships/externalLink" Target="externalLinks/externalLink390.xml"/><Relationship Id="rId259" Type="http://schemas.openxmlformats.org/officeDocument/2006/relationships/externalLink" Target="externalLinks/externalLink250.xml"/><Relationship Id="rId466" Type="http://schemas.openxmlformats.org/officeDocument/2006/relationships/externalLink" Target="externalLinks/externalLink457.xml"/><Relationship Id="rId673" Type="http://schemas.openxmlformats.org/officeDocument/2006/relationships/externalLink" Target="externalLinks/externalLink664.xml"/><Relationship Id="rId23" Type="http://schemas.openxmlformats.org/officeDocument/2006/relationships/externalLink" Target="externalLinks/externalLink14.xml"/><Relationship Id="rId119" Type="http://schemas.openxmlformats.org/officeDocument/2006/relationships/externalLink" Target="externalLinks/externalLink110.xml"/><Relationship Id="rId326" Type="http://schemas.openxmlformats.org/officeDocument/2006/relationships/externalLink" Target="externalLinks/externalLink317.xml"/><Relationship Id="rId533" Type="http://schemas.openxmlformats.org/officeDocument/2006/relationships/externalLink" Target="externalLinks/externalLink524.xml"/><Relationship Id="rId740" Type="http://schemas.openxmlformats.org/officeDocument/2006/relationships/externalLink" Target="externalLinks/externalLink731.xml"/><Relationship Id="rId172" Type="http://schemas.openxmlformats.org/officeDocument/2006/relationships/externalLink" Target="externalLinks/externalLink163.xml"/><Relationship Id="rId477" Type="http://schemas.openxmlformats.org/officeDocument/2006/relationships/externalLink" Target="externalLinks/externalLink468.xml"/><Relationship Id="rId600" Type="http://schemas.openxmlformats.org/officeDocument/2006/relationships/externalLink" Target="externalLinks/externalLink591.xml"/><Relationship Id="rId684" Type="http://schemas.openxmlformats.org/officeDocument/2006/relationships/externalLink" Target="externalLinks/externalLink675.xml"/><Relationship Id="rId337" Type="http://schemas.openxmlformats.org/officeDocument/2006/relationships/externalLink" Target="externalLinks/externalLink328.xml"/><Relationship Id="rId34" Type="http://schemas.openxmlformats.org/officeDocument/2006/relationships/externalLink" Target="externalLinks/externalLink25.xml"/><Relationship Id="rId544" Type="http://schemas.openxmlformats.org/officeDocument/2006/relationships/externalLink" Target="externalLinks/externalLink535.xml"/><Relationship Id="rId751" Type="http://schemas.openxmlformats.org/officeDocument/2006/relationships/externalLink" Target="externalLinks/externalLink742.xml"/><Relationship Id="rId183" Type="http://schemas.openxmlformats.org/officeDocument/2006/relationships/externalLink" Target="externalLinks/externalLink174.xml"/><Relationship Id="rId390" Type="http://schemas.openxmlformats.org/officeDocument/2006/relationships/externalLink" Target="externalLinks/externalLink381.xml"/><Relationship Id="rId404" Type="http://schemas.openxmlformats.org/officeDocument/2006/relationships/externalLink" Target="externalLinks/externalLink395.xml"/><Relationship Id="rId611" Type="http://schemas.openxmlformats.org/officeDocument/2006/relationships/externalLink" Target="externalLinks/externalLink602.xml"/><Relationship Id="rId250" Type="http://schemas.openxmlformats.org/officeDocument/2006/relationships/externalLink" Target="externalLinks/externalLink241.xml"/><Relationship Id="rId488" Type="http://schemas.openxmlformats.org/officeDocument/2006/relationships/externalLink" Target="externalLinks/externalLink479.xml"/><Relationship Id="rId695" Type="http://schemas.openxmlformats.org/officeDocument/2006/relationships/externalLink" Target="externalLinks/externalLink686.xml"/><Relationship Id="rId709" Type="http://schemas.openxmlformats.org/officeDocument/2006/relationships/externalLink" Target="externalLinks/externalLink700.xml"/><Relationship Id="rId45" Type="http://schemas.openxmlformats.org/officeDocument/2006/relationships/externalLink" Target="externalLinks/externalLink36.xml"/><Relationship Id="rId110" Type="http://schemas.openxmlformats.org/officeDocument/2006/relationships/externalLink" Target="externalLinks/externalLink101.xml"/><Relationship Id="rId348" Type="http://schemas.openxmlformats.org/officeDocument/2006/relationships/externalLink" Target="externalLinks/externalLink339.xml"/><Relationship Id="rId555" Type="http://schemas.openxmlformats.org/officeDocument/2006/relationships/externalLink" Target="externalLinks/externalLink546.xml"/><Relationship Id="rId762" Type="http://schemas.openxmlformats.org/officeDocument/2006/relationships/externalLink" Target="externalLinks/externalLink753.xml"/><Relationship Id="rId194" Type="http://schemas.openxmlformats.org/officeDocument/2006/relationships/externalLink" Target="externalLinks/externalLink185.xml"/><Relationship Id="rId208" Type="http://schemas.openxmlformats.org/officeDocument/2006/relationships/externalLink" Target="externalLinks/externalLink199.xml"/><Relationship Id="rId415" Type="http://schemas.openxmlformats.org/officeDocument/2006/relationships/externalLink" Target="externalLinks/externalLink406.xml"/><Relationship Id="rId622" Type="http://schemas.openxmlformats.org/officeDocument/2006/relationships/externalLink" Target="externalLinks/externalLink613.xml"/><Relationship Id="rId261" Type="http://schemas.openxmlformats.org/officeDocument/2006/relationships/externalLink" Target="externalLinks/externalLink252.xml"/><Relationship Id="rId499" Type="http://schemas.openxmlformats.org/officeDocument/2006/relationships/externalLink" Target="externalLinks/externalLink490.xml"/><Relationship Id="rId56" Type="http://schemas.openxmlformats.org/officeDocument/2006/relationships/externalLink" Target="externalLinks/externalLink47.xml"/><Relationship Id="rId359" Type="http://schemas.openxmlformats.org/officeDocument/2006/relationships/externalLink" Target="externalLinks/externalLink350.xml"/><Relationship Id="rId566" Type="http://schemas.openxmlformats.org/officeDocument/2006/relationships/externalLink" Target="externalLinks/externalLink557.xml"/><Relationship Id="rId773" Type="http://schemas.openxmlformats.org/officeDocument/2006/relationships/externalLink" Target="externalLinks/externalLink764.xml"/><Relationship Id="rId121" Type="http://schemas.openxmlformats.org/officeDocument/2006/relationships/externalLink" Target="externalLinks/externalLink112.xml"/><Relationship Id="rId219" Type="http://schemas.openxmlformats.org/officeDocument/2006/relationships/externalLink" Target="externalLinks/externalLink210.xml"/><Relationship Id="rId426" Type="http://schemas.openxmlformats.org/officeDocument/2006/relationships/externalLink" Target="externalLinks/externalLink417.xml"/><Relationship Id="rId633" Type="http://schemas.openxmlformats.org/officeDocument/2006/relationships/externalLink" Target="externalLinks/externalLink624.xml"/><Relationship Id="rId67" Type="http://schemas.openxmlformats.org/officeDocument/2006/relationships/externalLink" Target="externalLinks/externalLink58.xml"/><Relationship Id="rId272" Type="http://schemas.openxmlformats.org/officeDocument/2006/relationships/externalLink" Target="externalLinks/externalLink263.xml"/><Relationship Id="rId577" Type="http://schemas.openxmlformats.org/officeDocument/2006/relationships/externalLink" Target="externalLinks/externalLink568.xml"/><Relationship Id="rId700" Type="http://schemas.openxmlformats.org/officeDocument/2006/relationships/externalLink" Target="externalLinks/externalLink691.xml"/><Relationship Id="rId132" Type="http://schemas.openxmlformats.org/officeDocument/2006/relationships/externalLink" Target="externalLinks/externalLink123.xml"/><Relationship Id="rId784" Type="http://schemas.openxmlformats.org/officeDocument/2006/relationships/externalLink" Target="externalLinks/externalLink775.xml"/><Relationship Id="rId437" Type="http://schemas.openxmlformats.org/officeDocument/2006/relationships/externalLink" Target="externalLinks/externalLink428.xml"/><Relationship Id="rId644" Type="http://schemas.openxmlformats.org/officeDocument/2006/relationships/externalLink" Target="externalLinks/externalLink635.xml"/><Relationship Id="rId283" Type="http://schemas.openxmlformats.org/officeDocument/2006/relationships/externalLink" Target="externalLinks/externalLink274.xml"/><Relationship Id="rId490" Type="http://schemas.openxmlformats.org/officeDocument/2006/relationships/externalLink" Target="externalLinks/externalLink481.xml"/><Relationship Id="rId504" Type="http://schemas.openxmlformats.org/officeDocument/2006/relationships/externalLink" Target="externalLinks/externalLink495.xml"/><Relationship Id="rId711" Type="http://schemas.openxmlformats.org/officeDocument/2006/relationships/externalLink" Target="externalLinks/externalLink702.xml"/><Relationship Id="rId78" Type="http://schemas.openxmlformats.org/officeDocument/2006/relationships/externalLink" Target="externalLinks/externalLink69.xml"/><Relationship Id="rId143" Type="http://schemas.openxmlformats.org/officeDocument/2006/relationships/externalLink" Target="externalLinks/externalLink134.xml"/><Relationship Id="rId350" Type="http://schemas.openxmlformats.org/officeDocument/2006/relationships/externalLink" Target="externalLinks/externalLink341.xml"/><Relationship Id="rId588" Type="http://schemas.openxmlformats.org/officeDocument/2006/relationships/externalLink" Target="externalLinks/externalLink579.xml"/><Relationship Id="rId795" Type="http://schemas.openxmlformats.org/officeDocument/2006/relationships/externalLink" Target="externalLinks/externalLink786.xml"/><Relationship Id="rId809" Type="http://schemas.openxmlformats.org/officeDocument/2006/relationships/externalLink" Target="externalLinks/externalLink800.xml"/><Relationship Id="rId9" Type="http://schemas.openxmlformats.org/officeDocument/2006/relationships/worksheet" Target="worksheets/sheet9.xml"/><Relationship Id="rId210" Type="http://schemas.openxmlformats.org/officeDocument/2006/relationships/externalLink" Target="externalLinks/externalLink201.xml"/><Relationship Id="rId448" Type="http://schemas.openxmlformats.org/officeDocument/2006/relationships/externalLink" Target="externalLinks/externalLink439.xml"/><Relationship Id="rId655" Type="http://schemas.openxmlformats.org/officeDocument/2006/relationships/externalLink" Target="externalLinks/externalLink646.xml"/><Relationship Id="rId294" Type="http://schemas.openxmlformats.org/officeDocument/2006/relationships/externalLink" Target="externalLinks/externalLink285.xml"/><Relationship Id="rId308" Type="http://schemas.openxmlformats.org/officeDocument/2006/relationships/externalLink" Target="externalLinks/externalLink299.xml"/><Relationship Id="rId515" Type="http://schemas.openxmlformats.org/officeDocument/2006/relationships/externalLink" Target="externalLinks/externalLink506.xml"/><Relationship Id="rId722" Type="http://schemas.openxmlformats.org/officeDocument/2006/relationships/externalLink" Target="externalLinks/externalLink713.xml"/><Relationship Id="rId89" Type="http://schemas.openxmlformats.org/officeDocument/2006/relationships/externalLink" Target="externalLinks/externalLink80.xml"/><Relationship Id="rId154" Type="http://schemas.openxmlformats.org/officeDocument/2006/relationships/externalLink" Target="externalLinks/externalLink145.xml"/><Relationship Id="rId361" Type="http://schemas.openxmlformats.org/officeDocument/2006/relationships/externalLink" Target="externalLinks/externalLink352.xml"/><Relationship Id="rId599" Type="http://schemas.openxmlformats.org/officeDocument/2006/relationships/externalLink" Target="externalLinks/externalLink590.xml"/><Relationship Id="rId459" Type="http://schemas.openxmlformats.org/officeDocument/2006/relationships/externalLink" Target="externalLinks/externalLink450.xml"/><Relationship Id="rId666" Type="http://schemas.openxmlformats.org/officeDocument/2006/relationships/externalLink" Target="externalLinks/externalLink657.xml"/><Relationship Id="rId16" Type="http://schemas.openxmlformats.org/officeDocument/2006/relationships/externalLink" Target="externalLinks/externalLink7.xml"/><Relationship Id="rId221" Type="http://schemas.openxmlformats.org/officeDocument/2006/relationships/externalLink" Target="externalLinks/externalLink212.xml"/><Relationship Id="rId319" Type="http://schemas.openxmlformats.org/officeDocument/2006/relationships/externalLink" Target="externalLinks/externalLink310.xml"/><Relationship Id="rId526" Type="http://schemas.openxmlformats.org/officeDocument/2006/relationships/externalLink" Target="externalLinks/externalLink517.xml"/><Relationship Id="rId733" Type="http://schemas.openxmlformats.org/officeDocument/2006/relationships/externalLink" Target="externalLinks/externalLink724.xml"/><Relationship Id="rId165" Type="http://schemas.openxmlformats.org/officeDocument/2006/relationships/externalLink" Target="externalLinks/externalLink156.xml"/><Relationship Id="rId372" Type="http://schemas.openxmlformats.org/officeDocument/2006/relationships/externalLink" Target="externalLinks/externalLink363.xml"/><Relationship Id="rId677" Type="http://schemas.openxmlformats.org/officeDocument/2006/relationships/externalLink" Target="externalLinks/externalLink668.xml"/><Relationship Id="rId800" Type="http://schemas.openxmlformats.org/officeDocument/2006/relationships/externalLink" Target="externalLinks/externalLink791.xml"/><Relationship Id="rId232" Type="http://schemas.openxmlformats.org/officeDocument/2006/relationships/externalLink" Target="externalLinks/externalLink223.xml"/><Relationship Id="rId27" Type="http://schemas.openxmlformats.org/officeDocument/2006/relationships/externalLink" Target="externalLinks/externalLink18.xml"/><Relationship Id="rId537" Type="http://schemas.openxmlformats.org/officeDocument/2006/relationships/externalLink" Target="externalLinks/externalLink528.xml"/><Relationship Id="rId744" Type="http://schemas.openxmlformats.org/officeDocument/2006/relationships/externalLink" Target="externalLinks/externalLink735.xml"/><Relationship Id="rId80" Type="http://schemas.openxmlformats.org/officeDocument/2006/relationships/externalLink" Target="externalLinks/externalLink71.xml"/><Relationship Id="rId176" Type="http://schemas.openxmlformats.org/officeDocument/2006/relationships/externalLink" Target="externalLinks/externalLink167.xml"/><Relationship Id="rId383" Type="http://schemas.openxmlformats.org/officeDocument/2006/relationships/externalLink" Target="externalLinks/externalLink374.xml"/><Relationship Id="rId590" Type="http://schemas.openxmlformats.org/officeDocument/2006/relationships/externalLink" Target="externalLinks/externalLink581.xml"/><Relationship Id="rId604" Type="http://schemas.openxmlformats.org/officeDocument/2006/relationships/externalLink" Target="externalLinks/externalLink595.xml"/><Relationship Id="rId811" Type="http://schemas.openxmlformats.org/officeDocument/2006/relationships/externalLink" Target="externalLinks/externalLink802.xml"/><Relationship Id="rId243" Type="http://schemas.openxmlformats.org/officeDocument/2006/relationships/externalLink" Target="externalLinks/externalLink234.xml"/><Relationship Id="rId450" Type="http://schemas.openxmlformats.org/officeDocument/2006/relationships/externalLink" Target="externalLinks/externalLink441.xml"/><Relationship Id="rId688" Type="http://schemas.openxmlformats.org/officeDocument/2006/relationships/externalLink" Target="externalLinks/externalLink679.xml"/><Relationship Id="rId38" Type="http://schemas.openxmlformats.org/officeDocument/2006/relationships/externalLink" Target="externalLinks/externalLink29.xml"/><Relationship Id="rId103" Type="http://schemas.openxmlformats.org/officeDocument/2006/relationships/externalLink" Target="externalLinks/externalLink94.xml"/><Relationship Id="rId310" Type="http://schemas.openxmlformats.org/officeDocument/2006/relationships/externalLink" Target="externalLinks/externalLink301.xml"/><Relationship Id="rId548" Type="http://schemas.openxmlformats.org/officeDocument/2006/relationships/externalLink" Target="externalLinks/externalLink539.xml"/><Relationship Id="rId755" Type="http://schemas.openxmlformats.org/officeDocument/2006/relationships/externalLink" Target="externalLinks/externalLink746.xml"/><Relationship Id="rId91" Type="http://schemas.openxmlformats.org/officeDocument/2006/relationships/externalLink" Target="externalLinks/externalLink82.xml"/><Relationship Id="rId187" Type="http://schemas.openxmlformats.org/officeDocument/2006/relationships/externalLink" Target="externalLinks/externalLink178.xml"/><Relationship Id="rId394" Type="http://schemas.openxmlformats.org/officeDocument/2006/relationships/externalLink" Target="externalLinks/externalLink385.xml"/><Relationship Id="rId408" Type="http://schemas.openxmlformats.org/officeDocument/2006/relationships/externalLink" Target="externalLinks/externalLink399.xml"/><Relationship Id="rId615" Type="http://schemas.openxmlformats.org/officeDocument/2006/relationships/externalLink" Target="externalLinks/externalLink606.xml"/><Relationship Id="rId254" Type="http://schemas.openxmlformats.org/officeDocument/2006/relationships/externalLink" Target="externalLinks/externalLink245.xml"/><Relationship Id="rId699" Type="http://schemas.openxmlformats.org/officeDocument/2006/relationships/externalLink" Target="externalLinks/externalLink690.xml"/><Relationship Id="rId49" Type="http://schemas.openxmlformats.org/officeDocument/2006/relationships/externalLink" Target="externalLinks/externalLink40.xml"/><Relationship Id="rId114" Type="http://schemas.openxmlformats.org/officeDocument/2006/relationships/externalLink" Target="externalLinks/externalLink105.xml"/><Relationship Id="rId461" Type="http://schemas.openxmlformats.org/officeDocument/2006/relationships/externalLink" Target="externalLinks/externalLink452.xml"/><Relationship Id="rId559" Type="http://schemas.openxmlformats.org/officeDocument/2006/relationships/externalLink" Target="externalLinks/externalLink550.xml"/><Relationship Id="rId766" Type="http://schemas.openxmlformats.org/officeDocument/2006/relationships/externalLink" Target="externalLinks/externalLink757.xml"/><Relationship Id="rId198" Type="http://schemas.openxmlformats.org/officeDocument/2006/relationships/externalLink" Target="externalLinks/externalLink189.xml"/><Relationship Id="rId321" Type="http://schemas.openxmlformats.org/officeDocument/2006/relationships/externalLink" Target="externalLinks/externalLink312.xml"/><Relationship Id="rId419" Type="http://schemas.openxmlformats.org/officeDocument/2006/relationships/externalLink" Target="externalLinks/externalLink410.xml"/><Relationship Id="rId626" Type="http://schemas.openxmlformats.org/officeDocument/2006/relationships/externalLink" Target="externalLinks/externalLink617.xml"/><Relationship Id="rId265" Type="http://schemas.openxmlformats.org/officeDocument/2006/relationships/externalLink" Target="externalLinks/externalLink256.xml"/><Relationship Id="rId472" Type="http://schemas.openxmlformats.org/officeDocument/2006/relationships/externalLink" Target="externalLinks/externalLink463.xml"/><Relationship Id="rId125" Type="http://schemas.openxmlformats.org/officeDocument/2006/relationships/externalLink" Target="externalLinks/externalLink116.xml"/><Relationship Id="rId332" Type="http://schemas.openxmlformats.org/officeDocument/2006/relationships/externalLink" Target="externalLinks/externalLink323.xml"/><Relationship Id="rId777" Type="http://schemas.openxmlformats.org/officeDocument/2006/relationships/externalLink" Target="externalLinks/externalLink768.xml"/><Relationship Id="rId637" Type="http://schemas.openxmlformats.org/officeDocument/2006/relationships/externalLink" Target="externalLinks/externalLink628.xml"/><Relationship Id="rId276" Type="http://schemas.openxmlformats.org/officeDocument/2006/relationships/externalLink" Target="externalLinks/externalLink267.xml"/><Relationship Id="rId483" Type="http://schemas.openxmlformats.org/officeDocument/2006/relationships/externalLink" Target="externalLinks/externalLink474.xml"/><Relationship Id="rId690" Type="http://schemas.openxmlformats.org/officeDocument/2006/relationships/externalLink" Target="externalLinks/externalLink681.xml"/><Relationship Id="rId704" Type="http://schemas.openxmlformats.org/officeDocument/2006/relationships/externalLink" Target="externalLinks/externalLink695.xml"/><Relationship Id="rId40" Type="http://schemas.openxmlformats.org/officeDocument/2006/relationships/externalLink" Target="externalLinks/externalLink31.xml"/><Relationship Id="rId136" Type="http://schemas.openxmlformats.org/officeDocument/2006/relationships/externalLink" Target="externalLinks/externalLink127.xml"/><Relationship Id="rId343" Type="http://schemas.openxmlformats.org/officeDocument/2006/relationships/externalLink" Target="externalLinks/externalLink334.xml"/><Relationship Id="rId550" Type="http://schemas.openxmlformats.org/officeDocument/2006/relationships/externalLink" Target="externalLinks/externalLink541.xml"/><Relationship Id="rId788" Type="http://schemas.openxmlformats.org/officeDocument/2006/relationships/externalLink" Target="externalLinks/externalLink779.xml"/><Relationship Id="rId203" Type="http://schemas.openxmlformats.org/officeDocument/2006/relationships/externalLink" Target="externalLinks/externalLink194.xml"/><Relationship Id="rId648" Type="http://schemas.openxmlformats.org/officeDocument/2006/relationships/externalLink" Target="externalLinks/externalLink639.xml"/><Relationship Id="rId287" Type="http://schemas.openxmlformats.org/officeDocument/2006/relationships/externalLink" Target="externalLinks/externalLink278.xml"/><Relationship Id="rId410" Type="http://schemas.openxmlformats.org/officeDocument/2006/relationships/externalLink" Target="externalLinks/externalLink401.xml"/><Relationship Id="rId494" Type="http://schemas.openxmlformats.org/officeDocument/2006/relationships/externalLink" Target="externalLinks/externalLink485.xml"/><Relationship Id="rId508" Type="http://schemas.openxmlformats.org/officeDocument/2006/relationships/externalLink" Target="externalLinks/externalLink499.xml"/><Relationship Id="rId715" Type="http://schemas.openxmlformats.org/officeDocument/2006/relationships/externalLink" Target="externalLinks/externalLink706.xml"/><Relationship Id="rId147" Type="http://schemas.openxmlformats.org/officeDocument/2006/relationships/externalLink" Target="externalLinks/externalLink138.xml"/><Relationship Id="rId354" Type="http://schemas.openxmlformats.org/officeDocument/2006/relationships/externalLink" Target="externalLinks/externalLink345.xml"/><Relationship Id="rId799" Type="http://schemas.openxmlformats.org/officeDocument/2006/relationships/externalLink" Target="externalLinks/externalLink790.xml"/><Relationship Id="rId51" Type="http://schemas.openxmlformats.org/officeDocument/2006/relationships/externalLink" Target="externalLinks/externalLink42.xml"/><Relationship Id="rId561" Type="http://schemas.openxmlformats.org/officeDocument/2006/relationships/externalLink" Target="externalLinks/externalLink552.xml"/><Relationship Id="rId659" Type="http://schemas.openxmlformats.org/officeDocument/2006/relationships/externalLink" Target="externalLinks/externalLink650.xml"/><Relationship Id="rId214" Type="http://schemas.openxmlformats.org/officeDocument/2006/relationships/externalLink" Target="externalLinks/externalLink205.xml"/><Relationship Id="rId298" Type="http://schemas.openxmlformats.org/officeDocument/2006/relationships/externalLink" Target="externalLinks/externalLink289.xml"/><Relationship Id="rId421" Type="http://schemas.openxmlformats.org/officeDocument/2006/relationships/externalLink" Target="externalLinks/externalLink412.xml"/><Relationship Id="rId519" Type="http://schemas.openxmlformats.org/officeDocument/2006/relationships/externalLink" Target="externalLinks/externalLink510.xml"/><Relationship Id="rId158" Type="http://schemas.openxmlformats.org/officeDocument/2006/relationships/externalLink" Target="externalLinks/externalLink149.xml"/><Relationship Id="rId726" Type="http://schemas.openxmlformats.org/officeDocument/2006/relationships/externalLink" Target="externalLinks/externalLink717.xml"/><Relationship Id="rId62" Type="http://schemas.openxmlformats.org/officeDocument/2006/relationships/externalLink" Target="externalLinks/externalLink53.xml"/><Relationship Id="rId365" Type="http://schemas.openxmlformats.org/officeDocument/2006/relationships/externalLink" Target="externalLinks/externalLink356.xml"/><Relationship Id="rId572" Type="http://schemas.openxmlformats.org/officeDocument/2006/relationships/externalLink" Target="externalLinks/externalLink563.xml"/><Relationship Id="rId225" Type="http://schemas.openxmlformats.org/officeDocument/2006/relationships/externalLink" Target="externalLinks/externalLink216.xml"/><Relationship Id="rId432" Type="http://schemas.openxmlformats.org/officeDocument/2006/relationships/externalLink" Target="externalLinks/externalLink423.xml"/><Relationship Id="rId737" Type="http://schemas.openxmlformats.org/officeDocument/2006/relationships/externalLink" Target="externalLinks/externalLink728.xml"/><Relationship Id="rId73" Type="http://schemas.openxmlformats.org/officeDocument/2006/relationships/externalLink" Target="externalLinks/externalLink64.xml"/><Relationship Id="rId169" Type="http://schemas.openxmlformats.org/officeDocument/2006/relationships/externalLink" Target="externalLinks/externalLink160.xml"/><Relationship Id="rId376" Type="http://schemas.openxmlformats.org/officeDocument/2006/relationships/externalLink" Target="externalLinks/externalLink367.xml"/><Relationship Id="rId583" Type="http://schemas.openxmlformats.org/officeDocument/2006/relationships/externalLink" Target="externalLinks/externalLink574.xml"/><Relationship Id="rId790" Type="http://schemas.openxmlformats.org/officeDocument/2006/relationships/externalLink" Target="externalLinks/externalLink781.xml"/><Relationship Id="rId804" Type="http://schemas.openxmlformats.org/officeDocument/2006/relationships/externalLink" Target="externalLinks/externalLink795.xml"/><Relationship Id="rId4" Type="http://schemas.openxmlformats.org/officeDocument/2006/relationships/worksheet" Target="worksheets/sheet4.xml"/><Relationship Id="rId236" Type="http://schemas.openxmlformats.org/officeDocument/2006/relationships/externalLink" Target="externalLinks/externalLink227.xml"/><Relationship Id="rId443" Type="http://schemas.openxmlformats.org/officeDocument/2006/relationships/externalLink" Target="externalLinks/externalLink434.xml"/><Relationship Id="rId650" Type="http://schemas.openxmlformats.org/officeDocument/2006/relationships/externalLink" Target="externalLinks/externalLink641.xml"/><Relationship Id="rId303" Type="http://schemas.openxmlformats.org/officeDocument/2006/relationships/externalLink" Target="externalLinks/externalLink294.xml"/><Relationship Id="rId748" Type="http://schemas.openxmlformats.org/officeDocument/2006/relationships/externalLink" Target="externalLinks/externalLink739.xml"/><Relationship Id="rId84" Type="http://schemas.openxmlformats.org/officeDocument/2006/relationships/externalLink" Target="externalLinks/externalLink75.xml"/><Relationship Id="rId387" Type="http://schemas.openxmlformats.org/officeDocument/2006/relationships/externalLink" Target="externalLinks/externalLink378.xml"/><Relationship Id="rId510" Type="http://schemas.openxmlformats.org/officeDocument/2006/relationships/externalLink" Target="externalLinks/externalLink501.xml"/><Relationship Id="rId594" Type="http://schemas.openxmlformats.org/officeDocument/2006/relationships/externalLink" Target="externalLinks/externalLink585.xml"/><Relationship Id="rId608" Type="http://schemas.openxmlformats.org/officeDocument/2006/relationships/externalLink" Target="externalLinks/externalLink599.xml"/><Relationship Id="rId815" Type="http://schemas.openxmlformats.org/officeDocument/2006/relationships/styles" Target="styles.xml"/><Relationship Id="rId247" Type="http://schemas.openxmlformats.org/officeDocument/2006/relationships/externalLink" Target="externalLinks/externalLink238.xml"/><Relationship Id="rId107" Type="http://schemas.openxmlformats.org/officeDocument/2006/relationships/externalLink" Target="externalLinks/externalLink98.xml"/><Relationship Id="rId454" Type="http://schemas.openxmlformats.org/officeDocument/2006/relationships/externalLink" Target="externalLinks/externalLink445.xml"/><Relationship Id="rId661" Type="http://schemas.openxmlformats.org/officeDocument/2006/relationships/externalLink" Target="externalLinks/externalLink652.xml"/><Relationship Id="rId759" Type="http://schemas.openxmlformats.org/officeDocument/2006/relationships/externalLink" Target="externalLinks/externalLink750.xml"/><Relationship Id="rId11" Type="http://schemas.openxmlformats.org/officeDocument/2006/relationships/externalLink" Target="externalLinks/externalLink2.xml"/><Relationship Id="rId314" Type="http://schemas.openxmlformats.org/officeDocument/2006/relationships/externalLink" Target="externalLinks/externalLink305.xml"/><Relationship Id="rId398" Type="http://schemas.openxmlformats.org/officeDocument/2006/relationships/externalLink" Target="externalLinks/externalLink389.xml"/><Relationship Id="rId521" Type="http://schemas.openxmlformats.org/officeDocument/2006/relationships/externalLink" Target="externalLinks/externalLink512.xml"/><Relationship Id="rId619" Type="http://schemas.openxmlformats.org/officeDocument/2006/relationships/externalLink" Target="externalLinks/externalLink610.xml"/><Relationship Id="rId95" Type="http://schemas.openxmlformats.org/officeDocument/2006/relationships/externalLink" Target="externalLinks/externalLink86.xml"/><Relationship Id="rId160" Type="http://schemas.openxmlformats.org/officeDocument/2006/relationships/externalLink" Target="externalLinks/externalLink151.xml"/><Relationship Id="rId258" Type="http://schemas.openxmlformats.org/officeDocument/2006/relationships/externalLink" Target="externalLinks/externalLink249.xml"/><Relationship Id="rId465" Type="http://schemas.openxmlformats.org/officeDocument/2006/relationships/externalLink" Target="externalLinks/externalLink456.xml"/><Relationship Id="rId672" Type="http://schemas.openxmlformats.org/officeDocument/2006/relationships/externalLink" Target="externalLinks/externalLink663.xml"/><Relationship Id="rId22" Type="http://schemas.openxmlformats.org/officeDocument/2006/relationships/externalLink" Target="externalLinks/externalLink13.xml"/><Relationship Id="rId118" Type="http://schemas.openxmlformats.org/officeDocument/2006/relationships/externalLink" Target="externalLinks/externalLink109.xml"/><Relationship Id="rId325" Type="http://schemas.openxmlformats.org/officeDocument/2006/relationships/externalLink" Target="externalLinks/externalLink316.xml"/><Relationship Id="rId532" Type="http://schemas.openxmlformats.org/officeDocument/2006/relationships/externalLink" Target="externalLinks/externalLink523.xml"/><Relationship Id="rId171" Type="http://schemas.openxmlformats.org/officeDocument/2006/relationships/externalLink" Target="externalLinks/externalLink162.xml"/><Relationship Id="rId269" Type="http://schemas.openxmlformats.org/officeDocument/2006/relationships/externalLink" Target="externalLinks/externalLink260.xml"/><Relationship Id="rId476" Type="http://schemas.openxmlformats.org/officeDocument/2006/relationships/externalLink" Target="externalLinks/externalLink467.xml"/><Relationship Id="rId683" Type="http://schemas.openxmlformats.org/officeDocument/2006/relationships/externalLink" Target="externalLinks/externalLink674.xml"/><Relationship Id="rId33" Type="http://schemas.openxmlformats.org/officeDocument/2006/relationships/externalLink" Target="externalLinks/externalLink24.xml"/><Relationship Id="rId129" Type="http://schemas.openxmlformats.org/officeDocument/2006/relationships/externalLink" Target="externalLinks/externalLink120.xml"/><Relationship Id="rId336" Type="http://schemas.openxmlformats.org/officeDocument/2006/relationships/externalLink" Target="externalLinks/externalLink327.xml"/><Relationship Id="rId543" Type="http://schemas.openxmlformats.org/officeDocument/2006/relationships/externalLink" Target="externalLinks/externalLink534.xml"/><Relationship Id="rId182" Type="http://schemas.openxmlformats.org/officeDocument/2006/relationships/externalLink" Target="externalLinks/externalLink173.xml"/><Relationship Id="rId403" Type="http://schemas.openxmlformats.org/officeDocument/2006/relationships/externalLink" Target="externalLinks/externalLink394.xml"/><Relationship Id="rId750" Type="http://schemas.openxmlformats.org/officeDocument/2006/relationships/externalLink" Target="externalLinks/externalLink741.xml"/><Relationship Id="rId487" Type="http://schemas.openxmlformats.org/officeDocument/2006/relationships/externalLink" Target="externalLinks/externalLink478.xml"/><Relationship Id="rId610" Type="http://schemas.openxmlformats.org/officeDocument/2006/relationships/externalLink" Target="externalLinks/externalLink601.xml"/><Relationship Id="rId694" Type="http://schemas.openxmlformats.org/officeDocument/2006/relationships/externalLink" Target="externalLinks/externalLink685.xml"/><Relationship Id="rId708" Type="http://schemas.openxmlformats.org/officeDocument/2006/relationships/externalLink" Target="externalLinks/externalLink69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4</xdr:col>
      <xdr:colOff>457200</xdr:colOff>
      <xdr:row>14</xdr:row>
      <xdr:rowOff>129450</xdr:rowOff>
    </xdr:from>
    <xdr:to>
      <xdr:col>8</xdr:col>
      <xdr:colOff>238125</xdr:colOff>
      <xdr:row>17</xdr:row>
      <xdr:rowOff>21087</xdr:rowOff>
    </xdr:to>
    <xdr:pic>
      <xdr:nvPicPr>
        <xdr:cNvPr id="3" name="그림 2">
          <a:extLst>
            <a:ext uri="{FF2B5EF4-FFF2-40B4-BE49-F238E27FC236}">
              <a16:creationId xmlns:a16="http://schemas.microsoft.com/office/drawing/2014/main" id="{4A43F93D-8DAA-10C0-288A-2A995B9006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38525" y="5301525"/>
          <a:ext cx="2486025" cy="691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752475</xdr:colOff>
      <xdr:row>7</xdr:row>
      <xdr:rowOff>66675</xdr:rowOff>
    </xdr:from>
    <xdr:to>
      <xdr:col>22</xdr:col>
      <xdr:colOff>172960</xdr:colOff>
      <xdr:row>25</xdr:row>
      <xdr:rowOff>180975</xdr:rowOff>
    </xdr:to>
    <xdr:pic>
      <xdr:nvPicPr>
        <xdr:cNvPr id="2" name="그림 1">
          <a:extLst>
            <a:ext uri="{FF2B5EF4-FFF2-40B4-BE49-F238E27FC236}">
              <a16:creationId xmlns:a16="http://schemas.microsoft.com/office/drawing/2014/main" id="{9ED46804-3D91-460F-842D-BE77D82E3393}"/>
            </a:ext>
          </a:extLst>
        </xdr:cNvPr>
        <xdr:cNvPicPr>
          <a:picLocks noChangeAspect="1"/>
        </xdr:cNvPicPr>
      </xdr:nvPicPr>
      <xdr:blipFill>
        <a:blip xmlns:r="http://schemas.openxmlformats.org/officeDocument/2006/relationships" r:embed="rId1"/>
        <a:stretch>
          <a:fillRect/>
        </a:stretch>
      </xdr:blipFill>
      <xdr:spPr>
        <a:xfrm>
          <a:off x="14220825" y="2057400"/>
          <a:ext cx="3992485" cy="4572000"/>
        </a:xfrm>
        <a:prstGeom prst="rect">
          <a:avLst/>
        </a:prstGeom>
      </xdr:spPr>
    </xdr:pic>
    <xdr:clientData/>
  </xdr:twoCellAnchor>
  <xdr:twoCellAnchor editAs="oneCell">
    <xdr:from>
      <xdr:col>12</xdr:col>
      <xdr:colOff>9525</xdr:colOff>
      <xdr:row>7</xdr:row>
      <xdr:rowOff>85725</xdr:rowOff>
    </xdr:from>
    <xdr:to>
      <xdr:col>16</xdr:col>
      <xdr:colOff>595391</xdr:colOff>
      <xdr:row>25</xdr:row>
      <xdr:rowOff>190500</xdr:rowOff>
    </xdr:to>
    <xdr:pic>
      <xdr:nvPicPr>
        <xdr:cNvPr id="3" name="그림 2">
          <a:extLst>
            <a:ext uri="{FF2B5EF4-FFF2-40B4-BE49-F238E27FC236}">
              <a16:creationId xmlns:a16="http://schemas.microsoft.com/office/drawing/2014/main" id="{CBF26D35-071E-4A75-A6FB-E9A5D1D2403D}"/>
            </a:ext>
          </a:extLst>
        </xdr:cNvPr>
        <xdr:cNvPicPr>
          <a:picLocks noChangeAspect="1"/>
        </xdr:cNvPicPr>
      </xdr:nvPicPr>
      <xdr:blipFill>
        <a:blip xmlns:r="http://schemas.openxmlformats.org/officeDocument/2006/relationships" r:embed="rId2"/>
        <a:stretch>
          <a:fillRect/>
        </a:stretch>
      </xdr:blipFill>
      <xdr:spPr>
        <a:xfrm>
          <a:off x="10429875" y="2076450"/>
          <a:ext cx="3633866" cy="4562475"/>
        </a:xfrm>
        <a:prstGeom prst="rect">
          <a:avLst/>
        </a:prstGeom>
      </xdr:spPr>
    </xdr:pic>
    <xdr:clientData/>
  </xdr:twoCellAnchor>
  <xdr:twoCellAnchor editAs="oneCell">
    <xdr:from>
      <xdr:col>12</xdr:col>
      <xdr:colOff>0</xdr:colOff>
      <xdr:row>129</xdr:row>
      <xdr:rowOff>0</xdr:rowOff>
    </xdr:from>
    <xdr:to>
      <xdr:col>19</xdr:col>
      <xdr:colOff>66040</xdr:colOff>
      <xdr:row>158</xdr:row>
      <xdr:rowOff>64643</xdr:rowOff>
    </xdr:to>
    <xdr:pic>
      <xdr:nvPicPr>
        <xdr:cNvPr id="4" name="Picture 1">
          <a:extLst>
            <a:ext uri="{FF2B5EF4-FFF2-40B4-BE49-F238E27FC236}">
              <a16:creationId xmlns:a16="http://schemas.microsoft.com/office/drawing/2014/main" id="{93D52CDF-7323-098F-EE2D-AD610B83D40C}"/>
            </a:ext>
          </a:extLst>
        </xdr:cNvPr>
        <xdr:cNvPicPr>
          <a:picLocks noChangeAspect="1"/>
        </xdr:cNvPicPr>
      </xdr:nvPicPr>
      <xdr:blipFill>
        <a:blip xmlns:r="http://schemas.openxmlformats.org/officeDocument/2006/relationships" r:embed="rId3"/>
        <a:stretch>
          <a:fillRect/>
        </a:stretch>
      </xdr:blipFill>
      <xdr:spPr>
        <a:xfrm>
          <a:off x="10420350" y="32204025"/>
          <a:ext cx="5400040" cy="7246493"/>
        </a:xfrm>
        <a:prstGeom prst="rect">
          <a:avLst/>
        </a:prstGeom>
        <a:noFill/>
        <a:ln>
          <a:noFill/>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323850</xdr:colOff>
      <xdr:row>0</xdr:row>
      <xdr:rowOff>476250</xdr:rowOff>
    </xdr:from>
    <xdr:to>
      <xdr:col>18</xdr:col>
      <xdr:colOff>46898</xdr:colOff>
      <xdr:row>31</xdr:row>
      <xdr:rowOff>199043</xdr:rowOff>
    </xdr:to>
    <xdr:pic>
      <xdr:nvPicPr>
        <xdr:cNvPr id="2" name="그림 1">
          <a:extLst>
            <a:ext uri="{FF2B5EF4-FFF2-40B4-BE49-F238E27FC236}">
              <a16:creationId xmlns:a16="http://schemas.microsoft.com/office/drawing/2014/main" id="{1B9C4874-F567-6788-EB98-361796969ED7}"/>
            </a:ext>
          </a:extLst>
        </xdr:cNvPr>
        <xdr:cNvPicPr>
          <a:picLocks noChangeAspect="1"/>
        </xdr:cNvPicPr>
      </xdr:nvPicPr>
      <xdr:blipFill>
        <a:blip xmlns:r="http://schemas.openxmlformats.org/officeDocument/2006/relationships" r:embed="rId1"/>
        <a:stretch>
          <a:fillRect/>
        </a:stretch>
      </xdr:blipFill>
      <xdr:spPr>
        <a:xfrm>
          <a:off x="10077450" y="476250"/>
          <a:ext cx="5819048" cy="78571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171451</xdr:colOff>
      <xdr:row>50</xdr:row>
      <xdr:rowOff>76200</xdr:rowOff>
    </xdr:from>
    <xdr:to>
      <xdr:col>37</xdr:col>
      <xdr:colOff>46493</xdr:colOff>
      <xdr:row>70</xdr:row>
      <xdr:rowOff>204938</xdr:rowOff>
    </xdr:to>
    <xdr:pic>
      <xdr:nvPicPr>
        <xdr:cNvPr id="2" name="그림 1">
          <a:extLst>
            <a:ext uri="{FF2B5EF4-FFF2-40B4-BE49-F238E27FC236}">
              <a16:creationId xmlns:a16="http://schemas.microsoft.com/office/drawing/2014/main" id="{02F8DCC1-2B74-4A6C-90AF-75ED3F283661}"/>
            </a:ext>
          </a:extLst>
        </xdr:cNvPr>
        <xdr:cNvPicPr>
          <a:picLocks noChangeAspect="1"/>
        </xdr:cNvPicPr>
      </xdr:nvPicPr>
      <xdr:blipFill>
        <a:blip xmlns:r="http://schemas.openxmlformats.org/officeDocument/2006/relationships" r:embed="rId1" cstate="print"/>
        <a:srcRect/>
        <a:stretch>
          <a:fillRect/>
        </a:stretch>
      </xdr:blipFill>
      <xdr:spPr bwMode="auto">
        <a:xfrm>
          <a:off x="647701" y="13220700"/>
          <a:ext cx="9066667" cy="6415238"/>
        </a:xfrm>
        <a:prstGeom prst="rect">
          <a:avLst/>
        </a:prstGeom>
        <a:noFill/>
        <a:ln w="9525">
          <a:noFill/>
          <a:miter lim="800000"/>
          <a:headEnd/>
          <a:tailEnd/>
        </a:ln>
      </xdr:spPr>
    </xdr:pic>
    <xdr:clientData/>
  </xdr:twoCellAnchor>
  <xdr:twoCellAnchor>
    <xdr:from>
      <xdr:col>23</xdr:col>
      <xdr:colOff>225879</xdr:colOff>
      <xdr:row>54</xdr:row>
      <xdr:rowOff>238196</xdr:rowOff>
    </xdr:from>
    <xdr:to>
      <xdr:col>35</xdr:col>
      <xdr:colOff>93960</xdr:colOff>
      <xdr:row>55</xdr:row>
      <xdr:rowOff>85796</xdr:rowOff>
    </xdr:to>
    <xdr:sp macro="" textlink="">
      <xdr:nvSpPr>
        <xdr:cNvPr id="3" name="Rectangle 4">
          <a:extLst>
            <a:ext uri="{FF2B5EF4-FFF2-40B4-BE49-F238E27FC236}">
              <a16:creationId xmlns:a16="http://schemas.microsoft.com/office/drawing/2014/main" id="{C549C5C6-DFCD-41E3-BF7E-67B2370C6D4B}"/>
            </a:ext>
          </a:extLst>
        </xdr:cNvPr>
        <xdr:cNvSpPr>
          <a:spLocks noChangeArrowheads="1"/>
        </xdr:cNvSpPr>
      </xdr:nvSpPr>
      <xdr:spPr bwMode="auto">
        <a:xfrm>
          <a:off x="6217104" y="14639996"/>
          <a:ext cx="3068481" cy="161925"/>
        </a:xfrm>
        <a:prstGeom prst="rect">
          <a:avLst/>
        </a:prstGeom>
        <a:noFill/>
        <a:ln w="25400" cap="rnd">
          <a:solidFill>
            <a:srgbClr val="FF0000"/>
          </a:solidFill>
          <a:prstDash val="sysDot"/>
          <a:miter lim="800000"/>
          <a:headEnd/>
          <a:tailEnd/>
        </a:ln>
      </xdr:spPr>
    </xdr:sp>
    <xdr:clientData/>
  </xdr:twoCellAnchor>
  <xdr:twoCellAnchor editAs="oneCell">
    <xdr:from>
      <xdr:col>2</xdr:col>
      <xdr:colOff>152401</xdr:colOff>
      <xdr:row>29</xdr:row>
      <xdr:rowOff>66676</xdr:rowOff>
    </xdr:from>
    <xdr:to>
      <xdr:col>37</xdr:col>
      <xdr:colOff>29348</xdr:colOff>
      <xdr:row>49</xdr:row>
      <xdr:rowOff>258280</xdr:rowOff>
    </xdr:to>
    <xdr:pic>
      <xdr:nvPicPr>
        <xdr:cNvPr id="4" name="그림 2">
          <a:extLst>
            <a:ext uri="{FF2B5EF4-FFF2-40B4-BE49-F238E27FC236}">
              <a16:creationId xmlns:a16="http://schemas.microsoft.com/office/drawing/2014/main" id="{41282F32-C883-4C0B-9D80-3AB2DB7C9742}"/>
            </a:ext>
          </a:extLst>
        </xdr:cNvPr>
        <xdr:cNvPicPr>
          <a:picLocks noChangeAspect="1"/>
        </xdr:cNvPicPr>
      </xdr:nvPicPr>
      <xdr:blipFill>
        <a:blip xmlns:r="http://schemas.openxmlformats.org/officeDocument/2006/relationships" r:embed="rId2" cstate="print"/>
        <a:srcRect/>
        <a:stretch>
          <a:fillRect/>
        </a:stretch>
      </xdr:blipFill>
      <xdr:spPr bwMode="auto">
        <a:xfrm>
          <a:off x="628651" y="6677026"/>
          <a:ext cx="9068572" cy="6411429"/>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2572;&#54644;&#47161;\&#52572;&#54644;&#47161;&#51032;%20Project~~!!\Documents%20and%20Settings\admin\&#48148;&#53461;%20&#54868;&#47732;\&#48177;&#49437;&#54868;&#51204;\DOOSAN\RAHMEN\R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2572;&#46041;&#50865;\&#44277;%20&#47924;%20&#48512;\&#49688;&#54665;&#54532;&#47196;&#51229;&#53944;\&#51076;&#49892;&#49345;&#49688;&#46020;\&#44228;&#49328;&#51088;&#47308;\10.0%20&#51221;&#49688;&#51648;%20&#48143;%20&#49569;&#49688;&#54156;&#54532;&#51109;%20&#49444;&#48708;(&#44592;&#48376;-&#49373;&#54876;-2&#45800;&#44228;-3&#4582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0724;&#49464;&#50896;\C\&#50724;&#49464;&#50896;\&#45436;&#49328;&#54616;&#49688;&#46020;2\&#54616;&#49688;&#46020;&#49884;&#49444;&#44277;&#49324;(&#51060;&#49345;&#49688;)\&#45800;&#50948;&#49688;&#47049;\BOX.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51652;&#54840;&#49885;\&#51652;C\DOOSAN\RAHMEN\R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5432;&#53944;&#48513;\&#44277;&#50976;\&#44277;&#49324;&#44288;&#47144;\&#49328;&#48520;&#44048;&#49884;&#53457;\&#49328;&#48520;&#44048;&#49884;&#53457;&#49444;&#44228;&#45236;&#5066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4608;&#49457;&#54984;\&#49688;&#47049;&#49328;&#52636;\WS6-&#44277;&#53685;\SU\DAT\DATA\WAN-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5208;&#49345;&#51456;\&#51473;&#50521;&#49440;\My%20Documents\gaduk\garak\ENG\SAMAN\DOHWA0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51473;&#48512;&#47932;&#4704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4\pc4d\SA-EXCEL\&#49444;&#48320;&#47784;&#51020;\6&#54924;-&#49688;&#47049;(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B:\KDS\PROJECT\&#50689;&#51068;&#49888;&#54637;\&#50689;&#51068;&#49888;&#5463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B:\&#51201;&#442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109;&#54952;&#49437;\C(HDD)\&#48149;&#50980;&#49885;\xls\&#51201;&#44201;.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50696;&#44032;&#54364;"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076;&#50689;&#51452;\0.%20&#51452;&#49464;&#50836;\DOCUME~1\ADMIN\LOCALS~1\Temp\handy\&#45824;&#44048;&#51648;&#44396;(&#52769;&#4704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Theplayers\02_&#45817;&#51652;%20&#49688;&#52397;2&#51648;&#44396;%20&#46020;&#49884;&#44060;&#48156;&#44396;&#50669;%20&#51648;&#51221;%20&#48143;%20&#44060;&#48156;&#44228;&#54925;&#49688;&#47549;%20&#50857;&#50669;(11-31-014)\Project\project_06\&#44592;&#53440;\&#47928;&#49436;\&#44204;&#51201;\&#51333;&#47448;&#48324;%20&#48516;&#47448;\&#51068;&#50948;&#45824;&#44032;\040615-&#45796;&#49328;(&#50668;&#51452;&#44264;&#5453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SR_NOTE\&#44277;&#50857;&#51088;&#47308;&#48169;\&#44277;&#50857;&#51088;&#47308;&#48169;\Sheet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0864;&#52384;&#54840;\C\WORK\&#52649;&#51452;\&#50896;&#44032;&#44228;&#49328;&#4943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930808\&#50696;&#49328;\&#54540;&#47004;&#53944;\&#48372;&#47161;&#54868;&#47141;\&#54869;&#51221;&#48516;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51076;&#49884;\&#44277;&#50976;\&#52285;&#50896;-&#51068;&#50948;&#45824;&#44032;&#50808;_95.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O-&#45800;&#44032;&#51312;&#49324;&#49436;"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kk\my%20documents\&#44148;&#54868;\&#54868;&#49457;&#49884;\&#49688;&#47049;&#49328;&#52636;(&#52572;&#51333;)\&#51109;&#51664;&#47532;\15&#51109;A-&#47592;&#54848;&#53664;&#4427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Zforder\Trans\Secret\My%20Util\DON\SD.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nas\data\04-&#51088;&#47308;\&#9733;04-&#44397;&#53664;&#44060;&#48156;&#54364;&#51456;&#54408;&#49480;\&#9733;&#45236;&#50669;&#49436;&#47784;&#51020;\&#47928;&#49436;\&#44204;&#51201;\&#51333;&#47448;&#48324;%20&#48516;&#47448;\&#51068;&#50948;&#45824;&#44032;\040615-&#45796;&#49328;(&#50668;&#51452;&#44264;&#5453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47928;&#49436;\&#55148;&#49457;&#45800;&#4932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204;&#51201;&#49436;&#48260;\C\WINDOWS\Temporary%20Internet%20Files\Content.IE5\WFUDU92F\&#49888;&#53468;&#48177;\&#54788;&#51109;&#49444;&#47749;&#4943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54217;&#53469;&#49884;\&#49884;&#48169;\PT-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c00\databank\DAEPO-4\&#49688;&#47049;&#49328;&#52636;\END\DAENA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MIRAN\OSO&#50500;&#4932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3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40.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Startup" Target="kim/&#49688;&#47049;/2001/994004(&#52572;&#51333;&#50500;&#45784;)/kim/&#49688;&#47049;/&#50577;&#51648;&#49688;&#47049;/994004/U-TYPE.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8149;&#47749;&#54984;\NETWORK\NETWORK\KYUN-CH\XLS\STBOX.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45796;&#50868;&#48169;\&#51333;&#54633;&#49324;&#47161;&#49892;&#45236;&#50669;&#49436;\&#51452;&#44277;&#511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DAEPO-4\GUJO\&#49688;&#47049;&#49328;&#52636;\END\ANIM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SAM-AN\PRO\SU\DOHWA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1060;&#50857;&#44592;\&#45796;&#49884;-&#50773;&#44257;\DATA-1\&#49328;&#52397;-&#49688;&#46041;\EXCEL\&#52384;&#44540;&#49688;&#47049;&#51665;&#4422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www25.hanmail.net/DOWN/&#51333;&#54633;/&#44256;&#52384;exl/9-3XLS/524&#49688;&#51221;/&#44396;&#44368;-524/52K128-B.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44277;&#53685;&#51088;&#4730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2572;&#51116;&#50725;\&#45224;&#50896;&#49884;\&#52572;&#51116;&#50725;(&#51089;&#50629;&#48169;)\&#51648;&#54616;&#52384;&#49892;&#49884;&#49444;&#44228;\911(&#49892;&#49884;&#49444;&#44228;)\919(&#47560;&#51648;&#47561;)\&#49688;&#47049;\PROJECT\&#51109;&#54637;&#49440;\&#49688;&#47049;\&#44396;&#44368;\in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45224;&#54644;\&#45224;&#54644;&#48376;&#49324;\&#45224;&#54644;&#54224;&#44592;&#47932;\minpro\&#49345;&#51648;&#44592;&#49696;&#49324;&#49324;&#47924;&#49548;\&#49444;&#44228;&#50696;&#49328;&#49436;021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TEMP\&#50857;&#50669;&#48708;&#49328;&#51221;20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er\2005(&#12593;~&#12601;)\job\12&#44305;&#51452;&#49888;&#52285;&#51648;&#44396;\&#49892;&#49884;&#49444;&#44228;\&#50724;&#49688;&#44277;\&#49688;&#47049;&#49328;&#52636;\&#50864;&#49688;&#49688;&#47049;\&#53664;&#44277;(1&#44277;&#443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www25.hanmail.net/&#51473;&#50521;&#49440;&#49688;&#47049;/2&#44396;&#44036;/4.&#44600;&#45236;&#44592;/34K820-H.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0504;&#51204;&#48512;_&#54728;&#49345;&#55148;\C\xBBH-&#48177;&#48393;&#54788;\&#50577;&#49885;\&#50577;&#49885;\&#49892;&#54665;&#50696;&#49328;&#45236;&#50669;&#4943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and-pc2\&#51088;&#47308;(&#54788;&#51116;)\&#45236;&#51089;&#50629;&#54868;&#51068;\&#44592;&#53440;&#46321;&#46321;\&#50977;&#47161;&#50724;&#49373;\&#49892;&#51221;&#48372;&#44256;\&#49888;&#45817;1&#44396;\&#49892;&#51221;&#48372;&#44256;\9901&#45800;&#4403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4889;&#49457;&#51116;\&#51453;&#50516;&#52380;\&#51008;&#54665;1&#46041;&#49688;&#47049;\&#48372;&#46020;&#50977;&#44368;%20&#49688;&#4704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4608;&#48120;&#54788;\C\MYDOCU~1\SIN\&#49888;&#45236;&#46041;~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4608;&#44305;&#49688;\&#52380;&#54840;&#51648;&#44396;&#45800;&#50948;\&#49688;&#50896;&#53580;&#53356;&#45432;&#44172;&#51076;&#48184;&#47532;\&#44288;&#47144;&#49436;&#47448;\&#44228;&#50557;&#49436;\&#49688;&#50896;&#53580;&#53356;&#45432;&#52509;&#44292;&#49444;&#44228;&#45236;&#50669;&#48320;&#44221;(&#44592;&#48376;&#44228;&#54925;).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WORK\DWG\ILOT-MI\YUNCH\PLOT\S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0864;&#52384;&#54840;\2004-01-07\&#50629;&#47924;&#51088;&#47308;\&#46020;&#47196;\&#49436;&#52380;&#44400;\&#48376;&#49440;\&#48176;&#49688;&#44277;\&#48512;&#45824;&#44277;-1\&#51333;&#48176;&#49688;&#4428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48120;&#54788;\C\MYDOCU~1\SINCHA~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5824;&#51652;8\ACAD%20DAT\project\&#49888;&#48512;&#50504;&#44201;&#54252;\&#52572;&#51333;(&#44201;&#54252;0924)\&#52572;&#51333;&#49688;&#47049;\project\&#49888;&#48512;&#50504;&#44201;&#54252;\&#48155;&#51008;&#54028;&#51068;\&#44396;&#51312;&#49444;&#44228;\PKIDS\SURYANG\DONGC\TOP-BS\D-CHSOI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9900;&#50864;&#54788;\C\project\&#44417;&#49888;&#44368;\&#49688;&#47049;\GOOMI\DOHWA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312;&#49548;&#55148;\&#44277;&#50976;&#54633;&#49884;&#45796;\WINDOWS\Temporary%20Internet%20Files\OLK23A4\&#51061;&#49328;&#44428;&#5066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4608;&#49457;&#54984;\&#49688;&#47049;&#49328;&#52636;\&#51109;&#54788;&#44368;\PKIDS\SURYANG\DONGC\TOP-BS\D-CHSOI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51221;&#49437;&#50857;\J.S.Y\My%20Documents\&#45800;%20BOX%20&#44396;&#51312;&#44228;&#49328;&#49436;%20VER%203_0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XLS\&#54532;&#47196;&#51229;&#53944;\&#48337;&#50516;&#50977;&#44368;\ENG\SAMAN\DOHWA0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4665;&#51221;&#50689;&#49440;3\C\WINDOWS\&#48148;&#53461;%20&#54868;&#47732;\&#44608;&#47749;&#54872;\My%20Documents\&#52280;&#44256;&#50857;&#48512;&#54364;&#45824;&#44032;\4GONG\2&#44277;&#44396;(&#50504;&#50689;)&#45800;&#44032;&#49328;&#52636;-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J:\&#48337;&#54036;&#51060;\&#51077;&#52272;&#50756;&#47308;\&#54633;&#52380;&#54840;\&#51077;&#52272;&#45236;&#50669;&#49436;\&#53552;&#45328;&#51204;&#44592;&#45236;&#50669;.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44204;&#51201;\3&#52285;&#44256;\&#51068;&#48152;&#51077;&#52272;\&#51648;&#48169;&#51088;&#52824;&#45800;&#52404;\&#48513;&#54637;&#54616;&#49688;&#52376;&#47532;&#51109;\&#48513;&#54637;&#45236;&#50669;\&#48512;&#45824;&#51077;&#52272;(&#5050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nas\data\&#44204;&#51201;\3&#52285;&#44256;\&#51068;&#48152;&#51077;&#52272;\&#51648;&#48169;&#51088;&#52824;&#45800;&#52404;\&#48513;&#54637;&#54616;&#49688;&#52376;&#47532;&#51109;\&#48513;&#54637;&#45236;&#50669;\&#48512;&#45824;&#51077;&#52272;(&#50504;).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www25.hanmail.net/&#51473;&#50521;&#49440;/&#49688;&#47049;(1&#52264;&#48516;)/2&#44396;&#44036;/5.&#51077;&#52404;&#44368;&#52264;/&#49340;&#53468;&#44257;BOX(5.0x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c1\excel\My%20Documents\ESC\&#51312;&#45804;&#49324;&#51204;&#44160;&#53664;&#50857;.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B:\EXCEL\&#51473;&#44228;&#49548;&#4816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2572;&#54644;&#47161;\&#52572;&#54644;&#47161;&#51032;%20Project~~!!\0000a\000(&#44256;&#50577;)&#49548;&#54616;&#52380;\00&#51060;&#51116;&#54617;\&#51204;&#49328;&#54868;\2006%20%20&#44256;&#50577;&#49884;%20&#54616;&#52380;&#51221;&#48708;&#44592;&#48376;&#44228;&#54925;%20&#45824;&#51109;&#51204;&#49328;&#54868;%20&#49328;&#52636;&#45236;&#50669;&#4943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01.&#49345;&#47924;&#45784;\03%20PQ&#50857;&#50669;\03.&#54252;&#54637;&#49884;\&#54252;&#54637;&#49884;-&#45824;&#54868;&#52380;&#51116;&#54644;&#50948;&#54744;&#51648;&#44396;(2017)\&#45824;&#54868;&#52380;&#51116;&#54644;&#50948;&#54744;&#51648;&#44396;_.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F:\01.%20&#51452;&#44256;&#48155;&#44256;\00.%20&#51060;&#47532;&#47196;&#50724;&#49464;&#50836;\06.%20&#48512;&#49328;&#52397;%20Team\&#44053;&#49457;&#45909;\&#45236;&#50669;&#49436;-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icho\&#54620;&#44053;%20&#49324;&#54980;&#54872;&#44221;\0000a\000(&#44256;&#50577;)&#49548;&#54616;&#52380;\00&#51060;&#51116;&#54617;\&#51204;&#49328;&#54868;\2006%20%20&#44256;&#50577;&#49884;%20&#54616;&#52380;&#51221;&#48708;&#44592;&#48376;&#44228;&#54925;%20&#45824;&#51109;&#51204;&#49328;&#54868;%20&#49328;&#52636;&#45236;&#50669;&#4943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Z:\2006&#45380;%20&#45817;&#44257;&#52380;&#50808;%202&#44060;&#49548;%20&#54616;&#52380;&#51221;&#48708;&#44592;&#48376;&#44228;&#54925;\01)&#44228;&#50557;&#44288;&#47144;\00)&#52265;&#49688;&#48372;&#44256;%20(&#44284;&#50629;&#51648;&#49884;&#49436;%20&#48143;%20&#45236;&#50669;&#49436;%20&#54252;&#54632;)\&#45817;&#44257;&#52380;&#50808;%202&#44060;&#49548;%20&#50857;&#50669;&#45236;&#50669;&#49436;(&#52572;&#51333;1127).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44277;&#50976;&#48169;\&#51076;&#54788;&#49885;\100304\&#50857;&#51204;&#52380;(&#44221;&#48513;&#52397;&#49569;)\&#44608;&#44221;&#53468;\&#44160;&#45800;&#52380;&#50808;_6&#44060;&#54616;&#52380;_&#54616;&#52380;&#44592;&#48376;&#44228;&#54925;&#49688;&#47549;&#50857;&#50669;_&#49444;&#44228;&#45236;&#50669;&#4943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2014_&#54532;&#47196;&#51229;&#53944;\&#50689;&#44053;%20&#54616;&#52380;&#44592;&#48376;&#44228;&#54925;\&#50689;&#44053;%20&#54665;&#51221;&#44288;&#47144;%20&#51088;&#47308;\01_%20&#44284;&#50629;&#51648;&#49884;&#49436;&amp;&#45236;&#50669;&#49436;\&#45236;&#50669;&#49436;\&#50689;&#44053;%20&#54616;&#52380;&#44592;&#48376;&#44228;&#54925;(&#48320;&#44221;)%20&#48143;%20&#50689;&#44053;&#51648;&#44396;%20&#54616;&#52380;&#51116;&#54644;&#50696;&#48169;&#49324;&#50629;%20&#49892;&#49884;&#49444;&#44228;_&#51204;&#52404;&#4851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ylee\02.%20&#51204;&#46972;&#46020;\&#44277;&#50976;&#48169;\&#51076;&#54788;&#49885;\100304\&#50857;&#51204;&#52380;(&#44221;&#48513;&#52397;&#49569;)\&#44608;&#44221;&#53468;\&#44160;&#45800;&#52380;&#50808;_6&#44060;&#54616;&#52380;_&#54616;&#52380;&#44592;&#48376;&#44228;&#54925;&#49688;&#47549;&#50857;&#50669;_&#49444;&#44228;&#45236;&#50669;&#4943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234.%20Projects\2010%20Project\02%20&#54632;&#50577;%20&#50948;&#52380;&#50808;2&#44060;&#49548;%20&#54616;&#52380;&#44592;&#48376;&#44228;&#54925;\%2300%20&#54665;&#51221;\%2301%20&#44284;&#50629;&#51648;&#49884;&#49436;%20&#48143;%20&#45236;&#50669;&#49436;\%2301%20&#50896;&#45236;&#50669;\&#54632;&#50577;&#50948;&#52380;_&#50808;_2&#44060;&#49548;(&#45236;&#50669;&#49436;)_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Main\e\project\&#46020;&#47196;\&#44305;&#51452;&#50864;&#54924;&#46020;&#47196;\&#51204;&#44592;&#46020;&#47732;&#48143;&#49444;&#44228;&#49436;\0323&#49688;&#51221;&#51228;&#52636;&#49457;&#44284;&#47932;\&#44032;&#47196;&#46321;\13&#45236;&#50669;&#49436;\LEEYONG\PUSAN154\&#44305;&#50577;&#51204;&#4459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nas\data\My%20Documents\2001&#51077;&#52272;\&#49884;&#54868;&#48176;&#49688;&#51648;\WINDOWS\GI-LIST.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5224;&#51221;&#50864;\&#45224;&#51221;&#50864;\My%20Documents\DATA2\&#54633;&#47532;&#49885;1.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Startup" Target="&#46020;&#47196;/&#50857;&#49324;/&#51204;&#524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8149;&#51652;&#50689;-pc\0%20&#51452;&#44288;\2%20&#49444;&#44228;&#51088;&#47308;\1%20&#54872;&#44221;&#50689;&#54693;&#54217;&#44032;\10-183%20&#44228;&#47329;&#51228;2&#51068;&#48152;&#49328;&#50629;&#45800;&#51648;\1.&#54665;&#51221;&#51088;&#47308;\&#45236;&#50669;&#49436;\&#44228;&#50557;&#45236;&#50669;&#49436;(&#52572;&#52488;)\&#52380;&#51652;&#50896;\cjw\project\2004&#45380;\2&#50900;\&#50696;&#49328;&#44400;(&#45824;&#54924;&#47532;)\&#45909;&#49709;&#49328;&#51221;&#48708;&#50857;&#50669;\&#53664;&#51201;&#44228;&#49328;.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9345;&#47924;&#45784;\&#50745;&#51652;&#44400;\&#51652;1&#47532;&#50808;CD&#51228;&#51089;&#50857;\&#51652;1&#47532;&#52572;&#51333;\&#49688;&#47049;\&#44228;&#47329;\1.&#53664;&#44277;\&#50976;&#46041;&#52572;&#5133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1221;&#51648;&#54785;\C\&#51089;&#50629;&#49892;\&#50672;&#52380;&#44400;\&#50857;&#51064;&#49884;\wp\&#44032;&#49437;&#51648;&#44396;\&#45236;&#50669;&#4943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221;&#49849;&#51649;\&#44277;&#50976;\&#45824;&#50808;&#54028;&#51068;\&#51060;&#49849;&#51652;\&#45824;&#50808;&#54028;&#51068;\&#48512;&#45824;&#4427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CHOL2000\DOWN\KDS\PROJECT\&#52628;%20&#54413;%20&#47161;\&#52628;&#54413;&#52572;&#51333;.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50641;&#49472;&#51060;&#45796;\PLAN95\PRO95.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50504;&#44368;&#51473;\D\2002&#45380;\&#46041;&#48512;ENG\&#53468;&#48177;&#49884;\&#44552;&#52380;&#46041;\&#49688;&#47049;\3&#44277;&#44396;\Book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4608;&#49457;&#54984;\&#49688;&#47049;&#49328;&#52636;\&#51109;&#54788;&#44368;\PKIDS\SURYANG\DONGC\TOP-BS\D-CHPIER.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4608;&#51221;&#49900;\&#49444;&#44228;&#51088;&#47308;\&#49444;&#44228;&#51088;&#47308;\&#54812;&#44305;-&#49888;&#49440;&#52488;\&#51473;&#44396;&#52397;\&#48320;&#44221;-&#52572;&#51333;\&#45225;&#54408;\&#45236;&#50669;&#49436;(&#51473;&#44396;&#5239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5\backup\Documents%20and%20Settings\ad.CCC\&#48148;&#53461;%20&#54868;&#47732;\&#49569;&#52492;&#47928;&#54868;&#51032;&#51665;&#52572;&#51333;&#45236;&#50669;&#49436;,&#49884;&#48169;&#49436;\&#49444;&#44228;&#51088;&#47308;\&#51473;&#44396;&#52397;\&#48320;&#44221;-&#52572;&#51333;\&#45225;&#54408;\&#45236;&#50669;&#49436;(&#51473;&#44396;&#52397;).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8169;&#44305;&#48176;\&#44305;&#48176;&#51088;&#47308;\wp\&#44032;&#49437;&#51648;&#44396;\&#45236;&#50669;&#4943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PC2\&#49444;&#44228;&#46020;\My%20Documents\&#50517;&#54644;(&#49340;&#4968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t09\d\END&#50629;&#47924;\&#45209;&#46041;&#44053;\&#49688;&#47049;\BOQ&amp;&#51665;&#4422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PC2\&#49444;&#44228;&#46020;\My%20Documents\&#50668;&#49688;&#45909;&#52649;&#46041;&#49548;&#48169;&#46020;&#4719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221;&#44540;&#52397;\&#49436;&#44305;\KHJ\XLS\RC&#49836;&#46972;&#48652;\&#54620;&#44221;\&#51473;&#49328;&#4436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0-&#54532;&#47196;&#51229;&#53944;\P%20Q\3-2003&#45380;\09-&#51221;&#51021;&#49884;%20&#51221;&#52492;&#54788;&#51116;&#54788;%20&#48143;%20&#47932;&#53580;&#47560;&#54028;&#53356;\&#51221;&#51021;&#49884;-&#50857;&#50669;&#45236;&#50669;&#49436;-0923.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nas\data\My%20Documents\2001&#51077;&#52272;\765KV&#49888;&#53468;&#48177;&#48320;&#51204;&#49548;\&#54788;&#51109;&#49444;&#47749;&#4943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TEMP\&#51648;&#44396;&#45800;&#50948;&#44228;&#54925;&#54408;&#4948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2572;&#54644;&#47161;\&#52572;&#54644;&#47161;&#51032;%20Project~~!!\0-&#54532;&#47196;&#51229;&#53944;\P%20Q\3-2003&#45380;\09-&#51221;&#51021;&#49884;%20&#51221;&#52492;&#54788;&#51116;&#54788;%20&#48143;%20&#47932;&#53580;&#47560;&#54028;&#53356;\&#51221;&#51021;&#49884;-&#50857;&#50669;&#45236;&#50669;&#49436;-0923.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NS971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4608;&#51221;&#49900;\&#49444;&#44228;&#51088;&#47308;\2001\INTER-M%20&#54620;&#44397;&#44305;&#44592;&#49696;&#50896;\&#45236;&#50669;&#49436;-e.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aman2\&#47196;&#52972;%20&#46356;&#49828;&#53356;%20(d)\&#49440;&#54840;\&#44368;&#46041;&#46020;&#44553;.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V:\MY%20DOCUMENTS\&#51652;&#46041;\&#51064;&#44257;&#44368;\&#51064;&#44257;&#4436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4608;&#48373;&#49692;\C\Excel\&#51068;&#48152;&#49436;&#49885;.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Startup" Target="&#46020;&#47196;/&#48512;&#47548;&#44368;/&#51204;&#524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44284;&#50629;&#51473;\&#49436;&#50872;&#45824;&#44277;&#50896;&#49688;&#51656;&#44060;&#49440;&#49324;&#50629;\&#49457;&#44284;&#54408;\&#45236;&#50669;&#49436;\1&#45800;&#44228;\&#45236;&#50669;&#49436;\&#44288;&#47196;&#44277;&#49324;&#48708;(2002_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765KV.MUL\TOTAL\&#45817;1&#54788;.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O:\10900&#51060;&#50864;&#49457;\&#51228;&#52636;NonBio(4&#505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V:\E2-project\SD\&#49345;&#48512;-&#52628;&#44257;&#4436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HLEE\&#44305;&#51452;\&#54532;&#47196;&#51229;&#53944;\&#51228;&#51452;&#46020;\&#44288;&#44144;&#51221;&#48708;&#50857;&#50669;\&#44288;&#44144;&#51221;&#48708;&#45236;&#50669;&#49436;(&#48156;&#5145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www25.hanmail.net/&#51473;&#50521;&#49440;/&#49688;&#47049;(1&#52264;&#48516;)/&#48512;&#45824;&#44277;/43&#50864;&#54924;&#46020;&#4719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1312;&#49548;&#55148;\&#44277;&#50976;&#54633;&#49884;&#45796;\&#50629;&#47924;\&#50872;&#49328;&#44404;&#54868;\&#49444;&#44228;&#45236;&#50669;\&#50872;&#49328;%20&#52509;&#49324;&#50629;&#48708;\&#48372;&#49345;&#48708;(&#48324;&#4602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203.237.0.53/servlet/2003/&#50896;&#54217;-&#44552;&#44396;&#44036;/&#49688;&#47049;/4%20&#44396;&#51312;&#47932;&#44277;.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F:\&#51089;&#50629;&#48169;\&#51648;&#51109;&#47932;\&#51648;&#51109;&#47932;&#44204;&#51201;(&#48372;&#49345;,&#51064;&#54728;&#44032;)(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52572;&#54644;&#47161;\&#52572;&#54644;&#47161;&#51032;%20Project~~!!\&#51089;&#50629;&#48169;\&#51648;&#51109;&#47932;\&#51648;&#51109;&#47932;&#44204;&#51201;(&#48372;&#49345;,&#51064;&#54728;&#44032;)(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Lgm\c\&#54532;&#47196;&#44536;&#47016;\&#49444;&#44228;&#51088;&#47308;\Quantity\excel\basu\BUDAE.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Hicho\&#54620;&#44053;%20&#49324;&#54980;&#54872;&#44221;\&#51089;&#50629;&#48169;\&#51648;&#51109;&#47932;\&#51648;&#51109;&#47932;&#44204;&#51201;(&#48372;&#49345;,&#51064;&#54728;&#44032;)(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48149;&#49548;&#50689;\D\&#47785;&#46041;IDC\&#44228;&#49328;&#49436;\&#44036;&#49440;&#44228;&#49328;&#49436;.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51068;&#50948;&#45824;&#44032;&#49884;&#53944;"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DOOSAN\DSCGHM\PROJECT\FED\Fed0010\costbreak%202.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51060;&#49849;&#44508;\C\MSOffice\Excel\APT\&#44060;&#49328;&#44204;&#51201;\WONMI.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2572;&#54644;&#47161;\&#52572;&#54644;&#47161;&#51032;%20Project~~!!\&#51088;&#47308;\&#54637;&#44277;&#52769;&#47049;\&#54868;&#49457;&#48156;&#51452;\TEMP\&#50857;&#50669;&#48708;&#49328;&#51221;200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DOOSAN\RAHMEN\R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project\&#46041;&#47749;\&#51109;&#54637;&#49440;\&#44396;&#51312;&#44228;&#49328;\BO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54616;&#45208;&#47196;2&#44277;&#44396;&#51221;&#49328;\2&#44277;&#44396;&#51221;&#49328;\&#44277;&#51221;&#51116;&#47308;.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45432;&#49464;&#54788;\2001&#45380;\&#44277;&#49324;&#44288;&#47144;\&#49884;&#49444;&#48372;&#50756;\2000&#45380;\&#44277;&#49324;&#49444;&#44228;&#49436;\&#44221;&#49328;\&#44277;&#46041;&#44396;&#44512;&#50676;&#48372;&#49688;\&#46020;&#4773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q-data\&#49340;&#54840;&#44148;&#49444;\1&#44277;&#44396;\98NAEYUK\98&#51204;&#52404;ny.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V:\My%20Documents\&#51652;&#46041;\&#51652;&#51204;&#44368;\&#51652;&#51204;&#44368;.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52572;&#54644;&#47161;\&#52572;&#54644;&#47161;&#51032;%20Project~~!!\Documents%20and%20Settings\admin\&#48148;&#53461;%20&#54868;&#47732;\&#48177;&#49437;&#54868;&#51204;\project\&#46041;&#47749;\&#51109;&#54637;&#49440;\&#44396;&#51312;&#44228;&#49328;\BO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4.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SHRIM\&#51204;&#48708;\123.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J:\TEAM-5\Lhs\esco.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44608;&#52380;&#49688;\MY%20DOCUMENTS\1&#44204;&#51201;&#44288;&#47532;\2&#44288;&#44277;&#49324;\&#49569;&#54028;\&#45824;&#51204;&#50864;&#5420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J:\&#50976;&#47161;&#49324;&#45285;.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45236;&#47928;&#49436;\&#44288;&#47532;\&#54868;&#52380;&#44400;\&#52572;&#51333;&#48376;&#44288;&#47532;\SmartFlow2000ForOffice\Tmp\WINDOWS\TEMP\&#47928;&#49436;&#51221;&#47532;\&#44148;&#49444;&#44368;&#53685;&#48512;\&#44148;&#44368;&#48512;&#51221;&#47532;&#51204;.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J:\My%20Documents\&#51453;&#44228;02ES\8&#50900;14&#51068;\&#50696;&#51221;&#44277;&#51221;&#52509;&#4429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Server\2005(&#12593;~&#12601;)\My%20Documents\&#44592;&#53440;\projct\ANSAN\EXL\GONG1818.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G:\&#54616;&#49688;&#49884;&#49444;&#44228;&#51088;&#47308;\&#49444;&#44228;&#44288;&#47144;\&#52280;&#44256;&#51088;&#47308;\&#49444;&#44228;&#49480;&#5454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4889;&#49457;&#51116;\&#51453;&#50516;&#52380;\My%20Documents\&#49437;&#50864;&#44368;%20&#45909;&#46020;&#48169;&#54693;.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105.19.10.2:8880/servlet/&#51648;&#45432;/SmartFlow2000ForOffice/Tmp/WINDOWS/TEMP/&#47928;&#49436;&#51221;&#47532;/&#44148;&#49444;&#44368;&#53685;&#48512;/&#44148;&#44368;&#48512;&#51221;&#47532;&#51204;.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51312;&#48393;&#52384;\&#44277;&#50976;\&#45236;&#47928;&#49436;\&#44288;&#47532;\&#54868;&#52380;&#44400;\&#52572;&#51333;&#48376;&#44288;&#47532;\SmartFlow2000ForOffice\Tmp\WINDOWS\TEMP\&#47928;&#49436;&#51221;&#47532;\&#44148;&#49444;&#44368;&#53685;&#48512;\&#44148;&#44368;&#48512;&#51221;&#47532;&#5120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H:\10858\&#51088;&#47308;\My%20Documents\ETC\SM&#45812;&#52404;&#54616;&#49688;.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Design2\d\&#50864;&#47532;project-2001\4.&#51221;&#51021;&#49324;&#44277;&#50896;&#49328;&#47548;&#50837;&#51109;\&#45236;&#50669;\HNCDOC\&#50504;&#46041;-&#50689;&#5145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2572;&#46041;&#50865;\&#44277;%20&#47924;%20&#48512;\Chang_data\Project%20Files\&#50689;&#51452;(&#54413;&#44592;)\&#50696;&#49328;&#49436;\&#49444;&#44228;&#50696;&#49328;&#49436;-backup.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B:\&#44608;&#50857;&#44592;\&#50641;&#49472;\GUMI4B2\&#51228;&#51452;&#50672;&#4604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Blue_sky\d\My%20Documents\&#48176;&#49688;&#53685;&#44288;.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51060;&#49440;&#44221;\&#44277;&#50976;\&#44036;&#49548;&#54868;\&#44592;&#53440;\&#54408;&#47785;-&#44592;&#44228;&#44221;&#48708;&#48372;&#44288;\&#55092;&#51648;&#44228;&#49688;_&#50896;&#48376;_&#44032;&#54217;01.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S:\0-&#54532;&#47196;&#51229;&#53944;\P%20Q\3-2003&#45380;\09-&#51221;&#51021;&#49884;%20&#51221;&#52492;&#54788;&#51116;&#54788;%20&#48143;%20&#47932;&#53580;&#47560;&#54028;&#53356;\&#51221;&#51021;&#49884;-&#50857;&#50669;&#45236;&#50669;&#49436;-0923.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V:\MY%20DOCUMENTS\&#51652;&#46041;\&#51064;&#44257;&#44368;\&#51064;&#44257;&#44368;&#49345;&#4851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51060;&#50896;&#44508;\MY%20DOCUMENTS\DATA\DATA\ONG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47928;&#45824;&#49885;\&#51648;&#50864;&#49464;&#50836;\PROJECT\DAEGU\LSH\&#51060;&#48152;&#49457;&#45824;&#48708;.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8149;&#49345;&#51201;\SharedDocs\&#49900;&#50948;&#48372;&#51089;&#50629;&#48169;\&#54532;&#47196;&#44536;&#47016;\&#44368;&#45824;&#50745;&#48317;\&#44368;&#45824;-&#50745;&#48317;.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50896;&#51452;&#46041;&#54868;&#49328;&#50629;&#45800;&#51648;&#54224;&#49688;&#52376;&#47532;&#51109;\&#46041;&#54868;05-&#45796;&#50868;&#51088;&#47308;&#52384;\&#45824;&#47548;,&#44552;&#44396;&#52380;&#54788;&#51109;\&#49892;&#51221;&#48372;&#44256;\&#49892;&#51221;&#48372;&#44256;(&#44368;&#47049;&#54805;&#49885;).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51060;&#54840;&#49453;\2001&#45380;&#44204;&#51201;\&#44608;&#50857;&#44592;\&#50641;&#49472;\GUMI4B2\&#44396;&#48120;4&#45800;2.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Junghl\Backup%20(D)\&#46020;&#47196;&#49444;&#44228;&#49436;\&#52264;&#49440;&#46020;&#49353;&#44277;&#49324;\&#49324;&#52380;&#49884;&#52264;&#49440;&#46020;&#49353;\&#44396;&#54252;&#48176;&#49688;&#47928;.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Isyou\c\PJT-2000\R-&#44305;&#51452;&#50948;&#49373;%20&#51652;&#51077;&#47196;\&#50696;&#49328;&#49436;\&#50696;&#49328;\&#44032;&#47196;&#46321;&#44277;&#49324;\YE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4.WORK\1.&#54616;&#52380;&#49444;&#44228;\3.&#50857;&#50669;&#45236;&#50669;&#49436;\2010&#45380;%20&#49345;&#48152;&#44592;%20&#50857;&#50669;\&#44032;&#51340;&#52380;%20&#44256;&#54693;&#51032;&#44053;(2010.06.21)\&#44032;&#51340;&#52380;%20&#44256;&#54693;&#51032;&#44053;(2010.06.18).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WINDOWS\&#48148;&#53461;%20&#54868;&#47732;\&#50577;&#49885;\&#51068;&#50948;.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Main\c\My%20Documents\1999&#45380;\&#50696;&#49328;-&#45236;&#50669;&#49436;\&#50696;&#49328;&#44288;&#47144;&#49436;&#47448;\99-05-&#49436;&#50872;&#45824;&#45236;&#50669;&#49436;\&#52572;&#51333;&#54028;&#51068;\99-05-10-&#49436;&#50872;&#45824;&#44288;&#47144;(&#45236;&#50669;&#49436;-1&#49688;&#51221;&#51473;).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54889;&#49457;&#51116;\&#51453;&#50516;&#52380;\&#47932;&#47049;\&#46164;&#45824;&#44368;&#49688;&#51221;-&#49688;&#47049;\&#46164;&#45824;&#44368;\WORK\&#49341;&#44368;&#52380;\&#49569;&#44053;2&#44368;&#49688;&#47049;\&#49569;&#44053;2&#44368;&#49345;&#48512;.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y%20Douments\My%20Documents\2001&#45380;&#54260;&#45908;\&#44552;&#44053;&#51648;&#48512;\&#50885;&#54252;&#51648;&#44396;\&#44228;&#50557;&#45236;&#50669;&#54260;&#45908;\2001&#50885;&#54252;&#48372;&#50756;(&#47932;&#47049;&#48372;&#50756;-2)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nas\data\My%20Documents\2001&#51077;&#52272;\&#49884;&#54868;&#48176;&#49688;&#51648;\EST\civil\345kv&#44256;&#47161;\H&#54620;&#51204;&#51201;&#4420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A:\&#44277;&#49324;&#48708;~1.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Se08009\network\DATA-98\&#51204;&#51452;&#50948;&#49373;\&#45236;&#50669;8.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Main\c\My%20Documents\1999&#45380;\&#50696;&#49328;-&#45236;&#50669;&#49436;\&#50696;&#49328;&#44288;&#47144;&#49436;&#47448;\99-05-&#49436;&#50872;&#45824;&#45236;&#50669;&#49436;\&#52572;&#51333;&#54028;&#51068;\1.&#47609;&#50516;&#44144;&#44288;&#47144;.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54861;&#46041;&#51068;\&#44277;&#50976;&#48169;&#51077;&#45768;&#45796;!!!\0-&#54532;&#47196;&#51229;&#53944;\P%20Q\3-2003&#45380;\09-&#51221;&#51021;&#49884;%20&#51221;&#52492;&#54788;&#51116;&#54788;%20&#48143;%20&#47932;&#53580;&#47560;&#54028;&#53356;\&#51221;&#51021;&#49884;-&#50857;&#50669;&#45236;&#50669;&#49436;-0923.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3.&#52265;&#54620;&#44272;&#46020;&#47532;\D\project\&#45432;&#44256;&#52380;\excel\&#45432;&#44256;3&#44368;\&#49457;&#49688;&#45824;&#44368;(98&#45380;11&#50900;18)AGAIN\&#48513;&#45800;(RAMP)&#49688;&#47049;\&#48376;&#49440;(PL.GIRDER)&#49688;&#47049;\&#51221;&#50857;&#55148;\KMJ\WELL\FOUND\S\SD.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Main\c\My%20Documents\1999&#45380;\&#50696;&#49328;-&#45236;&#50669;&#49436;\&#50696;&#49328;&#44288;&#47144;&#49436;&#47448;\99-04-19-&#49436;&#50872;&#45824;&#44288;&#47144;\99-04-19-&#49436;&#50872;&#45824;&#44288;&#47144;(&#49688;&#51221;&#51473;).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WORK\WINDOWS\9605G\DS-LOAD.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A:\&#44032;&#49444;&#49324;&#47924;&#49548;(&#49340;&#50868;).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0980;&#51060;&#44512;\&#49444;&#44228;&#51088;&#47308;\&#49444;&#44228;&#51088;&#47308;\&#52649;&#45224;&#54217;&#49373;\&#45236;&#50669;&#49436;-101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3.&#52265;&#54620;&#44272;&#46020;&#47532;\D\project\&#45432;&#44256;&#52380;\excel\&#45432;&#44256;3&#44368;\&#46972;&#47704;&#53664;&#44277;.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54861;&#49328;&#52380;\&#45224;&#52492;&#51648;&#44396;\&#49688;&#47049;(&#45224;&#52492;).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Kjh\c\2002&#45380;&#50857;&#50669;\&#49688;&#54644;&#48373;&#44396;(&#46020;&#47196;&#44228;)\1&#44277;&#44396;&#49688;&#47049;.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A:\WORK\DWG\ILOT-MI\SUNGNAM\TAL\SUNGNAM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G:\&#51068;&#44424;&#45768;&#44732;\&#51068;&#44428;&#47928;&#49436;\&#44221;&#44592;&#50724;&#49328;.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Song\d\EXCEL\DATAPCS\DDD.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44284;&#50629;&#51473;\&#49436;&#50872;&#45824;&#44277;&#50896;&#49688;&#51656;&#44060;&#49440;&#49324;&#50629;\&#49457;&#44284;&#54408;\&#45236;&#50669;&#49436;\1&#45800;&#44228;\&#45236;&#50669;&#49436;\&#53664;&#47785;&#52509;&#44292;&#45236;&#50669;(3&#45800;&#44228;).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195.xml.rels><?xml version="1.0" encoding="UTF-8" standalone="yes"?>
<Relationships xmlns="http://schemas.openxmlformats.org/package/2006/relationships"><Relationship Id="rId1" Type="http://schemas.microsoft.com/office/2006/relationships/xlExternalLinkPath/xlStartup" Target="&#54945;&#49457;/&#45236;&#50669;&#49436;/01&#49444;&#44228;&#45236;&#50669;(&#51204;&#44592;).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47700;&#51064;\MAIN\&#50857;&#50669;&#50756;&#47308;(1)\&#52285;&#49888;\&#48512;&#52380;&#54156;&#54532;&#51109;\&#54812;&#51060;&#47532;&#54156;&#54532;&#51109;2001\&#48320;&#44221;&#45236;&#50669;(2001,3)\&#51652;&#54665;&#54532;&#47196;&#51229;&#53944;\&#51032;&#49457;&#47588;&#47549;&#51109;\&#45236;&#50669;&#49436;\&#45236;&#50669;&#49436;(2).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Kjb.dr\d\CIVIL\EXCLE\DAT\&#44256;&#50577;&#44288;&#51116;.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49444;&#44228;&#54028;&#51068;&#47784;&#51020;\&#49444;&#44228;&#54532;&#47196;&#44536;&#47016;\&#51068;&#50948;&#45824;&#44032;&#54364;.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51060;&#48120;&#49440;\C\&#48149;&#44221;&#50528;\&#50896;&#44032;&#44228;&#49328;(7&#50900;)\&#44396;&#50724;&#52488;&#46321;\&#49888;&#54788;&#55148;\DATABANK\2000\&#52509;&#49888;&#45824;\&#44277;&#45236;&#50669;\MSOffice\Excel\9706F\OUT\YES.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45800;&#50948;&#49688;&#47049;\R-&#44305;&#51452;&#50948;&#49373;%20&#51652;&#51077;&#47196;\&#50696;&#49328;&#49436;\&#45800;&#50948;&#49688;&#47049;\UNIT-QT.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Hjpark\c\My%20Documents\esco.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49888;&#54788;&#55148;\&#51077;&#52272;\&#49888;&#54788;&#55148;\DATABANK\2000\&#52509;&#49888;&#45824;\&#44277;&#45236;&#50669;\MSOffice\Excel\9706F\OUT\YES.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50976;&#49688;&#51648;\Q-NEW\PIER2.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DOCUME~1\&#50896;&#51452;&#49884;&#52397;\LOCALS~1\Temp\handy\&#48169;&#50980;&#54788;MAIN\PROJECT\2008PROJECT\&#50868;&#54617;&#52380;-&#50689;&#50900;\&#50868;&#54617;&#52380;&#49444;&#44228;&#45236;&#50669;&#49436;.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COORDINATION\&#49324;&#50629;&#51312;&#51221;&#44536;&#47353;\My%20Documents\&#49324;&#51060;&#53944;\&#50808;&#54872;&#51008;&#54665;\&#44204;&#51201;\&#50629;&#52404;&#48324;&#44204;&#51201;&#49436;2\704SUN.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4608;&#53468;&#49328;\&#50689;&#46020;\&#50976;&#51648;&#44288;&#47532;\SOC\YOUNGDO\&#51221;&#48512;&#51228;&#52636;.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51312;&#49548;&#55148;\&#44277;&#50976;&#54633;&#49884;&#45796;\My%20Documents\&#12609;&#12609;&#12609;.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E:\&#44608;&#54252;stp\&#54788;&#51109;\&#44592;&#49457;\&#45824;&#44049;\PROJECT\kimpo-stp\EXCEL\&#44536;&#47536;&#44204;&#51201;\&#47215;&#45936;\&#53664;&#44148;(&#49548;&#44032;).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http://lgenccs.lgenc.co.kr/&#54872;&#44221;&#44204;&#51201;/2003/&#49340;&#54924;(LDH)/&#44277;&#45236;&#50669;/&#49340;&#54924;&#44592;&#44228;&#45236;&#50669;.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51060;&#54788;&#54840;xp\&#44277;&#49324;\YOUNGDOC\CIVIL\EXCLE\DAT\&#44256;&#50577;&#44288;&#51116;.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8149;&#54805;&#49453;\06-&#44228;&#50557;&#44288;&#47144;\34-&#50668;&#51452;&#44400;%20&#48513;&#45236;&#52404;&#50977;&#44277;&#50896;%20&#47532;&#47784;&#45944;&#47553;&#49324;&#50629;\&#44228;&#50557;&#45236;&#50669;&#49436;\project\WORK\&#49345;&#48512;\steel\quantity\&#54665;&#52492;1&#44368;.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E:\&#44277;&#50976;&#48169;\&#51060;&#50857;\&#45236;&#50669;&#49436;&#48143;&#44284;&#50629;&#51648;&#49884;&#49436;\My%20Documents\file&#5238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Main\c\&#44148;&#52629;&#54016;\&#44277;&#49324;&#51109;\&#51077;&#52272;\991122%20&#45224;&#49436;&#50872;&#50669;&#49324;\&#44204;&#51201;&#49436;\&#44305;&#50864;.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Y12226\&#54693;&#45224;2&#51648;&#44396;\My%20Documents\&#44204;&#51201;\&#44204;&#51201;&#50577;&#49885;.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48177;&#48120;&#46976;\shareddocs\My%20Documents\&#53448;&#52712;&#49444;&#48708;\&#45224;&#52380;\ILWIPOH.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4608;&#45800;&#50685;\my%20documents\Documents%20and%20Settings\All%20Users\Documents\&#47700;&#52628;&#46972;&#44592;\&#48148;&#53461;\00&#50724;&#49688;&#52376;&#47532;&#49884;&#49444;(70)\pjt\old\&#44221;&#49345;&#46020;\&#44256;&#49457;Rfq\&#44620;&#52824;&#51665;\&#44277;&#49324;\&#54616;&#46020;&#44553;\price\K-GJ\YOUNG-WE\&#50689;&#50900;\&#54861;&#49688;-SAN.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nas\data\Documents%20and%20Settings\Administrator\My%20Documents\&#54616;&#51060;&#50893;&#49828;%20&#48155;&#51008;&#54028;&#51068;\KKY\JUNJU\ILWIPOH.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45796;&#45768;&#52828;&#44396;\C\KHJ\XLS\RC&#49836;&#46972;&#48652;\&#54620;&#44221;\&#51473;&#49328;&#44368;.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F:\Documents%20and%20Settings\u\My%20Documents\&#45236;&#49436;&#47448;\2003&#45380;&#46020;\&#48393;&#51221;\&#50725;&#49328;&#51648;&#44396;\Program%20Files\Microsoft%20Office\EXCEL\&#44060;&#48372;&#49688;\&#45824;&#47532;&#48372;&#50756;98\&#44053;&#49688;&#44277;&#5122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572;&#51333;\&#44368;&#45824;\777.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54861;&#51340;&#51221;\&#45453;&#49548;&#50612;&#47784;\AS\kyungbu\XLS\GOOMI\APO-1.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4&#51652;&#54840;&#49885;\&#51652;C\&#51452;&#50836;&#47928;&#49436;\&#49688;&#47049;&#49328;&#52636;&#49436;\&#46020;&#47196;&#44368;\&#51649;&#51217;&#44368;&#45824;.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312;&#44508;&#49457;\&#50629;&#47924;&#44277;&#50976;\&#54620;&#51064;&#49849;\&#45224;&#50577;&#51452;&#44204;&#51201;&#49436;.xls" TargetMode="External"/></Relationships>
</file>

<file path=xl/externalLinks/_rels/externalLink226.xml.rels><?xml version="1.0" encoding="UTF-8" standalone="yes"?>
<Relationships xmlns="http://schemas.openxmlformats.org/package/2006/relationships"><Relationship Id="rId2" Type="http://schemas.microsoft.com/office/2019/04/relationships/externalLinkLongPath" Target="file:///\\&#51060;&#49457;&#51068;\my%20documents\Documents%20and%20Settings\me\My%20Documents\&#49457;&#44284;&#54408;(11&#50900;24&#51068;)\&#45236;&#50669;&#49436;\&#44592;&#44228;&#45236;&#50669;&#49436;\Documents%20and%20Settings\a\Local%20Settings\Temporary%20Internet%20Files\Content.IE5\Q9JTC45X\&#51648;&#49440;2001\&#50689;&#50629;&#51088;&#47308;\&#50629;&#52404;&#48324;\&#54861;&#52380;&#44400;\&#54861;&#52380;&#45236;&#50669;&#49436;\&#45236;&#50669;&#49436;\BIOENERGY\ULSAN\Basic\word&amp;xls\account\&#44592;&#44228;&#49444;&#44228;%20others.xls?FB9561E9" TargetMode="External"/><Relationship Id="rId1" Type="http://schemas.openxmlformats.org/officeDocument/2006/relationships/externalLinkPath" Target="file:///\\FB9561E9\&#44592;&#44228;&#49444;&#44228;%20others.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Your-0e5vai0rei\Project-old\&#46972;&#51060;\&#50857;&#51064;&#46020;&#49436;&#44288;\&#44592;&#53440;\&#44204;&#51201;&#49436;.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H:\10858\&#49688;&#51088;&#50896;\&#49688;&#51088;&#50896;.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E:\&#44592;&#53440;.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48149;&#49345;&#51201;\SharedDocs\&#49900;&#50948;&#48372;&#51089;&#50629;&#48169;\&#54532;&#47196;&#44536;&#47016;\&#44368;&#45824;&#50745;&#48317;\djdg_A.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44608;&#44428;&#51473;\D\My%20Documents\&#51228;&#51452;&#50724;&#46972;\&#49345;&#49688;\&#44277;&#44592;&#48320;&#49892;&#49688;&#47049;&#49328;&#52636;-&#48176;&#49688;.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51060;&#49345;&#44592;\&#44277;&#50976;%20&#47928;&#49436;\harley\excel\&#46020;&#47196;\&#49436;&#54644;&#50504;&#49440;36.1km\&#49436;&#54644;&#50504;(&#53804;&#52272;).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54620;&#44397;&#51204;&#47141;\&#49888;&#49457;&#45224;-&#44552;&#44257;\&#49888;&#49457;&#45224;&#53804;&#52272;&#45236;&#50669;(1&#48264;&#45236;&#50669;)(2)\KHDATA\&#44288;&#47532;&#52397;\&#51652;&#51452;&#50864;&#54924;\&#53664;&#52384;&#51032;&#47280;.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44608;&#49464;&#51652;\1999\Office\&#48149;&#44592;&#49324;%20&#51089;&#50629;&#50857;\DATA\MR-BAB\&#50641;&#49472;DATA\2.&#53664;&#44277;\&#48149;&#44592;&#49324;-&#45800;&#50948;&#49688;&#47049;.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E:\@&#45208;&#51032;%20&#50629;&#47924;&#48169;\&#51077;&#52272;&#44208;&#44284;&#49436;\My%20Documents\&#51652;&#54665;&#51473;&#51064;&#44277;&#49324;\&#46041;&#48512;&#44428;&#45453;&#49328;&#47932;&#49884;&#51109;\&#51088;&#51116;&#54788;&#54889;.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51060;&#49345;&#44592;\&#44277;&#50976;%20&#47928;&#49436;\My%20Documents\&#51652;&#54665;&#51473;&#51064;&#44277;&#49324;\&#46041;&#48512;&#44428;&#45453;&#49328;&#47932;&#49884;&#51109;\&#51088;&#51116;&#54788;&#54889;.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nas\data\My%20Documents\2001&#51077;&#52272;\&#49884;&#54868;&#48176;&#49688;&#51648;\EST\civil\s&#49340;&#49328;&#54644;&#45224;\S70\S&#49340;&#49328;&#48512;&#45824;.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B:\99ORDER\WB99\WB990503\&#53685;&#54633;&#45800;&#44032;.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V:\Documents%20and%20Settings\blackman\&#48148;&#53461;%20&#54868;&#47732;\&#49436;&#52488;&#48320;&#44221;&#45236;&#50669;&#49436;(&#44228;&#50557;&#45236;&#50669;).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Pc00\data_bank\yooku\4&#44277;&#44396;\2&#52264;&#48516;\4-BOQ.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F:\2004\002%20&#48156;&#49328;\3&#45800;&#51648;%20&#49688;&#47049;&#49328;&#52636;&#49436;\05%20&#49688;&#47049;&#49328;&#52636;&#49436;(&#51312;&#54805;&#49884;&#49444;-3&#45800;&#51648;).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45236;&#47928;&#49436;\&#44288;&#47532;\&#54868;&#52380;&#44400;\&#52572;&#51333;&#48376;&#44288;&#47532;\Documents%20and%20Settings\&#52572;&#51064;&#49437;\My%20Documents\&#51652;&#54665;&#51473;\&#54620;&#44397;&#49345;&#50629;&#50857;&#51312;&#47532;&#44592;&#44228;&#44277;&#50629;&#54801;&#46041;&#51312;&#54633;\&#52632;&#52380;\&#44396;&#48120;\&#51068;&#50948;\&#45800;&#44032;.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V:\&#50629;&#47924;&#48372;&#51312;\&#49444;&#44228;,&#45236;&#50669;\&#44277;&#53685;\2003IWEEL(&#49345;&#48152;&#44592;)-1.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51060;&#49345;&#49688;\07-&#51109;&#55141;&#52404;&#50977;&#49884;&#49444;&#48143;&#44540;&#47536;&#44277;&#50896;&#44592;&#48376;&#48143;&#49892;&#49884;&#49444;&#44228;&#50857;&#50669;\&#51089;&#50629;&#49892;\&#50577;&#51452;&#44400;\&#54861;&#51453;~&#50672;&#44257;&#44036;\&#54861;&#51453;~&#50672;&#44257;&#44036;%20&#49892;&#49884;&#49444;&#44228;-1.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54889;&#49457;&#51116;\&#51453;&#50516;&#52380;\&#54980;&#54980;&#54980;&#54980;&#54980;\&#54980;&#54980;&#54980;&#54980;&#54980;\&#49345;&#54032;&#51201;&#47785;\&#44368;&#44033;&#53664;&#44277;.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44608;&#50689;&#50896;GJ\D\&#44032;&#54217;&#49888;&#54036;\&#49688;&#47049;&#49328;&#52636;\&#48176;&#49688;&#44277;\&#48512;&#45824;&#44277;EXCEL\&#49688;&#47049;-&#47589;\&#54840;&#45224;\&#48512;&#45824;&#44277;&#51088;&#47308;\excel\&#54788;&#51109;&#48143;&#54872;&#44221;.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48149;&#54596;&#54788;\C\&#48124;&#50896;&#52376;&#47532;&#48169;(xls)\&#50896;&#53685;&#52404;&#50977;&#49884;&#49444;\&#45840;&#51452;&#48320;&#47560;&#51012;.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J:\DOCUME~1\1\LOCALS~1\Temp\handy\&#47588;&#51068;&#47588;&#51068;\23&#51068;\3&#50900;%2023&#51068;\&#44396;&#51312;&#54868;%20&#48143;%20&#49549;&#49457;%20DB&#51077;&#47141;.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J:\LJK-SI\1&#44277;&#4439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SE08014\&#48155;&#45716;&#44275;!\WINDOWS\GI-LIST.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4&#51652;&#54840;&#49885;\&#51652;C\&#51452;&#50836;&#47928;&#49436;\&#49688;&#47049;&#49328;&#52636;&#49436;\&#46020;&#47196;&#44368;\&#49345;&#48512;&#49688;&#47049;.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51060;&#50857;&#44592;\&#45796;&#49884;-&#50773;&#44257;\&#44204;&#51201;&#44288;&#47144;\&#54620;&#44397;&#46020;&#47196;&#44277;&#49324;\&#51061;&#49328;-&#51109;&#49688;\&#53804;&#52272;(&#51061;&#49328;&#51109;&#49688;).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Gyubai\&#44032;.%20&#54924;&#49324;&#50629;&#47924;\&#44032;.%20&#54924;&#49324;&#50629;&#47924;\&#44032;%20&#49884;&#50868;&#51204;\2003&#45380;%20&#44204;&#51201;&#51077;&#52272;\H.%20&#54644;&#45224;&#54616;&#49688;\&#54644;&#45224;&#51077;&#52272;%20(2003&#45380;%2001&#50900;)\&#54644;&#45224;&#49892;&#54665;(20030111).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KIM\SK-SUL.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52572;&#49437;&#51652;\&#49437;&#51652;&#54532;&#47196;&#51229;&#53944;\&#54532;&#47196;&#51229;&#53944;\&#44400;&#46020;(&#45824;&#54868;-&#44060;&#49688;)\&#48512;&#45824;&#49688;&#47049;-&#45208;&#47672;&#51648;.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44288;&#47532;&#52397;\&#49436;&#50872;\&#44053;&#48320;&#48513;&#47196;\My%20Documents\KHDATA\&#44288;&#47532;&#52397;\&#50896;&#45224;-&#50872;&#51652;\&#50896;&#45224;&#50872;&#51652;&#45209;&#52272;&#45236;&#50669;(99.4.13%20&#48512;&#49328;&#52397;).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M6050\My%20Documents\99cost\&#51068;&#50948;&#45824;&#44032;\&#44592;&#53440;&#51068;&#50948;.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50864;&#52384;&#54840;\&#50577;&#51116;&#45824;&#47196;\&#49345;&#54616;&#49688;&#46020;\&#49345;&#49688;\&#52649;&#51452;&#45909;&#44256;&#44060;&#49688;&#49688;&#49444;&#48708;\&#49688;&#47049;\&#51204;&#52404;&#49688;&#47049;&#51665;&#44228;&#54364;.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51116;&#54644;&#45824;&#52293;&#48376;&#48512;\C\LSY\&#49444;&#44228;.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Ihlee\e\LOTUS\9605P\BB_C-BD\OUT\YES.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SW_1\SYS\My%20Documents\&#48376;&#49324;&#49324;&#50725;\4&#49444;&#48320;\&#49444;&#48320;&#45236;&#50669;.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LHM\work\&#46041;&#46160;&#52380;\&#45236;&#50669;\&#54644;&#44400;5APT.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50504;&#52285;&#51452;\C\SK,Seong\DACOM\&#50689;&#50900;\SK,Seong\DACOM\&#48513;&#49688;&#50896;&#48373;&#44396;\WINDOWS\&#48148;&#53461;%20&#54868;&#47732;\GNG\9&#44277;&#44396;\&#50868;&#48152;9.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51060;&#54788;\JOB\project\&#45824;&#50864;\&#44221;&#51032;&#49440;\&#44221;&#51032;&#49440;%20(&#52572;&#51333;)\&#45236;&#50669;&#49436;\&#49892;&#49884;&#49444;&#44228;&#45236;&#50669;&#49436;\&#51204;&#44592;&#51068;&#50948;&#45824;&#44032;.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54644;&#44400;APT.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nas\data\2005-pro\01-&#51312;&#44221;&#48512;\02-&#49888;&#51116;&#49373;&#50640;&#45320;&#51648;pp\09-&#50808;&#51452;&#44288;&#47144;\&#49368;&#54540;\&#48156;&#51452;&#49436;&#47448;\02&#44592;&#53440;&#44277;&#49324;\&#53664;&#47785;&#44592;&#51456;-&#52397;&#45812;\&#50868;&#51204;&#47732;&#54728;&#49884;&#54744;&#51109;\&#47928;&#52404;&#49884;&#49444;&#49324;&#50629;&#49548;.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A:\SURVEY\&#49688;&#47785;&#51068;&#50948;.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nas\data\&#45236;&#48169;\WORK\00-&#52572;&#44540;&#51089;&#50629;\&#50668;&#49688;&#49884;\&#50896;&#50504;-&#50896;&#50504;,&#45824;&#50504;(&#49444;&#44228;).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A:\&#44048;&#49324;&#51648;&#51201;\&#51208;&#49457;\&#48169;&#51020;&#48317;\&#54364;&#51648;.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J:\GIS&#44592;&#48376;&#44228;&#54925;%20&#50672;&#44396;%20&#50857;&#50669;\&#52632;&#52380;&#49884;GIS&#44592;&#48376;&#44228;&#54925;&#49444;&#44228;&#45236;&#50669;&#49436;.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GIS&#44592;&#48376;&#44228;&#54925;%20&#50672;&#44396;%20&#50857;&#50669;\&#52632;&#52380;&#49884;GIS&#44592;&#48376;&#44228;&#54925;&#49444;&#44228;&#45236;&#50669;&#49436;.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51312;&#48393;&#52384;\&#44277;&#50976;\GIS&#44592;&#48376;&#44228;&#54925;%20&#50672;&#44396;%20&#50857;&#50669;\&#52632;&#52380;&#49884;GIS&#44592;&#48376;&#44228;&#54925;&#49444;&#44228;&#45236;&#50669;&#49436;.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2004&#44148;&#52629;,&#53664;&#47785;&#44277;&#49324;\2005&#53664;&#47785;&#52280;&#44256;&#51088;&#47308;\05&#51068;&#50948;&#45824;&#44032;&#54364;.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E:\DOCUME~1\SAMSUNG\LOCALS~1\Temp\handy\&#53444;&#52380;&#54616;&#49688;&#52376;&#47532;&#51109;%20&#48373;&#44060;&#44277;&#50896;&#54868;%203&#45800;&#44228;%20&#49892;&#49884;&#49444;&#44228;%20&#50857;&#50669;.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51109;&#49849;&#46020;\MY%20DOCUMENTS\My%20Documents\WORK\&#46164;&#48169;&#45800;&#49328;.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51312;&#48276;&#54945;\C\&#50529;&#49472;\&#12622;&#12622;&#12622;&#12622;\&#48173;&#44592;&#48152;&#52509;&#44292;&#54364;(&#50724;&#49328;).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51312;&#48393;&#52384;\&#44277;&#50976;\DOCUME~1\SAMSUNG\LOCALS~1\Temp\handy\&#53444;&#52380;&#54616;&#49688;&#52376;&#47532;&#51109;%20&#48373;&#44060;&#44277;&#50896;&#54868;%203&#45800;&#44228;%20&#49892;&#49884;&#49444;&#44228;%20&#50857;&#50669;.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51060;&#51333;&#54840;\&#50896;&#51452;PROJECT\My%20Documents\&#51060;&#52380;\&#44036;&#51060;&#49345;&#49688;&#46020;\99&#45380;&#46020;\&#45453;&#52492;&#45236;&#50669;(2).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44608;&#51452;&#50616;\9.&#44221;&#48512;&#44256;&#49549;&#46020;\LJK-SI\4GONGGU.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48149;&#44428;&#54596;\WORK\Program%20Files\Web%20App\temp\&#49892;&#49884;&#49444;&#44228;&#50857;&#50669;(&#46020;&#47196;).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A:\design\&#44221;&#49688;\&#52572;&#51333;\&#48176;&#49688;&#44060;&#49440;\&#44592;&#48376;&#49444;&#44228;\&#45236;&#44396;\excel\&#45236;&#44396;&#44277;&#49324;&#48708;1.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48177;&#48120;&#46976;\shareddocs\&#52509;&#44292;\&#49324;&#50629;&#49548;&#50868;&#50689;&#44288;&#47144;\&#54616;&#49688;&#52376;&#47532;&#51109;\&#51060;&#52380;\&#51060;&#52380;%20&#50557;&#54408;&#51452;&#51077;&#49444;&#48708;\&#44228;&#50557;&#45236;&#50669;&#49436;\&#50896;&#44032;&#44228;&#49328;(&#50557;&#54408;1&#50504;2&#52264;).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J:\LJK-EX~1\&#48152;&#50900;&#51312;&#44221;.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51060;&#51333;&#49440;\&#44053;&#47497;&#48176;&#49688;&#44060;&#49440;\PJT(&#20013;)\&#51109;&#54840;&#47560;&#51012;&#54616;&#49688;&#46020;\&#45236;&#50669;&#49436;(&#48320;&#44221;).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TOTAL\SYSTEM\98PROJ\98-099\&#48516;&#45817;.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51312;&#49548;&#55148;\&#44277;&#50976;&#54633;&#49884;&#45796;\Hansy\4&#48372;&#49457;STP\&#49892;&#49884;&#54801;&#50557;\&#53440;&#49324;&#50629;\PT%20STP%20JM(1031).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52572;&#54644;&#47161;\&#52572;&#54644;&#47161;&#51032;%20Project~~!!\WORK\&#50696;&#49328;&#52376;\&#51109;&#47000;&#49324;&#50629;(02&#54252;&#54632;)\&#49688;&#44228;&#52824;&#49688;\02&#45380;%20&#50696;&#49328;&#50836;&#44396;.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Hicho\&#54620;&#44053;%20&#49324;&#54980;&#54872;&#44221;\WORK\&#50696;&#49328;&#52376;\&#51109;&#47000;&#49324;&#50629;(02&#54252;&#54632;)\&#49688;&#44228;&#52824;&#49688;\02&#45380;%20&#50696;&#49328;&#50836;&#44396;.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D951652\d\&#51089;&#50629;\cliff\&#45436;&#49328;&#49373;&#44033;\Pum-1.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nas\data\mySingle\Temp\&#49444;&#44228;3&#52264;\5)&#51648;&#47532;&#51221;&#48372;&#49436;&#48708;&#49828;\&#54868;&#49457;&#49884;%20&#46020;&#49884;&#51221;&#48372;&#49884;&#49828;&#53596;%20&#44396;&#52629;(&#51648;&#47532;&#51221;&#48372;&#49436;&#48708;&#49828;).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H:\&#50629;&#47924;&#44288;&#47144;\&#45224;&#48513;&#44277;&#50976;&#54616;&#52380;\&#49444;&#44228;&#49436;\&#45224;&#48513;&#44277;&#50976;&#54616;&#52380;&#50857;&#50669;&#49444;&#44228;&#49436;(&#52572;&#51333;).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44608;&#51452;&#50616;\9.&#44221;&#48512;&#44256;&#49549;&#46020;\&#47560;&#51012;&#47560;&#45817;\excel(&#52572;&#51333;)\&#51312;&#44221;\&#44053;&#49436;&#44396;.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E:\&#50629;&#47924;&#44288;&#47144;\&#45224;&#48513;&#44277;&#50976;&#54616;&#52380;\&#49444;&#44228;&#49436;\&#45224;&#48513;&#44277;&#50976;&#54616;&#52380;&#50857;&#50669;&#49444;&#44228;&#49436;(&#52572;&#51333;).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J:\DOCUME~1\1\LOCALS~1\Temp\handy\mySingle\Temp\&#49444;&#44228;3&#52264;\5)&#51648;&#47532;&#51221;&#48372;&#49436;&#48708;&#49828;\&#54868;&#49457;&#49884;%20&#46020;&#49884;&#51221;&#48372;&#49884;&#49828;&#53596;%20&#44396;&#52629;(&#46020;&#47196;%20&#48143;%20&#46020;&#47196;&#51064;&#53552;&#45367;).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DOCUME~1\1\LOCALS~1\Temp\handy\mySingle\Temp\&#49444;&#44228;3&#52264;\5)&#51648;&#47532;&#51221;&#48372;&#49436;&#48708;&#49828;\&#54868;&#49457;&#49884;%20&#46020;&#49884;&#51221;&#48372;&#49884;&#49828;&#53596;%20&#44396;&#52629;(&#46020;&#47196;%20&#48143;%20&#46020;&#47196;&#51064;&#53552;&#45367;).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51312;&#48393;&#52384;\&#44277;&#50976;\DOCUME~1\1\LOCALS~1\Temp\handy\mySingle\Temp\&#49444;&#44228;3&#52264;\5)&#51648;&#47532;&#51221;&#48372;&#49436;&#48708;&#49828;\&#54868;&#49457;&#49884;%20&#46020;&#49884;&#51221;&#48372;&#49884;&#49828;&#53596;%20&#44396;&#52629;(&#46020;&#47196;%20&#48143;%20&#46020;&#47196;&#51064;&#53552;&#45367;).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DOCUME~1\1\LOCALS~1\Temp\handy\mySingle\Temp\5)&#51648;&#47532;&#51221;&#48372;&#49436;&#48708;&#49828;\&#54868;&#49457;&#49884;%20&#46020;&#49884;&#51221;&#48372;&#49884;&#49828;&#53596;%20&#44396;&#52629;(&#46020;&#47196;%20&#48143;%20&#46020;&#47196;&#51064;&#53552;&#45367;).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51312;&#48393;&#52384;\&#44277;&#50976;\DOCUME~1\1\LOCALS~1\Temp\handy\mySingle\Temp\5)&#51648;&#47532;&#51221;&#48372;&#49436;&#48708;&#49828;\&#54868;&#49457;&#49884;%20&#46020;&#49884;&#51221;&#48372;&#49884;&#49828;&#53596;%20&#44396;&#52629;(&#46020;&#47196;%20&#48143;%20&#46020;&#47196;&#51064;&#53552;&#45367;).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DOCUME~1\1\LOCALS~1\Temp\handy\mySingle\Temp\&#49444;&#44228;3&#52264;\5)&#51648;&#47532;&#51221;&#48372;&#49436;&#48708;&#49828;\&#54868;&#49457;&#49884;%20&#46020;&#49884;&#51221;&#48372;&#49884;&#49828;&#53596;%20&#44396;&#52629;(&#51648;&#47532;&#51221;&#48372;&#49436;&#48708;&#49828;).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51312;&#48393;&#52384;\&#44277;&#50976;\DOCUME~1\1\LOCALS~1\Temp\handy\mySingle\Temp\&#49444;&#44228;3&#52264;\5)&#51648;&#47532;&#51221;&#48372;&#49436;&#48708;&#49828;\&#54868;&#49457;&#49884;%20&#46020;&#49884;&#51221;&#48372;&#49884;&#49828;&#53596;%20&#44396;&#52629;(&#51648;&#47532;&#51221;&#48372;&#49436;&#48708;&#49828;).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B:\&#52628;&#54413;&#47161;.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2&#45236;&#50669;_&#44284;&#50629;&#51648;&#49884;&#49436;\2001\&#51064;&#51228;&#44400;\&#49548;&#54616;&#52380;JH.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52572;&#51116;&#50857;\06%20&#44204;&#51201;&#49436;\&#51060;&#44305;&#49437;\08&#44204;&#51201;&#51089;&#49457;\&#45236;&#50669;\1&#54872;&#44221;&#54217;&#44032;\4&#46020;&#47196;,%20&#52384;&#46020;\&#50752;&#52492;&#45824;&#44396;&#44036;&#46020;&#47196;&#49888;&#48277;&#51312;&#51221;(1.5&#50613;)&#50640;&#46384;&#47480;&#54217;&#44032;&#49444;&#44228;&#49436;-1.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52572;&#54644;&#47161;\&#52572;&#54644;&#47161;&#51032;%20Project~~!!\Documents%20and%20Settings\admin\&#48148;&#53461;%20&#54868;&#47732;\&#48177;&#49437;&#54868;&#51204;\1&#52264;&#49444;&#44228;&#48320;&#44221;4&#50900;\&#45236;&#50669;\1&#44277;&#44396;%20&#50577;&#49885;&#51032;%20&#48177;&#50629;.xlk"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sylee\02.%20&#51204;&#46972;&#46020;\&#50629;&#47924;&#44288;&#47144;\&#45224;&#48513;&#44277;&#50976;&#54616;&#52380;\&#49444;&#44228;&#49436;\&#45224;&#48513;&#44277;&#50976;&#54616;&#52380;&#50857;&#50669;&#49444;&#44228;&#49436;(&#52572;&#51333;).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44608;&#49345;&#44600;\10.&#54408;&#49480;\2&#45236;&#50669;_&#44284;&#50629;&#51648;&#49884;&#49436;\2001\&#51064;&#51228;&#44400;\&#49548;&#54616;&#52380;JH.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KCHOI\&#48512;&#52380;&#54616;&#49688;&#44288;&#44144;\&#45236;&#50669;&#49436;\4&#52264;\&#49444;&#44228;&#45236;&#50669;&#49436;(&#52572;&#51333;).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49688;&#46020;&#49884;&#49444;21\C\&#51060;&#54788;&#52384;\&#54620;&#44544;&#47928;&#49436;\&#54224;&#44592;&#47932;\&#48176;&#49688;&#44288;\&#54868;&#49436;&#52488;&#44368;&#51452;&#48320;&#45432;&#54980;&#44288;&#44368;&#52404;.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51312;&#48393;&#52384;\&#44277;&#50976;\2&#45236;&#50669;_&#44284;&#50629;&#51648;&#49884;&#49436;\2001\&#51064;&#51228;&#44400;\&#49548;&#54616;&#52380;JH.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nas\data\01-&#44148;&#54868;&#44284;&#50629;&#49688;&#54665;\01-2010&#45380;&#44284;&#50629;\01-&#51064;&#52380;&#44396;&#50900;%20&#48372;&#44552;&#51088;&#47532;&#51452;&#53469;\02-&#44228;&#50557;&#48143;&#54665;&#51221;&#44288;&#47144;\10-&#49444;&#44228;&#48320;&#44221;&#44228;&#50557;%20&#52572;&#51333;&#51088;&#47308;\down\&#54596;&#50836;&#54620;&#51088;&#47308;\WINDOWS\Temporary%20Internet%20Files\Content.IE5\7T9O4LSP\windows\TEMP\&#50808;&#51452;&#44277;&#49324;&#45236;&#50669;(&#53664;&#44277;.&#54028;&#51068;).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TOTAL\SYSTEM\98PROJ\98-060\Book2.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Pc5\backup\Documents%20and%20Settings\ad.CCC\&#48148;&#53461;%20&#54868;&#47732;\&#49569;&#52492;&#47928;&#54868;&#51032;&#51665;&#52572;&#51333;&#45236;&#50669;&#49436;,&#49884;&#48169;&#49436;\&#49444;&#44228;&#51088;&#47308;\2002.12\&#48512;&#50668;&#44397;&#50501;&#51032;&#51204;&#45817;\&#49688;&#51221;\&#45236;&#50669;&#49436;.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User03\c\&#51077;&#52272;&#45236;&#50669;\2002\2002.3\&#44305;&#51452;&#51648;&#44160;\&#54616;&#46020;&#44553;&#50577;&#49885;.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Blue_sky\d\&#45224;&#50896;eng\&#44032;&#54788;\&#49688;&#47049;\&#50896;&#44032;&#44228;&#49328;&#49436;.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Sunjin-02\(&#51452;)&#49440;&#51652;&#54872;&#44221;%20(j)\wp\&#44032;&#49437;&#51648;&#44396;\&#45236;&#50669;&#49436;.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51060;&#51333;&#47749;\&#52380;&#50504;&#52397;&#49688;&#53469;&#51648;\&#51060;&#51333;&#49688;\&#44592;&#53440;\&#49444;&#44228;\2002&#51068;&#50948;&#45824;&#44032;.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51221;&#45224;&#49688;\e\A-xls\Gana\&#49548;&#47000;&#49328;%20&#49328;&#47548;&#50837;&#51109;&#51077;&#44396;%20&#51312;&#44221;&#44277;&#49324;\010505(&#49892;&#49884;)\&#45236;&#50669;&#49436;-&#49688;&#51221;&#48376;.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51109;&#49849;&#46020;\MY%20DOCUMENTS\My%20Documents\&#47564;&#54868;\&#45800;&#44032;(&#54408;&#47785;).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A:\My%20Documents\&#45208;&#51452;&#44400;\&#44221;&#51648;&#51221;&#47532;&#49444;&#44228;\&#45224;&#50577;&#51648;&#44396;\&#48372;&#50756;\&#49688;&#47049;,tt&#45236;&#50669;,&#52509;&#44292;&#54364;,&#49324;&#50629;&#44228;&#54925;&#49436;\99&#48372;&#50756;.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52572;&#47928;&#49437;\&#54532;&#47196;&#51229;&#53944;\&#51060;&#51333;&#50896;data\excel-data\&#45909;&#50976;&#49328;\&#48176;&#49688;&#44277;1.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44608;&#49345;&#44600;\10.&#54408;&#49480;\2&#51333;&#51648;&#44396;&#45800;&#50948;&#44228;&#54925;\&#54408;&#49480;030715%20.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F:\&#51089;&#50629;&#54028;&#51068;\&#49324;&#50629;&#44288;&#47532;\2003p124%20&#44592;&#53440;%20&#50689;&#50629;\05%20&#48516;&#50556;&#48324;%20&#50689;&#50629;&#51088;&#47308;\01%20&#49352;&#51452;&#49548;%20&#48512;&#50668;&#49324;&#50629;\2004&#45380;%20&#50689;&#50629;&#51648;&#51088;&#52404;\&#50577;&#54217;&#44400;\&#50577;&#54217;&#44400;%20&#49352;&#51452;&#49548;\2004&#45380;%20&#50689;&#50629;&#51648;&#51088;&#52404;\&#50857;&#51064;&#49884;\2004&#45380;%203&#50900;%2015&#51068;(2&#52264;)\0316%20&#51204;&#45804;&#51088;&#47308;\&#50857;&#51064;&#49884;&#49444;&#44228;&#45236;&#50669;&#49436;(&#50864;&#45824;&#52860;&#49828;_040326).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E:\&#51089;&#50629;&#54028;&#51068;\&#49324;&#50629;&#44288;&#47532;\2003p124%20&#44592;&#53440;%20&#50689;&#50629;\05%20&#48516;&#50556;&#48324;%20&#50689;&#50629;&#51088;&#47308;\01%20&#49352;&#51452;&#49548;%20&#48512;&#50668;&#49324;&#50629;\2004&#45380;%20&#50689;&#50629;&#51648;&#51088;&#52404;\&#50577;&#54217;&#44400;\&#50577;&#54217;&#44400;%20&#49352;&#51452;&#49548;\2004&#45380;%20&#50689;&#50629;&#51648;&#51088;&#52404;\&#50857;&#51064;&#49884;\2004&#45380;%203&#50900;%2015&#51068;(2&#52264;)\0316%20&#51204;&#45804;&#51088;&#47308;\&#50857;&#51064;&#49884;&#49444;&#44228;&#45236;&#50669;&#49436;(&#50864;&#45824;&#52860;&#49828;_040326).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Hicho\&#54620;&#44053;%20&#49324;&#54980;&#54872;&#44221;\&#51089;&#50629;&#54028;&#51068;\&#49324;&#50629;&#44288;&#47532;\2003p124%20&#44592;&#53440;%20&#50689;&#50629;\05%20&#48516;&#50556;&#48324;%20&#50689;&#50629;&#51088;&#47308;\01%20&#49352;&#51452;&#49548;%20&#48512;&#50668;&#49324;&#50629;\2004&#45380;%20&#50689;&#50629;&#51648;&#51088;&#52404;\&#50577;&#54217;&#44400;\&#50577;&#54217;&#44400;%20&#49352;&#51452;&#49548;\2004&#45380;%20&#50689;&#50629;&#51648;&#51088;&#52404;\&#50857;&#51064;&#49884;\2004&#45380;%203&#50900;%2015&#51068;(2&#52264;)\0316%20&#51204;&#45804;&#51088;&#47308;\&#50857;&#51064;&#49884;&#49444;&#44228;&#45236;&#50669;&#49436;(&#50864;&#45824;&#52860;&#49828;_040326).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52572;&#54644;&#47161;\&#52572;&#54644;&#47161;&#51032;%20Project~~!!\&#52397;&#45812;&#51665;%20work\&#44277;&#49324;&#44288;&#47144;\&#46041;&#51216;&#46041;&#48372;&#46020;&#54252;&#51109;&#44277;&#49324;.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51312;&#49548;&#55148;\&#44277;&#50976;&#54633;&#49884;&#45796;\&#49324;&#50629;&#49457;&#48516;&#49437;\&#46020;&#47196;\&#49436;&#50872;&#50808;&#44285;&#46020;&#47196;\&#51312;&#51649;&#46321;.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44608;&#50857;&#54984;\&#50689;&#46020;&#54616;&#49688;&#52376;&#47532;\WINDOWS\TEMP\&#51452;&#46405;APT.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A:\2004&#45380;project\&#51652;&#50504;-&#50857;&#45812;,&#47560;&#47161;\&#48372;&#44256;&#48143;&#54924;&#51032;\&#44284;&#50629;&#51648;&#49884;&#49436;&#48143;&#44228;&#50557;&#45236;&#50669;&#49436;0716\WINDOWS\Temporary%20Internet%20Files\Content.IE5\IFQ7EPMN\user\&#50629;&#47924;&#52628;&#51652;\&#51061;&#49328;&#44288;&#47196;\&#44288;&#44144;&#51221;&#48708;&#45236;&#50669;&#49436;(&#51061;&#49328;).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E:\&#50896;&#51452;&#46041;&#54868;&#49328;&#50629;&#45800;&#51648;&#54224;&#49688;&#52376;&#47532;&#51109;\&#46041;&#54868;05-&#45796;&#50868;&#51088;&#47308;&#52384;\&#45824;&#47548;,&#46160;&#50900;&#52380;&#54788;&#51109;\&#49884;&#54744;\&#49436;&#47448;\&#54408;&#51656;&#49884;&#54744;&#44228;&#54925;&#49436;\'05%203&#52264;&#48516;\&#49884;&#44277;&#44228;&#54925;&#49436;&#51032;%20&#54408;&#51656;&#44288;&#47532;&#44228;&#54925;&#49436;.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51204;&#54644;&#52384;\D\Office\&#48149;&#44592;&#49324;%20&#51089;&#50629;&#50857;\DATA\MR-BAB\&#50641;&#49472;DATA\3.&#48176;&#49688;&#44277;\&#48149;&#44592;&#49324;-&#47732;&#48317;.XLS" TargetMode="External"/></Relationships>
</file>

<file path=xl/externalLinks/_rels/externalLink337.xml.rels><?xml version="1.0" encoding="UTF-8" standalone="yes"?>
<Relationships xmlns="http://schemas.openxmlformats.org/package/2006/relationships"><Relationship Id="rId1" Type="http://schemas.microsoft.com/office/2006/relationships/xlExternalLinkPath/xlPathMissing" Target="Object"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nas\data\&#51088;&#47308;\&#12610;&#12616;&#44288;&#47144;\&#12610;&#12616;&#12596;&#12615;&#49436;\&#48177;&#50868;-&#44228;&#50557;&#45236;&#50669;&#49436;(&#44228;&#50557;&#48320;&#44221;2&#52264;).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51221;&#52285;&#50857;\C\&#44277;&#51452;&#49884;&#49444;&#44228;&#48320;&#44221;&#45236;&#50669;&#49436;&#52572;&#51333;\WORK\&#44277;&#51452;&#54616;&#49688;&#52376;&#47532;&#51109;\xls\&#44228;&#50557;&#45236;&#50669;&#49492;\WORK\&#51613;\Work\&#50857;&#51064;&#44160;&#53664;\&#49884;&#55141;\XLS\&#50672;&#44592;.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45236;&#47928;&#49436;\&#44288;&#47532;\&#54868;&#52380;&#44400;\&#52572;&#51333;&#48376;&#44288;&#47532;\MyDocument\&#51228;&#50504;&#49436;\&#48124;&#50896;&#48156;&#44553;&#50857;&#46020;&#47732;&#51228;&#51089;\&#44221;&#54252;&#46020;&#47549;&#44277;&#50896;&#51648;&#50669;&#54252;&#54632;\&#51092;&#50808;&#51648;&#50669;&#46020;&#47732;&#51228;&#51089;(&#44221;&#54252;&#46020;&#47549;&#44277;&#50896;&#54252;&#54632;).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A:\project(&#51652;&#54665;)\02&#50808;&#51452;\&#48393;&#49328;&#52380;(&#51648;&#48169;2&#44553;)&#54616;&#52380;&#51221;&#48708;&#44592;&#48376;&#44228;&#54925;%20&#48143;%20&#49688;&#54644;&#48373;&#44396;%20&#49892;&#49884;&#49444;&#44228;&#50857;&#50669;(&#51221;&#49440;&#44400;)\&#45236;&#50669;&#49436;%20&#48143;%20&#44284;&#50629;&#51648;&#49884;&#49436;\3.0%20&#44288;&#44144;&#44277;&#49324;&#48708;\&#45800;&#44032;2000\&#44277;&#49324;&#48708;-&#53664;&#47448;&#48317;.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51060;&#50980;&#50864;(&#54616;&#52380;)\&#50696;&#49328;2003\WORK\&#50641;&#49472;\&#50696;&#49328;2003\&#49900;&#51032;&#51088;&#47308;\&#47928;&#51228;&#49324;&#50629;\WORK\&#50641;&#49472;\&#50696;&#49328;2003\&#49884;&#54665;&#52397;%20&#50836;&#44396;\&#52509;&#44292;\&#51061;&#49328;&#52397;.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Z:\DOCUME~1\SAMSUNG\LOCALS~1\Temp\handy\&#53444;&#52380;&#54616;&#49688;&#52376;&#47532;&#51109;%20&#48373;&#44060;&#44277;&#50896;&#54868;%203&#45800;&#44228;%20&#49892;&#49884;&#49444;&#44228;%20&#50857;&#50669;.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file:///\\&#51060;&#50980;&#50864;(&#54616;&#52380;)\&#50696;&#49328;2003\WORK\&#50641;&#49472;\&#50696;&#49328;2003\&#49900;&#51032;&#51088;&#47308;\&#47928;&#51228;&#49324;&#50629;\WORK\&#50641;&#49472;\&#50696;&#49328;2003\&#49884;&#54665;&#52397;%20&#50836;&#44396;\&#52509;&#44292;\&#51061;&#49328;&#52397;-1.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4869;&#54253;&#48512;.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49688;&#46020;&#49884;&#49444;21\C\&#51060;&#54788;&#52384;\&#54620;&#44544;&#47928;&#49436;\&#54224;&#44592;&#47932;\&#48176;&#49688;&#44288;\&#49444;&#44228;&#49436;.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CIVIL\EXCLE\DAT\&#44256;&#50577;&#44288;&#51116;.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PC2\&#49444;&#44228;&#46020;\My%20Documents\&#49888;&#50504;(6&#44148;)\&#54616;&#51032;&#46020;\&#54980;&#44305;-&#45824;&#47532;(&#50896;&#48376;).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file:///\\&#51109;&#51652;&#49692;1\&#44596;&#44553;&#51204;&#54868;\DATA\CHOI\&#52572;&#52397;&#47548;\02'5%20&#49444;&#44228;(&#44288;&#47196;)\IC\&#45800;&#44032;&#49328;&#52636;&#49436;.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51060;&#51228;&#52384;\&#47196;&#52972;%20&#46356;&#49828;&#53356;%20(d)\@&#44277;&#50976;&#48169;\wp\&#44032;&#49437;&#51648;&#44396;\&#45236;&#50669;&#49436;.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51312;&#48393;&#52384;\&#44277;&#50976;\&#49444;&#44228;&#51088;&#47308;\&#44284;&#50629;&#51648;&#49884;&#49436;\2005\&#44256;&#50577;&#49884;\&#49548;&#54616;&#52380;&#51221;&#48708;&#44592;&#48376;&#44228;&#54925;\wp\&#44032;&#49437;&#51648;&#44396;\&#45236;&#50669;&#49436;.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48149;&#51116;&#50857;\&#48155;&#50500;&#44032;&#45716;&#48169;\wp\&#44032;&#49437;&#51648;&#44396;\&#45236;&#50669;&#49436;.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file:///\\&#48149;&#51652;&#50689;-pc\0%20&#51452;&#44288;\2%20&#49444;&#44228;&#51088;&#47308;\1%20&#54872;&#44221;&#50689;&#54693;&#54217;&#44032;\10-183%20&#44228;&#47329;&#51228;2&#51068;&#48152;&#49328;&#50629;&#45800;&#51648;\1.&#54665;&#51221;&#51088;&#47308;\&#45236;&#50669;&#49436;\&#44228;&#50557;&#45236;&#50669;&#49436;(&#52572;&#52488;)\&#48708;&#46160;&#47532;&#45236;&#50669;\&#46041;&#49457;&#44204;&#51201;(&#49468;&#52628;&#47532;&#49324;&#54980;).xls"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file:///\\&#44608;&#49457;&#50857;\D\2002&#45380;\&#50976;&#51068;ENG\&#51068;&#47196;&#51021;\&#49688;&#47049;\L-02%20LINE\022&#44396;&#51312;&#47932;&#44277;\022&#47592;&#54848;&#49688;&#47049;.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Intoserver\d\&#47588;&#51068;&#47588;&#51068;\23&#51068;\3&#50900;%2023&#51068;\&#44396;&#51312;&#54868;%20&#48143;%20&#49549;&#49457;%20DB&#51077;&#47141;.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54788;&#48337;&#52384;\&#53804;&#52272;\ex-data\&#44592;&#53440;&#51088;&#47308;\&#44221;&#50689;&#49345;&#53468;\00&#44221;&#50689;&#51201;&#44201;.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50980;&#54805;&#44540;\&#45236;&#50669;&#49436;\wp\&#44032;&#49437;&#51648;&#44396;\&#45236;&#50669;&#49436;.xls"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52572;&#54644;&#47161;\&#52572;&#54644;&#47161;&#51032;%20Project~~!!\2004%20project\&#48512;&#52380;&#50668;&#50900;&#51648;&#44396;%20&#45824;&#51648;&#51312;&#49457;&#44277;&#49324;\&#51648;&#52789;&#52509;&#44292;&#54364;(&#50896;&#45817;).xls"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Hicho\&#54620;&#44053;%20&#49324;&#54980;&#54872;&#44221;\2004%20project\&#48512;&#52380;&#50668;&#50900;&#51648;&#44396;%20&#45824;&#51648;&#51312;&#49457;&#44277;&#49324;\&#51648;&#52789;&#52509;&#44292;&#54364;(&#50896;&#45817;).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48149;&#44428;&#54596;\WORK\&#48149;&#44428;&#54596;%20&#50529;&#49472;\&#46020;&#47196;&#44277;&#49324;&#49444;&#44228;\&#49888;&#54252;2&#51648;&#44396;(2&#52264;&#48516;).xls"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0696;&#49328;&#45236;~1.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file:///\\Phileco\project\&#48337;&#50500;&#47532;\WINDOWS\&#48148;&#53461;%20&#54868;&#47732;\&#50577;&#49885;\&#51068;&#50948;.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file:///G:\shs\shs\2002&#45380;&#49444;&#44228;&#49436;\excel\&#49444;&#44228;&#49480;&#54540;.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Jhhuh\project\My%20Documentsm\99\99&#49345;&#47168;&#44277;&#49324;\&#48324;&#50612;&#44257;,&#46041;&#45224;&#44148;&#45328;&#47785;&#44148;&#47932;&#52384;&#44144;.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A:\My%20Documents\&#45208;&#51452;&#44400;\&#44221;&#51648;&#51221;&#47532;&#49444;&#44228;\&#50976;&#54217;&#44592;&#53440;&#47928;&#49436;.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52572;&#54644;&#47161;\&#52572;&#54644;&#47161;&#51032;%20Project~~!!\&#44053;&#49888;&#54805;\2001.%20&#49444;%20%20%20%20%20&#44228;\01-05%20&#44053;&#50896;%20&#54217;&#52285;&#44400;%20&#48372;&#54840;&#49688;\&#54217;&#52285;&#48372;&#54840;&#49688;&#45236;&#50669;&#49436;.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51109;&#51652;&#49692;1\&#44596;&#44553;&#51204;&#54868;\DATA\&#46020;&#47196;&#44277;&#49324;\&#44596;&#44553;&#51204;&#54868;\&#44596;&#44553;&#51204;&#54868;%20&#49444;&#44228;\&#51088;&#51116;&#45800;&#44032;&#54364;.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51109;&#51652;&#54785;\&#47196;&#52972;%20&#46356;&#49828;&#53356;%20(d)\Acad.dat\&#44148;&#54868;\&#51453;&#51204;\&#49688;&#47049;&#49328;&#52636;&#49436;\&#45236;&#45824;&#51648;&#52380;(&#49688;&#47049;).xls" TargetMode="External"/></Relationships>
</file>

<file path=xl/externalLinks/_rels/externalLink371.xml.rels><?xml version="1.0" encoding="UTF-8" standalone="yes"?>
<Relationships xmlns="http://schemas.openxmlformats.org/package/2006/relationships"><Relationship Id="rId1" Type="http://schemas.microsoft.com/office/2006/relationships/xlExternalLinkPath/xlPathMissing" Target="Book3"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A:\My%20Documents\&#45224;&#50577;&#51452;&#51060;&#49885;&#51089;&#50629;\&#50976;&#50857;&#51068;.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http://203.237.0.53/2001/2001%20&#50976;&#50669;&#51312;&#49324;/&#50976;&#50669;&#51312;&#49324;/&#54620;&#44053;/&#54620;&#44053;&#50976;&#50669;&#51312;&#49324;/2&#45800;&#44228;/&#49444;&#44228;&#49436;/&#48513;&#54620;&#44053;/&#46020;&#44553;(&#48513;&#54620;&#44053;2&#45800;&#44228;%20&#51204;&#52404;&#48516;).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file:///\\&#44608;&#44428;&#51473;\D\My%20Documents\&#51228;&#51452;&#50724;&#46972;\&#49345;&#49688;\PHASE1-1&#49688;&#47049;&#49328;&#52636;.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file:///\\&#51060;&#49849;&#54788;\C\1job\&#51089;&#50629;&#48169;\1&#51652;&#50504;&#44400;&#49548;&#44508;&#47812;&#49688;&#52376;&#47532;&#49884;&#49444;&#44592;&#48376;&#48143;&#49892;&#49884;&#49444;&#44228;\&#45236;&#50669;\&#51204;&#44592;&#49328;&#52636;&#49436;.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nas\data\&#54861;&#52384;&#51060;&#54028;&#51068;\&#44277;&#49324;\&#44204;&#51201;&#51473;\&#49341;&#44368;&#52380;&#49688;&#44228;&#52824;&#49688;&#49324;&#50629;\&#49892;&#54665;\&#54788;&#49444;\YES.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50504;&#52285;&#51452;\C\SK,Seong\xls\DACOM\&#50696;&#49328;&#45236;&#50669;&#49436;(&#50504;).xls" TargetMode="External"/></Relationships>
</file>

<file path=xl/externalLinks/_rels/externalLink378.xml.rels><?xml version="1.0" encoding="UTF-8" standalone="yes"?>
<Relationships xmlns="http://schemas.openxmlformats.org/package/2006/relationships"><Relationship Id="rId1" Type="http://schemas.microsoft.com/office/2006/relationships/xlExternalLinkPath/xlStartup" Target="&#49688;&#47049;&#49328;&#52636;/&#50872;&#51652;&#44277;&#54637;/20000302/&#51089;&#50629;/&#51109;&#54840;&#50896;/&#44396;&#51312;&#47932;/&#44032;&#49884;&#49444;&#44277;/&#44592;&#48376;&#53664;&#49324;.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50724;&#44221;&#49688;\&#51089;&#50629;&#49892;\&#51089;&#50629;&#49892;\&#44256;&#49457;&#54624;&#48373;&#51109;\&#49892;&#49884;&#49444;&#44228;\&#49688;&#51221;2&#52264;%203&#50900;%2030&#51068;\&#44277;&#49324;&#48708;&#49325;&#44048;&#45236;&#50669;.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AA\NAESOKLI\&#45824;&#44032;.xls"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J:\&#47588;&#51068;&#47588;&#51068;\23&#51068;\3&#50900;%2023&#51068;\&#44396;&#51312;&#54868;%20&#48143;%20&#49549;&#49457;%20DB&#51077;&#47141;.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file:///E:\2002\2002%20&#50976;&#50669;&#51312;&#49324;\&#50976;&#50669;&#51312;&#49324;\2002&#49444;&#44228;&#48320;&#44221;\&#45209;&#46041;&#44053;\&#49444;&#44228;&#48320;&#44221;\&#45209;%202&#52264;&#45380;&#46020;\&#45209;%202&#52264;&#45380;%201&#52264;&#49444;&#44228;&#48320;&#44221;\1&#52264;&#49444;&#44228;&#48320;&#44221;\&#49345;&#47448;\&#44592;&#53440;.xls" TargetMode="External"/></Relationships>
</file>

<file path=xl/externalLinks/_rels/externalLink383.xml.rels><?xml version="1.0" encoding="UTF-8" standalone="yes"?>
<Relationships xmlns="http://schemas.openxmlformats.org/package/2006/relationships"><Relationship Id="rId1" Type="http://schemas.openxmlformats.org/officeDocument/2006/relationships/externalLinkPath" Target="file:///H:\2002\2002%20&#50976;&#50669;&#51312;&#49324;\&#50976;&#50669;&#51312;&#49324;\2002&#49444;&#44228;&#48320;&#44221;\&#45209;&#46041;&#44053;\&#49444;&#44228;&#48320;&#44221;\&#45209;%202&#52264;&#45380;&#46020;\&#45209;%202&#52264;&#45380;%201&#52264;&#49444;&#44228;&#48320;&#44221;\1&#52264;&#49444;&#44228;&#48320;&#44221;\&#49345;&#47448;\&#44592;&#53440;.xls"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file:///\\&#54728;&#48652;&#44032;&#46304;\D\7&#54924;&#44592;&#49457;\7&#52264;&#48320;&#44221;\q-data\&#49340;&#54840;&#44148;&#49444;\1&#44277;&#44396;\98NAEYUK\98&#51204;&#52404;ny.xls" TargetMode="External"/></Relationships>
</file>

<file path=xl/externalLinks/_rels/externalLink385.xml.rels><?xml version="1.0" encoding="UTF-8" standalone="yes"?>
<Relationships xmlns="http://schemas.openxmlformats.org/package/2006/relationships"><Relationship Id="rId1" Type="http://schemas.openxmlformats.org/officeDocument/2006/relationships/externalLinkPath" Target="file:///\\&#51312;&#48393;&#52384;\&#44277;&#50976;\DOCUME~1\1\LOCALS~1\Temp\handy\&#47588;&#51068;&#47588;&#51068;\23&#51068;\3&#50900;%2023&#51068;\&#44396;&#51312;&#54868;%20&#48143;%20&#49549;&#49457;%20DB&#51077;&#47141;.xls" TargetMode="External"/></Relationships>
</file>

<file path=xl/externalLinks/_rels/externalLink386.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387.xml.rels><?xml version="1.0" encoding="UTF-8" standalone="yes"?>
<Relationships xmlns="http://schemas.openxmlformats.org/package/2006/relationships"><Relationship Id="rId1" Type="http://schemas.openxmlformats.org/officeDocument/2006/relationships/externalLinkPath" Target="file:///E:\&#50896;&#51452;&#46041;&#54868;&#49328;&#50629;&#45800;&#51648;&#54224;&#49688;&#52376;&#47532;&#51109;\&#46041;&#54868;05-&#45796;&#50868;&#51088;&#47308;&#52384;\&#45824;&#47548;,&#46160;&#50900;&#52380;&#54788;&#51109;\&#49884;&#54744;\&#49436;&#47448;\&#54408;&#51656;&#49884;&#54744;&#44228;&#54925;&#49436;\'05%203&#52264;&#48516;\&#44396;&#47329;&#52380;\My%20Documents\&#54788;&#51109;\&#49444;&#44228;&#48320;&#44221;\2001&#45380;2&#52264;\&#45236;&#50669;&#49436;\&#54788;&#51109;\&#49444;&#44228;&#48320;&#44221;\&#52509;&#51092;&#50668;&#44277;&#49324;\2001&#49688;&#47049;.xls"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file:///\\&#48149;&#50980;&#50864;\C\My%20Documents\&#52380;&#51061;\&#50857;&#50669;\2002&#45380;&#46020;\&#46020;&#47196;&#44284;\&#47784;&#49884;&#47000;&#47560;&#51012;%20'02.3\&#51204;&#52404;&#48516;%20NO.18\&#48176;&#49688;&#44277;.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file:///B:\&#44228;&#50577;&#44396;&#52397;.xls" TargetMode="External"/></Relationships>
</file>

<file path=xl/externalLinks/_rels/externalLink390.xml.rels><?xml version="1.0" encoding="UTF-8" standalone="yes"?>
<Relationships xmlns="http://schemas.openxmlformats.org/package/2006/relationships"><Relationship Id="rId1" Type="http://schemas.openxmlformats.org/officeDocument/2006/relationships/externalLinkPath" Target="file:///\\Lee\c\111\&#44552;&#44053;\EXCEL\SUCK\HANBIT\3-2\3-2PS.XLS" TargetMode="External"/></Relationships>
</file>

<file path=xl/externalLinks/_rels/externalLink391.xml.rels><?xml version="1.0" encoding="UTF-8" standalone="yes"?>
<Relationships xmlns="http://schemas.openxmlformats.org/package/2006/relationships"><Relationship Id="rId1" Type="http://schemas.openxmlformats.org/officeDocument/2006/relationships/externalLinkPath" Target="file:///\\Kjb.dr\d\1&#52397;&#49328;&#47732;\&#49688;&#47049;\CIVIL\EXCLE\DAT\&#44256;&#50577;&#44288;&#51116;.XLS" TargetMode="External"/></Relationships>
</file>

<file path=xl/externalLinks/_rels/externalLink392.xml.rels><?xml version="1.0" encoding="UTF-8" standalone="yes"?>
<Relationships xmlns="http://schemas.openxmlformats.org/package/2006/relationships"><Relationship Id="rId1" Type="http://schemas.openxmlformats.org/officeDocument/2006/relationships/externalLinkPath" Target="file:///\\&#52572;&#54644;&#47161;\&#52572;&#54644;&#47161;&#51032;%20Project~~!!\Documents%20and%20Settings\admin\&#48148;&#53461;%20&#54868;&#47732;\&#48177;&#49437;&#54868;&#51204;\&#51221;&#50857;&#50616;\&#44277;&#49324;\2004&#51068;&#50948;&#45824;&#44032;&#54364;.xls"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file:///\\&#49444;&#44228;&#48512;\&#46020;&#54868;\1&#52397;&#49328;&#47732;\&#49688;&#47049;\CIVIL\EXCLE\DAT\&#44256;&#50577;&#44288;&#51116;.XLS"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http://203.237.0.53/&#51060;&#51456;&#50676;/2001/&#50976;&#50669;&#51312;&#49324;/&#45209;&#46041;&#44053;&#50976;&#50669;&#51312;&#49324;/&#49444;&#44228;&#49436;/&#54616;&#47448;%201/&#54616;&#47448;%201.XLS" TargetMode="External"/></Relationships>
</file>

<file path=xl/externalLinks/_rels/externalLink395.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396.xml.rels><?xml version="1.0" encoding="UTF-8" standalone="yes"?>
<Relationships xmlns="http://schemas.openxmlformats.org/package/2006/relationships"><Relationship Id="rId1" Type="http://schemas.openxmlformats.org/officeDocument/2006/relationships/externalLinkPath" Target="file:///\\&#52572;&#46041;&#50865;\&#44277;%20&#47924;%20&#48512;\My%20Documents\Book2.xls" TargetMode="External"/></Relationships>
</file>

<file path=xl/externalLinks/_rels/externalLink397.xml.rels><?xml version="1.0" encoding="UTF-8" standalone="yes"?>
<Relationships xmlns="http://schemas.openxmlformats.org/package/2006/relationships"><Relationship Id="rId1" Type="http://schemas.openxmlformats.org/officeDocument/2006/relationships/externalLinkPath" Target="file:///\\Kjb.dr\d\YOUNGDOC\CIVIL\EXCLE\DAT\&#44256;&#50577;&#44288;&#51116;.XLS" TargetMode="External"/></Relationships>
</file>

<file path=xl/externalLinks/_rels/externalLink398.xml.rels><?xml version="1.0" encoding="UTF-8" standalone="yes"?>
<Relationships xmlns="http://schemas.openxmlformats.org/package/2006/relationships"><Relationship Id="rId1" Type="http://schemas.openxmlformats.org/officeDocument/2006/relationships/externalLinkPath" Target="file:///\\&#51060;&#47928;&#55148;\C\&#49444;&#44228;&#49436;\&#51064;&#51228;&#44400;\&#45432;&#54980;&#44288;&#44368;&#52404;&#44277;&#49324;\&#45432;&#54980;&#54616;&#49688;&#44288;&#44368;&#52404;&#44277;&#49324;\&#45432;&#54980;&#44288;&#50696;&#49328;&#49436;.XLS" TargetMode="External"/></Relationships>
</file>

<file path=xl/externalLinks/_rels/externalLink399.xml.rels><?xml version="1.0" encoding="UTF-8" standalone="yes"?>
<Relationships xmlns="http://schemas.openxmlformats.org/package/2006/relationships"><Relationship Id="rId1" Type="http://schemas.openxmlformats.org/officeDocument/2006/relationships/externalLinkPath" Target="file:///A:\&#45800;&#44032;&#49328;&#52636;\99&#45800;&#49328;~1.XLS"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file:///H:\2002\2002%20&#50976;&#50669;&#51312;&#49324;\&#50976;&#50669;&#51312;&#49324;\2002&#49444;&#44228;&#48320;&#44221;\&#45209;&#46041;&#44053;\&#49444;&#44228;&#48320;&#44221;\&#45209;%202&#52264;&#45380;&#46020;\&#45209;%202&#52264;&#45380;%201&#52264;&#49444;&#44228;&#48320;&#44221;\1&#52264;&#49444;&#44228;&#48320;&#44221;\&#49345;&#47448;\&#45209;&#46041;&#44053;%20&#49345;&#47448;%202&#52264;%20&#49444;&#44228;&#48320;&#44221;&#50696;&#51221;&#44277;&#51221;-3(0220).xls" TargetMode="External"/></Relationships>
</file>

<file path=xl/externalLinks/_rels/externalLink401.xml.rels><?xml version="1.0" encoding="UTF-8" standalone="yes"?>
<Relationships xmlns="http://schemas.openxmlformats.org/package/2006/relationships"><Relationship Id="rId1" Type="http://schemas.openxmlformats.org/officeDocument/2006/relationships/externalLinkPath" Target="file:///\\&#51109;&#49849;&#46020;\MY%20DOCUMENTS\My%20Documents\98.5\&#45800;&#44032;(ES).XLS" TargetMode="External"/></Relationships>
</file>

<file path=xl/externalLinks/_rels/externalLink402.xml.rels><?xml version="1.0" encoding="UTF-8" standalone="yes"?>
<Relationships xmlns="http://schemas.openxmlformats.org/package/2006/relationships"><Relationship Id="rId1" Type="http://schemas.openxmlformats.org/officeDocument/2006/relationships/externalLinkPath" Target="file:///G:\&#51089;&#50629;&#54260;&#45908;\&#51109;&#47896;\&#50857;&#50669;&#48708;&#49328;&#52636;\&#51109;&#47896;&#49324;&#50629;&#50857;&#50669;&#48708;.xls" TargetMode="External"/></Relationships>
</file>

<file path=xl/externalLinks/_rels/externalLink403.xml.rels><?xml version="1.0" encoding="UTF-8" standalone="yes"?>
<Relationships xmlns="http://schemas.openxmlformats.org/package/2006/relationships"><Relationship Id="rId1" Type="http://schemas.openxmlformats.org/officeDocument/2006/relationships/externalLinkPath" Target="file:///\\&#51060;&#49457;&#51068;\my%20documents\&#54616;&#49688;&#52376;&#47532;\&#45236;&#50669;&#49436;&#51089;&#50629;\&#50872;&#51652;&#45236;&#50669;-&#44592;&#44228;.XLS" TargetMode="External"/></Relationships>
</file>

<file path=xl/externalLinks/_rels/externalLink404.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BYN\JUNKIDAN.XLS" TargetMode="External"/></Relationships>
</file>

<file path=xl/externalLinks/_rels/externalLink405.xml.rels><?xml version="1.0" encoding="UTF-8" standalone="yes"?>
<Relationships xmlns="http://schemas.openxmlformats.org/package/2006/relationships"><Relationship Id="rId1" Type="http://schemas.openxmlformats.org/officeDocument/2006/relationships/externalLinkPath" Target="file:///h:\2&#45236;&#50669;_&#44284;&#50629;&#51648;&#49884;&#49436;\2001\&#51064;&#51228;&#44400;\&#49548;&#54616;&#52380;JH.xls" TargetMode="External"/></Relationships>
</file>

<file path=xl/externalLinks/_rels/externalLink406.xml.rels><?xml version="1.0" encoding="UTF-8" standalone="yes"?>
<Relationships xmlns="http://schemas.openxmlformats.org/package/2006/relationships"><Relationship Id="rId1" Type="http://schemas.openxmlformats.org/officeDocument/2006/relationships/externalLinkPath" Target="file:///F:\&#44277;&#49324;&#44204;&#51201;\&#54217;&#52285;&#54224;&#44592;\03&#44592;&#44228;\&#52572;&#51333;&#54217;&#52285;&#44592;&#44228;&#50696;&#49328;&#49436;1.xls" TargetMode="External"/></Relationships>
</file>

<file path=xl/externalLinks/_rels/externalLink407.xml.rels><?xml version="1.0" encoding="UTF-8" standalone="yes"?>
<Relationships xmlns="http://schemas.openxmlformats.org/package/2006/relationships"><Relationship Id="rId1" Type="http://schemas.openxmlformats.org/officeDocument/2006/relationships/externalLinkPath" Target="file:///\\User128\c\harley\excel\&#46020;&#47196;\&#45909;&#54217;-&#55121;&#49437;\&#49324;&#50629;2000excell\E&#44397;&#51648;&#46020;\&#47928;&#44305;&#52397;&#52380;\2000year\&#52397;&#52380;&#44396;&#44036;\&#52397;&#52380;&#45909;&#54217;&#44036;\2000&#52397;&#52380;-&#45909;&#54217;&#48156;&#51452;&#54252;&#51109;1.xls" TargetMode="External"/></Relationships>
</file>

<file path=xl/externalLinks/_rels/externalLink408.xml.rels><?xml version="1.0" encoding="UTF-8" standalone="yes"?>
<Relationships xmlns="http://schemas.openxmlformats.org/package/2006/relationships"><Relationship Id="rId1" Type="http://schemas.openxmlformats.org/officeDocument/2006/relationships/externalLinkPath" Target="file:///\\nas\data\Documents%20and%20Settings\Administrator\&#48148;&#53461;%20&#54868;&#47732;\&#46164;&#54252;&#51648;&#44396;&#45236;&#50669;&#49436;(&#49464;&#51068;&#46020;&#47196;&#48512;)\16.xls" TargetMode="External"/></Relationships>
</file>

<file path=xl/externalLinks/_rels/externalLink409.xml.rels><?xml version="1.0" encoding="UTF-8" standalone="yes"?>
<Relationships xmlns="http://schemas.openxmlformats.org/package/2006/relationships"><Relationship Id="rId1" Type="http://schemas.openxmlformats.org/officeDocument/2006/relationships/externalLinkPath" Target="file:///A:\KSJ\HW\&#44592;&#49457;&#45236;&#50669;.XLS" TargetMode="External"/></Relationships>
</file>

<file path=xl/externalLinks/_rels/externalLink410.xml.rels><?xml version="1.0" encoding="UTF-8" standalone="yes"?>
<Relationships xmlns="http://schemas.openxmlformats.org/package/2006/relationships"><Relationship Id="rId1" Type="http://schemas.openxmlformats.org/officeDocument/2006/relationships/externalLinkPath" Target="http://provin.kyonggi.kr/city100/&#50672;&#52380;&#44400;/bbs/&#50672;&#52380;&#44592;&#44228;/&#44277;&#50696;&#49328;&#49436;.xls" TargetMode="External"/></Relationships>
</file>

<file path=xl/externalLinks/_rels/externalLink411.xml.rels><?xml version="1.0" encoding="UTF-8" standalone="yes"?>
<Relationships xmlns="http://schemas.openxmlformats.org/package/2006/relationships"><Relationship Id="rId1" Type="http://schemas.openxmlformats.org/officeDocument/2006/relationships/externalLinkPath" Target="file:///\\&#51228;&#49457;&#50756;\r14dat\&#51089;&#50629;&#54260;&#45908;\&#51109;&#47896;\&#50857;&#50669;&#48708;&#49328;&#52636;\&#51109;&#47896;&#49324;&#50629;&#50857;&#50669;&#48708;.xls" TargetMode="External"/></Relationships>
</file>

<file path=xl/externalLinks/_rels/externalLink412.xml.rels><?xml version="1.0" encoding="UTF-8" standalone="yes"?>
<Relationships xmlns="http://schemas.openxmlformats.org/package/2006/relationships"><Relationship Id="rId1" Type="http://schemas.openxmlformats.org/officeDocument/2006/relationships/externalLinkPath" Target="file:///E:\2002\2002%20&#50976;&#50669;&#51312;&#49324;\&#50976;&#50669;&#51312;&#49324;\2002&#49444;&#44228;&#48320;&#44221;\&#45209;&#46041;&#44053;\&#49444;&#44228;&#48320;&#44221;\&#45209;%202&#52264;&#45380;&#46020;\&#45209;%202&#52264;&#45380;%201&#52264;&#49444;&#44228;&#48320;&#44221;\1&#52264;&#49444;&#44228;&#48320;&#44221;\&#49345;&#47448;\&#45209;&#46041;&#44053;%20&#49345;&#47448;%202&#52264;%20&#49444;&#44228;&#48320;&#44221;&#50696;&#51221;&#44277;&#51221;-3(0220).xls" TargetMode="External"/></Relationships>
</file>

<file path=xl/externalLinks/_rels/externalLink413.xml.rels><?xml version="1.0" encoding="UTF-8" standalone="yes"?>
<Relationships xmlns="http://schemas.openxmlformats.org/package/2006/relationships"><Relationship Id="rId1" Type="http://schemas.openxmlformats.org/officeDocument/2006/relationships/externalLinkPath" Target="http://203.237.0.53/2002/&#49452;&#51652;&#44053;&#50689;&#49328;&#44053;/&#54620;&#44053;&#52628;&#44032;&#48516;%20&#44160;&#53664;.xls" TargetMode="External"/></Relationships>
</file>

<file path=xl/externalLinks/_rels/externalLink414.xml.rels><?xml version="1.0" encoding="UTF-8" standalone="yes"?>
<Relationships xmlns="http://schemas.openxmlformats.org/package/2006/relationships"><Relationship Id="rId1" Type="http://schemas.openxmlformats.org/officeDocument/2006/relationships/externalLinkPath" Target="file:///A:\ACAD\&#54620;&#51312;\&#49688;&#47049;\&#48512;&#54217;&#48176;&#49688;&#51648;\&#50864;&#48176;&#49688;&#53664;&#44277;.xls" TargetMode="External"/></Relationships>
</file>

<file path=xl/externalLinks/_rels/externalLink415.xml.rels><?xml version="1.0" encoding="UTF-8" standalone="yes"?>
<Relationships xmlns="http://schemas.openxmlformats.org/package/2006/relationships"><Relationship Id="rId1" Type="http://schemas.openxmlformats.org/officeDocument/2006/relationships/externalLinkPath" Target="file:///\\&#45224;&#51221;&#50864;2\C\&#50976;&#52285;&#44592;&#49696;&#45800;\&#44592;&#53440;\&#47932;&#53489;&#53356;&#50857;&#47049;&#49328;&#52636;.xls" TargetMode="External"/></Relationships>
</file>

<file path=xl/externalLinks/_rels/externalLink416.xml.rels><?xml version="1.0" encoding="UTF-8" standalone="yes"?>
<Relationships xmlns="http://schemas.openxmlformats.org/package/2006/relationships"><Relationship Id="rId1" Type="http://schemas.openxmlformats.org/officeDocument/2006/relationships/externalLinkPath" Target="file:///\\&#48149;&#51652;&#50689;-pc\0%20&#51452;&#44288;\2%20&#49444;&#44228;&#51088;&#47308;\1%20&#54872;&#44221;&#50689;&#54693;&#54217;&#44032;\10-183%20&#44228;&#47329;&#51228;2&#51068;&#48152;&#49328;&#50629;&#45800;&#51648;\1.&#54665;&#51221;&#51088;&#47308;\&#45236;&#50669;&#49436;\&#44228;&#50557;&#45236;&#50669;&#49436;(&#52572;&#52488;)\Documents%20and%20Settings\Administrator\&#48148;&#53461;%20&#54868;&#47732;\&#46164;&#54252;&#51648;&#44396;&#45236;&#50669;&#49436;(&#49464;&#51068;&#46020;&#47196;&#48512;)\16.xls" TargetMode="External"/></Relationships>
</file>

<file path=xl/externalLinks/_rels/externalLink417.xml.rels><?xml version="1.0" encoding="UTF-8" standalone="yes"?>
<Relationships xmlns="http://schemas.openxmlformats.org/package/2006/relationships"><Relationship Id="rId1" Type="http://schemas.openxmlformats.org/officeDocument/2006/relationships/externalLinkPath" Target="http://mail.ulsan21.net/mail/attachfile_down3.tsp/data/PP,PQ/&#49328;&#50629;&#45800;&#51648;/&#52380;&#50504;&#49328;&#50629;&#45800;&#51648;/&#45236;&#50669;&#49436;/&#50640;&#45320;&#51648;&#45236;&#50669;.xls" TargetMode="External"/></Relationships>
</file>

<file path=xl/externalLinks/_rels/externalLink418.xml.rels><?xml version="1.0" encoding="UTF-8" standalone="yes"?>
<Relationships xmlns="http://schemas.openxmlformats.org/package/2006/relationships"><Relationship Id="rId1" Type="http://schemas.openxmlformats.org/officeDocument/2006/relationships/externalLinkPath" Target="file:///\\&#51060;&#51228;&#52384;\&#47196;&#52972;%20&#46356;&#49828;&#53356;%20(d)\data\PP,PQ\&#49328;&#50629;&#45800;&#51648;\&#52380;&#50504;&#49328;&#50629;&#45800;&#51648;\&#45236;&#50669;&#49436;\&#50640;&#45320;&#51648;&#45236;&#50669;.xls" TargetMode="External"/></Relationships>
</file>

<file path=xl/externalLinks/_rels/externalLink419.xml.rels><?xml version="1.0" encoding="UTF-8" standalone="yes"?>
<Relationships xmlns="http://schemas.openxmlformats.org/package/2006/relationships"><Relationship Id="rId1" Type="http://schemas.openxmlformats.org/officeDocument/2006/relationships/externalLinkPath" Target="http://203.237.0.53/data/PP,PQ/&#49328;&#50629;&#45800;&#51648;/&#52380;&#50504;&#49328;&#50629;&#45800;&#51648;/&#45236;&#50669;&#49436;/&#50640;&#45320;&#51648;&#45236;&#50669;.xls" TargetMode="External"/></Relationships>
</file>

<file path=xl/externalLinks/_rels/externalLink420.xml.rels><?xml version="1.0" encoding="UTF-8" standalone="yes"?>
<Relationships xmlns="http://schemas.openxmlformats.org/package/2006/relationships"><Relationship Id="rId1" Type="http://schemas.openxmlformats.org/officeDocument/2006/relationships/externalLinkPath" Target="file:///J:\&#44204;&#51201;&#50629;&#47924;\&#51648;&#48169;&#51088;&#52824;&#45800;&#52404;\&#50668;&#49688;&#49884;\&#49888;&#50900;&#50885;&#52380;\2000&#51201;&#44201;%20R12.xls" TargetMode="External"/></Relationships>
</file>

<file path=xl/externalLinks/_rels/externalLink421.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1217;&#49549;&#46020;&#47196;.xls" TargetMode="External"/></Relationships>
</file>

<file path=xl/externalLinks/_rels/externalLink422.xml.rels><?xml version="1.0" encoding="UTF-8" standalone="yes"?>
<Relationships xmlns="http://schemas.openxmlformats.org/package/2006/relationships"><Relationship Id="rId1" Type="http://schemas.openxmlformats.org/officeDocument/2006/relationships/externalLinkPath" Target="file:///\\Lew\d\SAM-Project\&#49464;&#51333;&#47196;\&#45236;&#50669;&#49436;\&#51652;&#54644;&#49437;&#46041;.xls" TargetMode="External"/></Relationships>
</file>

<file path=xl/externalLinks/_rels/externalLink423.xml.rels><?xml version="1.0" encoding="UTF-8" standalone="yes"?>
<Relationships xmlns="http://schemas.openxmlformats.org/package/2006/relationships"><Relationship Id="rId1" Type="http://schemas.openxmlformats.org/officeDocument/2006/relationships/externalLinkPath" Target="file:///\\nas\data\@&#45208;&#51032;%20&#50629;&#47924;&#48169;\&#51077;&#52272;&#44208;&#44284;&#49436;\&#44608;&#50857;&#44592;\&#50641;&#49472;\GUMI4B2\&#51228;&#51452;&#50672;&#46041;.XLS" TargetMode="External"/></Relationships>
</file>

<file path=xl/externalLinks/_rels/externalLink424.xml.rels><?xml version="1.0" encoding="UTF-8" standalone="yes"?>
<Relationships xmlns="http://schemas.openxmlformats.org/package/2006/relationships"><Relationship Id="rId1" Type="http://schemas.openxmlformats.org/officeDocument/2006/relationships/externalLinkPath" Target="file:///\\Pc4\&#50500;&#53944;&#54252;&#52964;&#49828;%20&#53685;&#54633;&#51088;&#47308;\My%20Documents\2003\&#44396;&#47196;&#44396;\&#51452;&#48124;&#52280;&#50668;&#54805;\&#45236;&#50669;&#48143;&#49328;&#52636;&#49436;\&#52572;&#51333;&#49444;&#44228;&#45236;&#50669;&#49436;.xls" TargetMode="External"/></Relationships>
</file>

<file path=xl/externalLinks/_rels/externalLink425.xml.rels><?xml version="1.0" encoding="UTF-8" standalone="yes"?>
<Relationships xmlns="http://schemas.openxmlformats.org/package/2006/relationships"><Relationship Id="rId1" Type="http://schemas.openxmlformats.org/officeDocument/2006/relationships/externalLinkPath" Target="file:///\\&#44608;&#51333;&#54788;\D\PROJECT-DWG\&#51221;&#49440;&#44397;&#46020;\&#51109;&#51204;&#51648;&#44396;\&#49688;&#47049;\&#52509;&#44292;&#49688;&#47049;&#51665;&#44228;.XLS" TargetMode="External"/></Relationships>
</file>

<file path=xl/externalLinks/_rels/externalLink426.xml.rels><?xml version="1.0" encoding="UTF-8" standalone="yes"?>
<Relationships xmlns="http://schemas.openxmlformats.org/package/2006/relationships"><Relationship Id="rId1" Type="http://schemas.openxmlformats.org/officeDocument/2006/relationships/externalLinkPath" Target="file:///\\&#51060;&#49689;&#55148;\&#50504;&#46041;&#45840;&#49548;&#49688;&#47141;\DMPRO\DOWN\999\&#51068;&#50948;&#45824;&#44032;\YES-IL.XLS" TargetMode="External"/></Relationships>
</file>

<file path=xl/externalLinks/_rels/externalLink427.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48337;&#52380;&#54616;&#49688;\&#44608;&#54252;.XLS" TargetMode="External"/></Relationships>
</file>

<file path=xl/externalLinks/_rels/externalLink428.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44592;&#53440;\&#51204;&#44592;&#51652;&#54616;&#45224;&#52285;(&#50872;&#49328;&#50724;&#49688;&#44288;&#44144;&#48156;&#51452;)\&#44608;&#50896;&#44600;(&#48156;&#51452;&#45236;&#50669;&#49436;&#52572;&#51333;2001.9.18)\&#44608;&#54252;.XLS" TargetMode="External"/></Relationships>
</file>

<file path=xl/externalLinks/_rels/externalLink429.xml.rels><?xml version="1.0" encoding="UTF-8" standalone="yes"?>
<Relationships xmlns="http://schemas.openxmlformats.org/package/2006/relationships"><Relationship Id="rId1" Type="http://schemas.openxmlformats.org/officeDocument/2006/relationships/externalLinkPath" Target="file:///\\&#44608;&#50896;&#44600;\&#49548;&#49688;&#47141;\DATA-DATA-DATA\&#44228;&#51109;\&#52572;&#51333;&#45236;&#50669;&#49436;(&#44592;&#51088;&#51116;)\&#44592;&#53440;\&#49436;&#50872;&#49884;(&#44397;&#49324;&#48393;,&#49345;&#46020;,&#49888;&#47548;&#48176;&#49688;&#51648;)\&#45209;&#49457;&#45824;(&#52572;&#51333;)\&#45209;&#49457;&#45824;\&#44608;&#54252;.XLS" TargetMode="External"/></Relationships>
</file>

<file path=xl/externalLinks/_rels/externalLink430.xml.rels><?xml version="1.0" encoding="UTF-8" standalone="yes"?>
<Relationships xmlns="http://schemas.openxmlformats.org/package/2006/relationships"><Relationship Id="rId1" Type="http://schemas.openxmlformats.org/officeDocument/2006/relationships/externalLinkPath" Target="file:///\\&#44608;&#54617;&#48124;\&#48320;&#44221;&#49892;&#54665;\EXCEL\&#45824;&#54617;.XLS" TargetMode="External"/></Relationships>
</file>

<file path=xl/externalLinks/_rels/externalLink431.xml.rels><?xml version="1.0" encoding="UTF-8" standalone="yes"?>
<Relationships xmlns="http://schemas.openxmlformats.org/package/2006/relationships"><Relationship Id="rId1" Type="http://schemas.openxmlformats.org/officeDocument/2006/relationships/externalLinkPath" Target="file:///\\Shcbi\naju\naju\&#51060;&#49569;&#44288;&#47196;\&#48512;&#45824;&#44277;.xls" TargetMode="External"/></Relationships>
</file>

<file path=xl/externalLinks/_rels/externalLink432.xml.rels><?xml version="1.0" encoding="UTF-8" standalone="yes"?>
<Relationships xmlns="http://schemas.openxmlformats.org/package/2006/relationships"><Relationship Id="rId1" Type="http://schemas.openxmlformats.org/officeDocument/2006/relationships/externalLinkPath" Target="file:///\\&#52572;&#54644;&#47161;\&#52572;&#54644;&#47161;&#51032;%20Project~~!!\Documents%20and%20Settings\admin\&#48148;&#53461;%20&#54868;&#47732;\&#48177;&#49437;&#54868;&#51204;\&#51089;&#50629;&#49892;\&#50857;&#51064;&#49884;\wp\&#44032;&#49437;&#51648;&#44396;\&#45236;&#50669;&#49436;.xls" TargetMode="External"/></Relationships>
</file>

<file path=xl/externalLinks/_rels/externalLink433.xml.rels><?xml version="1.0" encoding="UTF-8" standalone="yes"?>
<Relationships xmlns="http://schemas.openxmlformats.org/package/2006/relationships"><Relationship Id="rId1" Type="http://schemas.openxmlformats.org/officeDocument/2006/relationships/externalLinkPath" Target="file:///\\&#52572;&#54644;&#47161;\&#52572;&#54644;&#47161;&#51032;%20Project~~!!\&#47928;&#49436;&#54868;&#51068;\&#50857;&#50669;&#48708;&#44288;&#47144;\&#51228;&#51452;&#49888;&#54868;&#50669;&#49324;&#44277;&#50896;\&#54924;&#46041;&#45433;&#51652;&#45236;&#50669;&#49436;.xls" TargetMode="External"/></Relationships>
</file>

<file path=xl/externalLinks/_rels/externalLink434.xml.rels><?xml version="1.0" encoding="UTF-8" standalone="yes"?>
<Relationships xmlns="http://schemas.openxmlformats.org/package/2006/relationships"><Relationship Id="rId1" Type="http://schemas.openxmlformats.org/officeDocument/2006/relationships/externalLinkPath" Target="file:///E:\YOUNGDOC\CIVIL\EXCLE\DAT\&#44256;&#50577;&#44288;&#51116;.XLS" TargetMode="External"/></Relationships>
</file>

<file path=xl/externalLinks/_rels/externalLink435.xml.rels><?xml version="1.0" encoding="UTF-8" standalone="yes"?>
<Relationships xmlns="http://schemas.openxmlformats.org/package/2006/relationships"><Relationship Id="rId1" Type="http://schemas.openxmlformats.org/officeDocument/2006/relationships/externalLinkPath" Target="file:///\\&#51060;&#46041;&#44540;\D\&#45224;&#52285;&#49885;\&#45224;&#50577;&#51452;&#49884;\BOX\&#49688;&#47049;\02&#48176;&#49688;&#44277;&#48143;&#51088;&#51116;&#51665;&#44228;.xls" TargetMode="External"/></Relationships>
</file>

<file path=xl/externalLinks/_rels/externalLink436.xml.rels><?xml version="1.0" encoding="UTF-8" standalone="yes"?>
<Relationships xmlns="http://schemas.openxmlformats.org/package/2006/relationships"><Relationship Id="rId1" Type="http://schemas.openxmlformats.org/officeDocument/2006/relationships/externalLinkPath" Target="file:///\\&#44608;&#51452;&#50616;\9.&#44221;&#48512;&#44256;&#49549;&#46020;\LJK-LAST\OBJECT\OBJECT.XLW" TargetMode="External"/></Relationships>
</file>

<file path=xl/externalLinks/_rels/externalLink437.xml.rels><?xml version="1.0" encoding="UTF-8" standalone="yes"?>
<Relationships xmlns="http://schemas.openxmlformats.org/package/2006/relationships"><Relationship Id="rId1" Type="http://schemas.openxmlformats.org/officeDocument/2006/relationships/externalLinkPath" Target="file:///A:\design\&#44221;&#49688;\&#52572;&#51333;\My%20Documents\&#54924;&#47329;&#44592;&#48376;\&#44277;&#49324;&#48708;.xls" TargetMode="External"/></Relationships>
</file>

<file path=xl/externalLinks/_rels/externalLink438.xml.rels><?xml version="1.0" encoding="UTF-8" standalone="yes"?>
<Relationships xmlns="http://schemas.openxmlformats.org/package/2006/relationships"><Relationship Id="rId1" Type="http://schemas.openxmlformats.org/officeDocument/2006/relationships/externalLinkPath" Target="file:///F:\Documents%20and%20Settings\ANGJ\Local%20Settings\Temp\_AZTMP2_\&#45236;&#50669;&#51312;&#51221;(57%20&#51312;&#51221;)\Work\&#51068;&#48152;&#47928;&#49436;\2002&#44552;&#49328;&#52380;%20&#54616;&#52380;&#51221;&#48708;%20&#49444;&#44228;&#45236;&#50669;&#49436;(1).XLS" TargetMode="External"/></Relationships>
</file>

<file path=xl/externalLinks/_rels/externalLink439.xml.rels><?xml version="1.0" encoding="UTF-8" standalone="yes"?>
<Relationships xmlns="http://schemas.openxmlformats.org/package/2006/relationships"><Relationship Id="rId1" Type="http://schemas.openxmlformats.org/officeDocument/2006/relationships/externalLinkPath" Target="file:///\\&#50724;&#54788;&#49688;\C\JMS\GA-DAE\&#48512;&#45824;&#49688;&#47049;\&#48512;&#45824;~04.XLS" TargetMode="External"/></Relationships>
</file>

<file path=xl/externalLinks/_rels/externalLink440.xml.rels><?xml version="1.0" encoding="UTF-8" standalone="yes"?>
<Relationships xmlns="http://schemas.openxmlformats.org/package/2006/relationships"><Relationship Id="rId1" Type="http://schemas.openxmlformats.org/officeDocument/2006/relationships/externalLinkPath" Target="file:///\\&#52572;&#48337;&#47784;\&#51204;&#51032;&#51648;&#44396;\RP\&#49436;&#49328;\&#49688;&#47049;\&#48276;&#54868;\SO\hd3\&#49892;&#51221;&#45236;&#50669;.xls" TargetMode="External"/></Relationships>
</file>

<file path=xl/externalLinks/_rels/externalLink441.xml.rels><?xml version="1.0" encoding="UTF-8" standalone="yes"?>
<Relationships xmlns="http://schemas.openxmlformats.org/package/2006/relationships"><Relationship Id="rId1" Type="http://schemas.openxmlformats.org/officeDocument/2006/relationships/externalLinkPath" Target="file:///\\Line5\c\Data\20pro\&#54633;&#52380;&#49892;&#49884;&#49444;&#44228;\&#51060;&#49885;.xls" TargetMode="External"/></Relationships>
</file>

<file path=xl/externalLinks/_rels/externalLink442.xml.rels><?xml version="1.0" encoding="UTF-8" standalone="yes"?>
<Relationships xmlns="http://schemas.openxmlformats.org/package/2006/relationships"><Relationship Id="rId1" Type="http://schemas.openxmlformats.org/officeDocument/2006/relationships/externalLinkPath" Target="file:///\\&#51060;&#49457;&#51068;\my%20documents\Documents%20and%20Settings\me\My%20Documents\&#49457;&#44284;&#54408;(11&#50900;24&#51068;)\&#45236;&#50669;&#49436;\&#44592;&#44228;&#45236;&#50669;&#49436;\Documents%20and%20Settings\a\Local%20Settings\Temporary%20Internet%20Files\Content.IE5\Q9JTC45X\&#51648;&#49440;2001\&#50689;&#50629;&#51088;&#47308;\&#50629;&#52404;&#48324;\&#44305;&#51452;&#49884;%20&#49548;&#44033;&#49884;&#49444;%20&#49444;&#44228;&#46020;&#49436;\&#49444;&#44228;&#45236;&#50669;&#49436;\&#45236;&#50669;&#49436;(&#52509;&#44292;).xls" TargetMode="External"/></Relationships>
</file>

<file path=xl/externalLinks/_rels/externalLink443.xml.rels><?xml version="1.0" encoding="UTF-8" standalone="yes"?>
<Relationships xmlns="http://schemas.openxmlformats.org/package/2006/relationships"><Relationship Id="rId1" Type="http://schemas.microsoft.com/office/2006/relationships/xlExternalLinkPath/xlPathMissing" Target="Book15" TargetMode="External"/></Relationships>
</file>

<file path=xl/externalLinks/_rels/externalLink444.xml.rels><?xml version="1.0" encoding="UTF-8" standalone="yes"?>
<Relationships xmlns="http://schemas.openxmlformats.org/package/2006/relationships"><Relationship Id="rId1" Type="http://schemas.openxmlformats.org/officeDocument/2006/relationships/externalLinkPath" Target="file:///\\dmlim\%23&#51312;&#44221;&#48512;%20&#44277;&#50976;(2008&#45380;)\2008%20project\99_&#51088;&#47308;&#49892;\99_02_&#50857;&#50669;&#48708;%20&#49328;&#51221;%20&#44288;&#47144;\&#53664;&#51656;&#48512;\03_&#50616;&#50577;&#44288;&#44305;&#45800;&#51648;%20&#51312;&#49457;&#44228;&#54925;%20&#50857;&#50669;%20&#45236;&#50669;&#49436;(&#51333;&#54633;).xls" TargetMode="External"/></Relationships>
</file>

<file path=xl/externalLinks/_rels/externalLink445.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446.xml.rels><?xml version="1.0" encoding="UTF-8" standalone="yes"?>
<Relationships xmlns="http://schemas.openxmlformats.org/package/2006/relationships"><Relationship Id="rId1" Type="http://schemas.openxmlformats.org/officeDocument/2006/relationships/externalLinkPath" Target="file:///\\&#52572;&#54644;&#47161;\&#52572;&#54644;&#47161;&#51032;%20Project~~!!\&#51089;&#50629;&#54028;&#51068;\&#49324;&#50629;&#44288;&#47532;\2003p124%20&#44592;&#53440;%20&#50689;&#50629;\05%20&#48516;&#50556;&#48324;%20&#50689;&#50629;&#51088;&#47308;\01%20&#49352;&#51452;&#49548;%20&#48512;&#50668;&#49324;&#50629;\2004&#45380;%20&#50689;&#50629;&#51648;&#51088;&#52404;\&#50577;&#54217;&#44400;\&#50577;&#54217;&#44400;%20&#49352;&#51452;&#49548;\2004&#45380;%20&#50689;&#50629;&#51648;&#51088;&#52404;\&#50857;&#51064;&#49884;\2004&#45380;%203&#50900;%2015&#51068;(2&#52264;)\0316%20&#51204;&#45804;&#51088;&#47308;\&#50857;&#51064;&#49884;&#49444;&#44228;&#45236;&#50669;&#49436;(&#50864;&#45824;&#52860;&#49828;_040326).xls" TargetMode="External"/></Relationships>
</file>

<file path=xl/externalLinks/_rels/externalLink447.xml.rels><?xml version="1.0" encoding="UTF-8" standalone="yes"?>
<Relationships xmlns="http://schemas.openxmlformats.org/package/2006/relationships"><Relationship Id="rId1" Type="http://schemas.openxmlformats.org/officeDocument/2006/relationships/externalLinkPath" Target="file:///\\&#51060;&#44053;&#50896;\file&#51204;&#50857;\&#45824;&#51204;&#44552;&#44256;&#46041;&#47588;&#47549;&#51109;\Kumgo.xls" TargetMode="External"/></Relationships>
</file>

<file path=xl/externalLinks/_rels/externalLink448.xml.rels><?xml version="1.0" encoding="UTF-8" standalone="yes"?>
<Relationships xmlns="http://schemas.openxmlformats.org/package/2006/relationships"><Relationship Id="rId1" Type="http://schemas.openxmlformats.org/officeDocument/2006/relationships/externalLinkPath" Target="file:///A:\PROJECT\&#54620;&#44053;&#50976;&#50669;&#51312;&#49324;\&#50976;&#50669;&#51312;&#49324;&#45236;&#50669;\&#49444;&#44228;&#48320;&#44221;\&#49688;&#44277;&#50640;&#49436;&#51089;&#50629;-&#52572;&#51333;\&#52572;&#51333;\2&#45800;&#44228;\&#45224;&#54620;&#44053;2&#45800;&#44228;(&#53685;&#54633;).xls" TargetMode="External"/></Relationships>
</file>

<file path=xl/externalLinks/_rels/externalLink449.xml.rels><?xml version="1.0" encoding="UTF-8" standalone="yes"?>
<Relationships xmlns="http://schemas.openxmlformats.org/package/2006/relationships"><Relationship Id="rId1" Type="http://schemas.openxmlformats.org/officeDocument/2006/relationships/externalLinkPath" Target="file:///\\&#44608;&#47928;&#55148;\Project-old\&#44204;&#51201;\&#44368;&#50977;&#52397;\1221\&#54868;&#51652;\&#45236;&#50669;I.xls" TargetMode="External"/></Relationships>
</file>

<file path=xl/externalLinks/_rels/externalLink450.xml.rels><?xml version="1.0" encoding="UTF-8" standalone="yes"?>
<Relationships xmlns="http://schemas.openxmlformats.org/package/2006/relationships"><Relationship Id="rId1" Type="http://schemas.openxmlformats.org/officeDocument/2006/relationships/externalLinkPath" Target="file:///J:\&#47691;&#51652;&#45448;\01.&#51089;&#50629;&#49892;\04.&#51652;&#54665;&#50629;&#47924;\02.UIS\01.&#44400;&#49328;&#49884;UIS\2004\&#49444;&#44228;&#51089;&#50629;\New\0612\&#54620;&#51652;\&#49345;_&#54616;&#49688;_&#46020;&#47196;&#53685;&#54633;%20&#49884;&#49444;&#47932;&#44288;&#47532;&#49884;&#49828;&#53596;_&#44552;&#50529;&#49444;&#44228;&#49436;.xls" TargetMode="External"/></Relationships>
</file>

<file path=xl/externalLinks/_rels/externalLink451.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47691;&#51652;&#45448;\01.&#51089;&#50629;&#49892;\04.&#51652;&#54665;&#50629;&#47924;\02.UIS\01.&#44400;&#49328;&#49884;UIS\2004\&#49444;&#44228;&#51089;&#50629;\New\0612\&#54620;&#51652;\&#49345;_&#54616;&#49688;_&#46020;&#47196;&#53685;&#54633;%20&#49884;&#49444;&#47932;&#44288;&#47532;&#49884;&#49828;&#53596;_&#44552;&#50529;&#49444;&#44228;&#49436;.xls" TargetMode="External"/></Relationships>
</file>

<file path=xl/externalLinks/_rels/externalLink452.xml.rels><?xml version="1.0" encoding="UTF-8" standalone="yes"?>
<Relationships xmlns="http://schemas.openxmlformats.org/package/2006/relationships"><Relationship Id="rId1" Type="http://schemas.openxmlformats.org/officeDocument/2006/relationships/externalLinkPath" Target="file:///\\&#51312;&#48393;&#52384;\&#44277;&#50976;\&#47691;&#51652;&#45448;\01.&#51089;&#50629;&#49892;\04.&#51652;&#54665;&#50629;&#47924;\02.UIS\01.&#44400;&#49328;&#49884;UIS\2004\&#49444;&#44228;&#51089;&#50629;\New\0612\&#54620;&#51652;\&#49345;_&#54616;&#49688;_&#46020;&#47196;&#53685;&#54633;%20&#49884;&#49444;&#47932;&#44288;&#47532;&#49884;&#49828;&#53596;_&#44552;&#50529;&#49444;&#44228;&#49436;.xls" TargetMode="External"/></Relationships>
</file>

<file path=xl/externalLinks/_rels/externalLink453.xml.rels><?xml version="1.0" encoding="UTF-8" standalone="yes"?>
<Relationships xmlns="http://schemas.openxmlformats.org/package/2006/relationships"><Relationship Id="rId1" Type="http://schemas.openxmlformats.org/officeDocument/2006/relationships/externalLinkPath" Target="file:///\\Pc2\d\999\&#51064;&#52380;.xls" TargetMode="External"/></Relationships>
</file>

<file path=xl/externalLinks/_rels/externalLink454.xml.rels><?xml version="1.0" encoding="UTF-8" standalone="yes"?>
<Relationships xmlns="http://schemas.openxmlformats.org/package/2006/relationships"><Relationship Id="rId1" Type="http://schemas.openxmlformats.org/officeDocument/2006/relationships/externalLinkPath" Target="file:///V:\&#48149;&#48124;&#55148;\HSTOTAL\PARK-MIN\2000\&#44400;&#54252;&#49884;&#52397;\&#45236;&#50669;&#49436;&#48143;%20&#47928;&#49436;\&#51068;&#50948;&#45824;&#44032;2.xls" TargetMode="External"/></Relationships>
</file>

<file path=xl/externalLinks/_rels/externalLink455.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45824;&#44257;&#49548;&#49688;&#47141;(2002.8.20).xls" TargetMode="External"/></Relationships>
</file>

<file path=xl/externalLinks/_rels/externalLink456.xml.rels><?xml version="1.0" encoding="UTF-8" standalone="yes"?>
<Relationships xmlns="http://schemas.openxmlformats.org/package/2006/relationships"><Relationship Id="rId1" Type="http://schemas.openxmlformats.org/officeDocument/2006/relationships/externalLinkPath" Target="file:///\\&#51076;&#46041;&#44600;\C\WINDOWS\TEMP\&#47928;&#49692;&#54840;\ES\&#44592;&#44228;&#44221;&#48708;\WINDOWS\EXCEL\KIM.XLS" TargetMode="External"/></Relationships>
</file>

<file path=xl/externalLinks/_rels/externalLink457.xml.rels><?xml version="1.0" encoding="UTF-8" standalone="yes"?>
<Relationships xmlns="http://schemas.openxmlformats.org/package/2006/relationships"><Relationship Id="rId1" Type="http://schemas.openxmlformats.org/officeDocument/2006/relationships/externalLinkPath" Target="file:///\\&#52572;&#54644;&#47161;\&#52572;&#54644;&#47161;&#51032;%20Project~~!!\2001-00%20&#49444;&#44228;&#53952;\&#45800;&#48708;&#54364;(2001-9).xls" TargetMode="External"/></Relationships>
</file>

<file path=xl/externalLinks/_rels/externalLink458.xml.rels><?xml version="1.0" encoding="UTF-8" standalone="yes"?>
<Relationships xmlns="http://schemas.openxmlformats.org/package/2006/relationships"><Relationship Id="rId1" Type="http://schemas.openxmlformats.org/officeDocument/2006/relationships/externalLinkPath" Target="file:///A:\&#45224;&#49328;-&#45733;&#49440;&#44036;(&#49884;&#54665;)\&#48176;&#49688;&#44288;.xls" TargetMode="External"/></Relationships>
</file>

<file path=xl/externalLinks/_rels/externalLink459.xml.rels><?xml version="1.0" encoding="UTF-8" standalone="yes"?>
<Relationships xmlns="http://schemas.openxmlformats.org/package/2006/relationships"><Relationship Id="rId1" Type="http://schemas.openxmlformats.org/officeDocument/2006/relationships/externalLinkPath" Target="file:///\\&#51060;&#49345;&#49688;\07-&#51109;&#55141;&#52404;&#50977;&#49884;&#49444;&#48143;&#44540;&#47536;&#44277;&#50896;&#44592;&#48376;&#48143;&#49892;&#49884;&#49444;&#44228;&#50857;&#50669;\wp\&#44032;&#49437;&#51648;&#44396;\&#45236;&#50669;&#49436;.xls" TargetMode="External"/></Relationships>
</file>

<file path=xl/externalLinks/_rels/externalLink460.xml.rels><?xml version="1.0" encoding="UTF-8" standalone="yes"?>
<Relationships xmlns="http://schemas.openxmlformats.org/package/2006/relationships"><Relationship Id="rId1" Type="http://schemas.openxmlformats.org/officeDocument/2006/relationships/externalLinkPath" Target="file:///A:\hsw\&#52280;&#44256;&#46020;&#47732;\&#51060;&#54217;&#52572;&#51333;&#44277;&#49324;&#48708;\&#52397;&#54616;\&#44277;&#49324;&#48143;&#51116;\&#48173;&#44592;&#48152;\&#44040;&#47560;&#51204;1.XLS" TargetMode="External"/></Relationships>
</file>

<file path=xl/externalLinks/_rels/externalLink461.xml.rels><?xml version="1.0" encoding="UTF-8" standalone="yes"?>
<Relationships xmlns="http://schemas.openxmlformats.org/package/2006/relationships"><Relationship Id="rId1" Type="http://schemas.openxmlformats.org/officeDocument/2006/relationships/externalLinkPath" Target="file:///\\&#54728;&#44508;\&#54728;&#44508;\&#51648;&#51216;\&#44221;&#48513;\&#50857;&#50669;&#48708;.XLS" TargetMode="External"/></Relationships>
</file>

<file path=xl/externalLinks/_rels/externalLink462.xml.rels><?xml version="1.0" encoding="UTF-8" standalone="yes"?>
<Relationships xmlns="http://schemas.openxmlformats.org/package/2006/relationships"><Relationship Id="rId1" Type="http://schemas.openxmlformats.org/officeDocument/2006/relationships/externalLinkPath" Target="file:///\\&#51060;&#49324;\f\2004%20project\&#48177;&#51228;%20&#51221;&#52492;&#54788;%20&#51116;&#54788;&#45800;&#51648;\&#44228;&#50557;&#44288;&#47144;\&#44228;&#50557;&#45236;&#50669;&#49436;-&#52769;&#47049;&#49688;&#51221;.xls" TargetMode="External"/></Relationships>
</file>

<file path=xl/externalLinks/_rels/externalLink463.xml.rels><?xml version="1.0" encoding="UTF-8" standalone="yes"?>
<Relationships xmlns="http://schemas.openxmlformats.org/package/2006/relationships"><Relationship Id="rId1" Type="http://schemas.openxmlformats.org/officeDocument/2006/relationships/externalLinkPath" Target="file:///\\&#51060;&#49324;\f\wp\&#44032;&#49437;&#51648;&#44396;\&#45236;&#50669;&#49436;.xls" TargetMode="External"/></Relationships>
</file>

<file path=xl/externalLinks/_rels/externalLink464.xml.rels><?xml version="1.0" encoding="UTF-8" standalone="yes"?>
<Relationships xmlns="http://schemas.openxmlformats.org/package/2006/relationships"><Relationship Id="rId1" Type="http://schemas.openxmlformats.org/officeDocument/2006/relationships/externalLinkPath" Target="file:///E:\My%20Documents\2001&#51077;&#52272;\&#49884;&#54868;&#48176;&#49688;&#51648;\EST\CIVIL\m&#47588;&#54252;&#54616;&#49688;&#52376;&#47532;&#51109;\maepo.xls" TargetMode="External"/></Relationships>
</file>

<file path=xl/externalLinks/_rels/externalLink465.xml.rels><?xml version="1.0" encoding="UTF-8" standalone="yes"?>
<Relationships xmlns="http://schemas.openxmlformats.org/package/2006/relationships"><Relationship Id="rId1" Type="http://schemas.openxmlformats.org/officeDocument/2006/relationships/externalLinkPath" Target="file:///A:\moonsan\hwp\My%20Documents\esco.xls" TargetMode="External"/></Relationships>
</file>

<file path=xl/externalLinks/_rels/externalLink466.xml.rels><?xml version="1.0" encoding="UTF-8" standalone="yes"?>
<Relationships xmlns="http://schemas.openxmlformats.org/package/2006/relationships"><Relationship Id="rId1" Type="http://schemas.openxmlformats.org/officeDocument/2006/relationships/externalLinkPath" Target="file:///\\&#49457;&#44592;&#49457;\D\&#51221;&#50976;&#51008;\D\data\&#44053;&#47497;\&#44048;&#51221;&#45800;&#44032;1.xls" TargetMode="External"/></Relationships>
</file>

<file path=xl/externalLinks/_rels/externalLink467.xml.rels><?xml version="1.0" encoding="UTF-8" standalone="yes"?>
<Relationships xmlns="http://schemas.openxmlformats.org/package/2006/relationships"><Relationship Id="rId1" Type="http://schemas.openxmlformats.org/officeDocument/2006/relationships/externalLinkPath" Target="file:///A:\&#51089;&#50629;&#54028;&#51068;\&#54872;&#44221;&#50672;&#49688;&#50896;\&#51089;&#50629;&#54028;&#51068;\&#54620;&#44397;&#53685;&#49888;\&#51312;&#45180;.xls" TargetMode="External"/></Relationships>
</file>

<file path=xl/externalLinks/_rels/externalLink468.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469.xml.rels><?xml version="1.0" encoding="UTF-8" standalone="yes"?>
<Relationships xmlns="http://schemas.openxmlformats.org/package/2006/relationships"><Relationship Id="rId1" Type="http://schemas.openxmlformats.org/officeDocument/2006/relationships/externalLinkPath" Target="file:///\\&#51221;&#54868;&#51088;1\&#51648;&#47532;&#51221;&#48372;\&#51060;&#51221;&#50896;\&#44221;&#44592;&#46020;\&#51032;&#51221;&#48512;&#49884;\&#50577;&#49328;&#49884;&#52509;&#44292;&#50504;(&#52572;&#51333;&#45236;&#50669;2).xls" TargetMode="External"/></Relationships>
</file>

<file path=xl/externalLinks/_rels/externalLink470.xml.rels><?xml version="1.0" encoding="UTF-8" standalone="yes"?>
<Relationships xmlns="http://schemas.openxmlformats.org/package/2006/relationships"><Relationship Id="rId1" Type="http://schemas.openxmlformats.org/officeDocument/2006/relationships/externalLinkPath" Target="file:///\\&#44608;&#51221;&#49692;\&#45936;&#51060;&#53440;\&#45936;&#51060;&#53440;\&#51648;&#50532;&#51648;\1,2,3,4&#54840;&#49440;\&#44036;&#51648;.xls" TargetMode="External"/></Relationships>
</file>

<file path=xl/externalLinks/_rels/externalLink471.xml.rels><?xml version="1.0" encoding="UTF-8" standalone="yes"?>
<Relationships xmlns="http://schemas.openxmlformats.org/package/2006/relationships"><Relationship Id="rId1" Type="http://schemas.openxmlformats.org/officeDocument/2006/relationships/externalLinkPath" Target="file:///\\Se08009\network\DATA-98\&#51204;&#51452;&#50948;&#49373;\PIPE-MUL.XLS" TargetMode="External"/></Relationships>
</file>

<file path=xl/externalLinks/_rels/externalLink472.xml.rels><?xml version="1.0" encoding="UTF-8" standalone="yes"?>
<Relationships xmlns="http://schemas.openxmlformats.org/package/2006/relationships"><Relationship Id="rId1" Type="http://schemas.openxmlformats.org/officeDocument/2006/relationships/externalLinkPath" Target="file:///\\nas\data\Documents%20and%20Settings\TG\&#48148;&#53461;%20&#54868;&#47732;\&#48148;&#53461;&#54868;&#47732;&#51032;&#47784;&#46304;&#44163;\&#49324;&#50629;\&#44060;&#52489;&#51648;&#44396;\1&#52264;&#49444;&#44228;&#48320;&#44221;4&#50900;\&#45236;&#50669;\1&#44277;&#44396;%20&#50577;&#49885;&#51032;%20&#48177;&#50629;.xlk" TargetMode="External"/></Relationships>
</file>

<file path=xl/externalLinks/_rels/externalLink473.xml.rels><?xml version="1.0" encoding="UTF-8" standalone="yes"?>
<Relationships xmlns="http://schemas.openxmlformats.org/package/2006/relationships"><Relationship Id="rId1" Type="http://schemas.openxmlformats.org/officeDocument/2006/relationships/externalLinkPath" Target="file:///\\&#52572;&#54644;&#47161;\&#52572;&#54644;&#47161;&#51032;%20Project~~!!\&#54532;&#47196;&#51229;&#53944;\&#49324;&#54980;&#54872;&#44221;&#50689;&#54693;&#51312;&#49324;\2_&#48148;&#45796;&#54693;&#44592;&#49688;&#47785;&#50896;\2_&#51088;&#47308;\&#45236;&#50669;&#49436;\&#53440;&#49324;&#50629;%20&#51088;&#47308;\&#50689;&#49328;&#44053;&#49332;&#47532;&#44592;_&#49324;&#54980;&#54872;&#44221;&#50689;&#54693;&#51312;&#49324;&#49444;&#44228;&#49436;-2,3,4,5,6&#44277;&#44396;(09.12.18)-&#52572;&#51333;.xls" TargetMode="External"/></Relationships>
</file>

<file path=xl/externalLinks/_rels/externalLink474.xml.rels><?xml version="1.0" encoding="UTF-8" standalone="yes"?>
<Relationships xmlns="http://schemas.openxmlformats.org/package/2006/relationships"><Relationship Id="rId1" Type="http://schemas.openxmlformats.org/officeDocument/2006/relationships/externalLinkPath" Target="file:///E:\PLAN95\PRO95.XLS" TargetMode="External"/></Relationships>
</file>

<file path=xl/externalLinks/_rels/externalLink475.xml.rels><?xml version="1.0" encoding="UTF-8" standalone="yes"?>
<Relationships xmlns="http://schemas.openxmlformats.org/package/2006/relationships"><Relationship Id="rId1" Type="http://schemas.openxmlformats.org/officeDocument/2006/relationships/externalLinkPath" Target="file:///\\shlee\c$\&#44277;&#44036;&#51221;&#48372;&#50672;&#44396;&#54016;\&#49688;&#52824;&#51648;&#46020;&#49324;&#50629;\&#51648;&#51088;&#52404;&#49324;&#50629;\&#50672;&#52380;&#51648;&#44396;\&#44204;&#51201;&#49436;\&#44204;&#51201;_&#49328;&#52636;&#45236;&#50669;&#49436;(&#54028;&#51452;).xls" TargetMode="External"/></Relationships>
</file>

<file path=xl/externalLinks/_rels/externalLink476.xml.rels><?xml version="1.0" encoding="UTF-8" standalone="yes"?>
<Relationships xmlns="http://schemas.openxmlformats.org/package/2006/relationships"><Relationship Id="rId1" Type="http://schemas.openxmlformats.org/officeDocument/2006/relationships/externalLinkPath" Target="file:///\\&#52572;&#46041;&#50865;\&#44277;%20&#47924;%20&#48512;\My%20Documents\&#51077;&#52272;&#44204;&#51201;\2000&#45380;\&#49345;&#54616;&#49688;&#46020;\&#54077;&#49457;\&#49444;&#44228;&#49436;(&#44592;&#44228;)\&#46020;&#44553;\&#54077;&#49457;&#45236;&#50669;-&#46020;&#44553;.XLS" TargetMode="External"/></Relationships>
</file>

<file path=xl/externalLinks/_rels/externalLink477.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478.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45236;&#47928;&#49436;\&#44288;&#47532;\&#54868;&#52380;&#44400;\&#52572;&#51333;&#48376;&#44288;&#47532;\ysw_data\2003\&#54620;&#48120;&#47476;\&#51228;&#50504;&#51089;&#50629;\&#48324;&#52392;4%20&#54620;&#48120;&#47476;%20&#49324;&#50629;&#49444;&#44228;&#49436;.xls" TargetMode="External"/></Relationships>
</file>

<file path=xl/externalLinks/_rels/externalLink479.xml.rels><?xml version="1.0" encoding="UTF-8" standalone="yes"?>
<Relationships xmlns="http://schemas.openxmlformats.org/package/2006/relationships"><Relationship Id="rId1" Type="http://schemas.openxmlformats.org/officeDocument/2006/relationships/externalLinkPath" Target="file:///\\&#51312;&#48393;&#52384;\&#44277;&#50976;\&#45236;&#47928;&#49436;\&#44288;&#47532;\&#54868;&#52380;&#44400;\&#52572;&#51333;&#48376;&#44288;&#47532;\ysw_data\2003\&#54620;&#48120;&#47476;\&#51228;&#50504;&#51089;&#50629;\&#48324;&#52392;4%20&#54620;&#48120;&#47476;%20&#49324;&#50629;&#49444;&#44228;&#49436;.xls" TargetMode="External"/></Relationships>
</file>

<file path=xl/externalLinks/_rels/externalLink480.xml.rels><?xml version="1.0" encoding="UTF-8" standalone="yes"?>
<Relationships xmlns="http://schemas.openxmlformats.org/package/2006/relationships"><Relationship Id="rId1" Type="http://schemas.openxmlformats.org/officeDocument/2006/relationships/externalLinkPath" Target="file:///\\&#54620;&#48124;&#44508;\D\&#45208;&#52649;&#50685;\&#49444;&#44228;&#49436;\1999&#49444;&#44228;&#49436;\GIS\&#49436;&#50872;&#49884;&#54616;&#49688;&#46020;&#44288;&#47532;\2000&#45380;&#50696;&#49328;\&#51068;&#50948;&#45824;&#44032;.xls" TargetMode="External"/></Relationships>
</file>

<file path=xl/externalLinks/_rels/externalLink481.xml.rels><?xml version="1.0" encoding="UTF-8" standalone="yes"?>
<Relationships xmlns="http://schemas.openxmlformats.org/package/2006/relationships"><Relationship Id="rId1" Type="http://schemas.openxmlformats.org/officeDocument/2006/relationships/externalLinkPath" Target="file:///\\&#54889;&#49457;&#51116;\&#51453;&#50516;&#52380;\My%20Documents\&#50857;&#49328;1&#49688;&#47049;.xls" TargetMode="External"/></Relationships>
</file>

<file path=xl/externalLinks/_rels/externalLink482.xml.rels><?xml version="1.0" encoding="UTF-8" standalone="yes"?>
<Relationships xmlns="http://schemas.openxmlformats.org/package/2006/relationships"><Relationship Id="rId1" Type="http://schemas.openxmlformats.org/officeDocument/2006/relationships/externalLinkPath" Target="file:///\\&#44608;&#50885;&#44592;\project\MAYBE\&#51088;&#51116;&#47932;&#47049;.XLS" TargetMode="External"/></Relationships>
</file>

<file path=xl/externalLinks/_rels/externalLink483.xml.rels><?xml version="1.0" encoding="UTF-8" standalone="yes"?>
<Relationships xmlns="http://schemas.openxmlformats.org/package/2006/relationships"><Relationship Id="rId1" Type="http://schemas.openxmlformats.org/officeDocument/2006/relationships/externalLinkPath" Target="file:///\\Jka\d\DATA\XLS\SK&amp;C\DONGHAE\T6-2.XLS" TargetMode="External"/></Relationships>
</file>

<file path=xl/externalLinks/_rels/externalLink484.xml.rels><?xml version="1.0" encoding="UTF-8" standalone="yes"?>
<Relationships xmlns="http://schemas.openxmlformats.org/package/2006/relationships"><Relationship Id="rId1" Type="http://schemas.openxmlformats.org/officeDocument/2006/relationships/externalLinkPath" Target="file:///J:\KBS\EXCEL-DA\YANG\&#48516;&#45817;&#51204;&#44592;.XLS" TargetMode="External"/></Relationships>
</file>

<file path=xl/externalLinks/_rels/externalLink485.xml.rels><?xml version="1.0" encoding="UTF-8" standalone="yes"?>
<Relationships xmlns="http://schemas.openxmlformats.org/package/2006/relationships"><Relationship Id="rId1" Type="http://schemas.openxmlformats.org/officeDocument/2006/relationships/externalLinkPath" Target="file:///\\&#49436;&#48260;\&#47196;&#52972;%20&#46356;&#49828;&#53356;%20(d)\2&#45236;&#50669;_&#44284;&#50629;&#51648;&#49884;&#49436;\2001\&#51064;&#51228;&#44400;\&#49548;&#54616;&#52380;JH.xls" TargetMode="External"/></Relationships>
</file>

<file path=xl/externalLinks/_rels/externalLink486.xml.rels><?xml version="1.0" encoding="UTF-8" standalone="yes"?>
<Relationships xmlns="http://schemas.openxmlformats.org/package/2006/relationships"><Relationship Id="rId1" Type="http://schemas.openxmlformats.org/officeDocument/2006/relationships/externalLinkPath" Target="file:///\\&#52572;&#51008;&#51452;\&#47196;&#52972;%20&#46356;&#49828;&#53356;%20(e)\&#47928;&#49436;\&#44204;&#51201;\&#51333;&#47448;&#48324;%20&#48516;&#47448;\&#51068;&#50948;&#45824;&#44032;\040615-&#45796;&#49328;(&#50668;&#51452;&#44264;&#54532;).xls" TargetMode="External"/></Relationships>
</file>

<file path=xl/externalLinks/_rels/externalLink487.xml.rels><?xml version="1.0" encoding="UTF-8" standalone="yes"?>
<Relationships xmlns="http://schemas.openxmlformats.org/package/2006/relationships"><Relationship Id="rId1" Type="http://schemas.openxmlformats.org/officeDocument/2006/relationships/externalLinkPath" Target="file:///\\Pc2\d\999\98&#49888;&#46028;&#49437;.XLS" TargetMode="External"/></Relationships>
</file>

<file path=xl/externalLinks/_rels/externalLink488.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My%20Documents\02&#54364;&#51648;&#44228;&#54925;.xls" TargetMode="External"/></Relationships>
</file>

<file path=xl/externalLinks/_rels/externalLink489.xml.rels><?xml version="1.0" encoding="UTF-8" standalone="yes"?>
<Relationships xmlns="http://schemas.openxmlformats.org/package/2006/relationships"><Relationship Id="rId1" Type="http://schemas.openxmlformats.org/officeDocument/2006/relationships/externalLinkPath" Target="file:///\\&#51076;&#51221;&#44512;\&#44288;&#44277;&#49436;\01.&#51089;&#50629;&#49892;\01.&#50629;&#47924;&#54260;&#45908;\02.&#44204;&#51201;&#49436;&#50577;&#49885;\new\&#49884;&#55141;&#49884;&#51116;&#51221;&#48708;\&#51116;&#51221;&#48708;2.xls" TargetMode="External"/></Relationships>
</file>

<file path=xl/externalLinks/_rels/externalLink490.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491.xml.rels><?xml version="1.0" encoding="UTF-8" standalone="yes"?>
<Relationships xmlns="http://schemas.openxmlformats.org/package/2006/relationships"><Relationship Id="rId1" Type="http://schemas.openxmlformats.org/officeDocument/2006/relationships/externalLinkPath" Target="file:///\\D970736\data\data\&#49892;&#54665;\&#54945;&#44228;&#50696;&#49328;\&#44204;&#51201;\railroad\&#45824;&#44396;Railroad2\&#45824;&#44396;&#49440;2&#48512;&#45824;.xls" TargetMode="External"/></Relationships>
</file>

<file path=xl/externalLinks/_rels/externalLink492.xml.rels><?xml version="1.0" encoding="UTF-8" standalone="yes"?>
<Relationships xmlns="http://schemas.openxmlformats.org/package/2006/relationships"><Relationship Id="rId1" Type="http://schemas.openxmlformats.org/officeDocument/2006/relationships/externalLinkPath" Target="file:///\\nas\data\@&#45208;&#51032;%20&#50629;&#47924;&#48169;\&#51077;&#52272;&#44208;&#44284;&#49436;\&#44608;&#50857;&#44592;\&#50641;&#49472;\GUMI4B2\&#44396;&#48120;4&#45800;2.XLS" TargetMode="External"/></Relationships>
</file>

<file path=xl/externalLinks/_rels/externalLink493.xml.rels><?xml version="1.0" encoding="UTF-8" standalone="yes"?>
<Relationships xmlns="http://schemas.openxmlformats.org/package/2006/relationships"><Relationship Id="rId1" Type="http://schemas.openxmlformats.org/officeDocument/2006/relationships/externalLinkPath" Target="file:///\\&#49457;&#52285;&#47924;\D\@&#49436;&#45209;&#46041;&#44053;01\&#49688;&#47049;\&#52509;&#44292;&#54364;.xls" TargetMode="External"/></Relationships>
</file>

<file path=xl/externalLinks/_rels/externalLink494.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51068;&#50948;&#45824;&#44032;\YESIL2.XLS" TargetMode="External"/></Relationships>
</file>

<file path=xl/externalLinks/_rels/externalLink495.xml.rels><?xml version="1.0" encoding="UTF-8" standalone="yes"?>
<Relationships xmlns="http://schemas.openxmlformats.org/package/2006/relationships"><Relationship Id="rId1" Type="http://schemas.openxmlformats.org/officeDocument/2006/relationships/externalLinkPath" Target="file:///\\002\c\0-&#50896;&#44148;&#52629;\&#44368;&#44033;&#51068;&#48152;&#49688;&#47049;.XLS" TargetMode="External"/></Relationships>
</file>

<file path=xl/externalLinks/_rels/externalLink496.xml.rels><?xml version="1.0" encoding="UTF-8" standalone="yes"?>
<Relationships xmlns="http://schemas.openxmlformats.org/package/2006/relationships"><Relationship Id="rId1" Type="http://schemas.openxmlformats.org/officeDocument/2006/relationships/externalLinkPath" Target="file:///\\&#50504;&#51221;&#54840;\&#51089;&#50629;&#51473;\&#45236;&#50669;&#49436;&#48143;pq\&#51648;&#44396;&#45800;&#50948;&#44228;&#54925;\030305&#50724;&#49328;&#12615;&#12615;&#51648;&#44396;&#45800;&#50948;&#44228;&#54925;\&#54408;&#49480;(&#44060;&#51221;&#54032;).xls" TargetMode="External"/></Relationships>
</file>

<file path=xl/externalLinks/_rels/externalLink497.xml.rels><?xml version="1.0" encoding="UTF-8" standalone="yes"?>
<Relationships xmlns="http://schemas.openxmlformats.org/package/2006/relationships"><Relationship Id="rId1" Type="http://schemas.openxmlformats.org/officeDocument/2006/relationships/externalLinkPath" Target="file:///\\&#51060;&#49324;\f\&#54200;&#51648;&#54632;\&#54924;&#46041;&#45433;&#51652;&#45236;&#50669;&#49436;.xls" TargetMode="External"/></Relationships>
</file>

<file path=xl/externalLinks/_rels/externalLink498.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499.xml.rels><?xml version="1.0" encoding="UTF-8" standalone="yes"?>
<Relationships xmlns="http://schemas.openxmlformats.org/package/2006/relationships"><Relationship Id="rId1" Type="http://schemas.openxmlformats.org/officeDocument/2006/relationships/externalLinkPath" Target="file:///\\&#51068;&#48264;\C\WINJOB\&#44256;&#48516;&#45236;&#50669;\&#45208;&#51452;&#45824;&#50504;&#45909;&#49328;.xls" TargetMode="External"/></Relationships>
</file>

<file path=xl/externalLinks/_rels/externalLink500.xml.rels><?xml version="1.0" encoding="UTF-8" standalone="yes"?>
<Relationships xmlns="http://schemas.openxmlformats.org/package/2006/relationships"><Relationship Id="rId1" Type="http://schemas.openxmlformats.org/officeDocument/2006/relationships/externalLinkPath" Target="file:///\\&#52572;&#54984;1\&#44608;&#51008;&#50689;\&#49457;&#51068;\&#51312;&#44221;\&#45236;&#50669;&#49884;&#48169;\&#48120;&#49324;&#47532;~2.XLS" TargetMode="External"/></Relationships>
</file>

<file path=xl/externalLinks/_rels/externalLink501.xml.rels><?xml version="1.0" encoding="UTF-8" standalone="yes"?>
<Relationships xmlns="http://schemas.openxmlformats.org/package/2006/relationships"><Relationship Id="rId1" Type="http://schemas.openxmlformats.org/officeDocument/2006/relationships/externalLinkPath" Target="file:///\\&#51076;&#46041;&#44600;\C\WINDOWS\TEMP\&#51648;&#49688;&#48169;\&#52632;&#50577;&#44148;&#52629;es.xls" TargetMode="External"/></Relationships>
</file>

<file path=xl/externalLinks/_rels/externalLink502.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LEEYONG\PUSAN154\&#44305;&#50577;&#51204;&#44592;.XLS" TargetMode="External"/></Relationships>
</file>

<file path=xl/externalLinks/_rels/externalLink503.xml.rels><?xml version="1.0" encoding="UTF-8" standalone="yes"?>
<Relationships xmlns="http://schemas.openxmlformats.org/package/2006/relationships"><Relationship Id="rId1" Type="http://schemas.openxmlformats.org/officeDocument/2006/relationships/externalLinkPath" Target="file:///\\WOOSUNG\&#51312;&#44368;&#47532;~&#44396;&#52636;\My%20Documents\123\&#51204;&#52404;10&#54924;&#49444;&#44228;&#49436;.XLS" TargetMode="External"/></Relationships>
</file>

<file path=xl/externalLinks/_rels/externalLink504.xml.rels><?xml version="1.0" encoding="UTF-8" standalone="yes"?>
<Relationships xmlns="http://schemas.openxmlformats.org/package/2006/relationships"><Relationship Id="rId1" Type="http://schemas.openxmlformats.org/officeDocument/2006/relationships/externalLinkPath" Target="file:///\\&#51452;&#50689;&#49828;\D\&#51116;&#50857;&#51089;&#50629;&#49892;\2000&#54616;&#48152;&#44592;\&#49888;&#50504;&#54616;&#51032;&#45909;&#48393;\&#52572;&#51333;&#45225;&#54408;\&#51652;&#51676;&#52572;&#51333;\99\&#46021;&#47549;\Chol98\DOWN\KKK.XLS" TargetMode="External"/></Relationships>
</file>

<file path=xl/externalLinks/_rels/externalLink505.xml.rels><?xml version="1.0" encoding="UTF-8" standalone="yes"?>
<Relationships xmlns="http://schemas.openxmlformats.org/package/2006/relationships"><Relationship Id="rId1" Type="http://schemas.openxmlformats.org/officeDocument/2006/relationships/externalLinkPath" Target="file:///\\&#51060;&#49849;&#44508;\C\MSOffice\Excel\KYEOUSAN.xls" TargetMode="External"/></Relationships>
</file>

<file path=xl/externalLinks/_rels/externalLink506.xml.rels><?xml version="1.0" encoding="UTF-8" standalone="yes"?>
<Relationships xmlns="http://schemas.openxmlformats.org/package/2006/relationships"><Relationship Id="rId1" Type="http://schemas.openxmlformats.org/officeDocument/2006/relationships/externalLinkPath" Target="file:///\\&#44608;&#51456;&#50672;\C\EXCEL\&#54665;&#45817;&#50896;&#44032;.XLS" TargetMode="External"/></Relationships>
</file>

<file path=xl/externalLinks/_rels/externalLink507.xml.rels><?xml version="1.0" encoding="UTF-8" standalone="yes"?>
<Relationships xmlns="http://schemas.openxmlformats.org/package/2006/relationships"><Relationship Id="rId1" Type="http://schemas.openxmlformats.org/officeDocument/2006/relationships/externalLinkPath" Target="file:///A:\01.&#51089;&#50629;&#49892;\01.&#50629;&#47924;&#54260;&#45908;\02.&#44204;&#51201;&#49436;&#50577;&#49885;\new\&#49884;&#55141;&#49884;&#51116;&#51221;&#48708;\&#51116;&#51221;&#48708;2.xls" TargetMode="External"/></Relationships>
</file>

<file path=xl/externalLinks/_rels/externalLink508.xml.rels><?xml version="1.0" encoding="UTF-8" standalone="yes"?>
<Relationships xmlns="http://schemas.openxmlformats.org/package/2006/relationships"><Relationship Id="rId1" Type="http://schemas.openxmlformats.org/officeDocument/2006/relationships/externalLinkPath" Target="file:///\\PC2\&#49444;&#44228;&#46020;\My%20Documents\&#49688;&#47049;&#49328;&#52636;(&#51652;&#50900;)\&#51652;&#50900;&#48176;&#49688;.xls" TargetMode="External"/></Relationships>
</file>

<file path=xl/externalLinks/_rels/externalLink509.xml.rels><?xml version="1.0" encoding="UTF-8" standalone="yes"?>
<Relationships xmlns="http://schemas.openxmlformats.org/package/2006/relationships"><Relationship Id="rId1" Type="http://schemas.openxmlformats.org/officeDocument/2006/relationships/externalLinkPath" Target="http://ms05.hanafos.com/&#51089;&#50629;&#49892;/&#50857;&#51064;&#49884;/wp/&#44032;&#49437;&#51648;&#44396;/&#45236;&#50669;&#49436;.xls" TargetMode="External"/></Relationships>
</file>

<file path=xl/externalLinks/_rels/externalLink510.xml.rels><?xml version="1.0" encoding="UTF-8" standalone="yes"?>
<Relationships xmlns="http://schemas.openxmlformats.org/package/2006/relationships"><Relationship Id="rId1" Type="http://schemas.openxmlformats.org/officeDocument/2006/relationships/externalLinkPath" Target="file:///\\&#54889;&#49457;&#51116;\&#51453;&#50516;&#52380;\My%20Documents\&#44228;&#47548;&#49688;&#47049;.xls" TargetMode="External"/></Relationships>
</file>

<file path=xl/externalLinks/_rels/externalLink511.xml.rels><?xml version="1.0" encoding="UTF-8" standalone="yes"?>
<Relationships xmlns="http://schemas.openxmlformats.org/package/2006/relationships"><Relationship Id="rId1" Type="http://schemas.openxmlformats.org/officeDocument/2006/relationships/externalLinkPath" Target="file:///G:\&#54217;&#53469;%20&#49892;&#49884;&#49444;&#44228;\000%20&#44277;&#49324;&#48708;%20&#49328;&#52636;-&#52572;&#51333;&#51228;&#52636;&#51089;&#50629;&#50857;-&#54801;&#49345;&#44208;&#44284;&#48152;&#50689;\&#44277;&#49324;&#48708;&#51312;&#51221;%20&#54217;&#53469;&#49884;%20&#51228;&#52636;&#50857;\4.3%20(&#50504;&#51473;)-&#51204;&#44592;&#45236;&#50669;&#49436;.xls" TargetMode="External"/></Relationships>
</file>

<file path=xl/externalLinks/_rels/externalLink512.xml.rels><?xml version="1.0" encoding="UTF-8" standalone="yes"?>
<Relationships xmlns="http://schemas.openxmlformats.org/package/2006/relationships"><Relationship Id="rId1" Type="http://schemas.openxmlformats.org/officeDocument/2006/relationships/externalLinkPath" Target="file:///\\&#51060;&#48120;&#49440;\C\&#51077;&#52272;\&#48372;&#50896;&#52488;\DATABANK\2000\&#52509;&#49888;&#45824;\&#44277;&#45236;&#50669;\MSOffice\Excel\9706F\OUT\YES.XLS" TargetMode="External"/></Relationships>
</file>

<file path=xl/externalLinks/_rels/externalLink513.xml.rels><?xml version="1.0" encoding="UTF-8" standalone="yes"?>
<Relationships xmlns="http://schemas.openxmlformats.org/package/2006/relationships"><Relationship Id="rId1" Type="http://schemas.openxmlformats.org/officeDocument/2006/relationships/externalLinkPath" Target="file:///\\&#47928;&#45824;&#49885;\&#51648;&#50864;&#49464;&#50836;\PROJECT\&#51312;&#51221;0101.XLS" TargetMode="External"/></Relationships>
</file>

<file path=xl/externalLinks/_rels/externalLink514.xml.rels><?xml version="1.0" encoding="UTF-8" standalone="yes"?>
<Relationships xmlns="http://schemas.openxmlformats.org/package/2006/relationships"><Relationship Id="rId1" Type="http://schemas.microsoft.com/office/2006/relationships/xlExternalLinkPath/xlPathMissing" Target="&#52509;&#44292;&#44049;%20" TargetMode="External"/></Relationships>
</file>

<file path=xl/externalLinks/_rels/externalLink515.xml.rels><?xml version="1.0" encoding="UTF-8" standalone="yes"?>
<Relationships xmlns="http://schemas.openxmlformats.org/package/2006/relationships"><Relationship Id="rId1" Type="http://schemas.openxmlformats.org/officeDocument/2006/relationships/externalLinkPath" Target="file:///\\nas\data\&#50725;&#49328;&#51648;&#44396;\Program%20Files\Microsoft%20Office\EXCEL\&#44060;&#48372;&#49688;\&#45824;&#47532;&#48372;&#50756;98\&#45824;&#47532;98&#45380;&#46020;\&#44053;&#49688;&#44277;&#51221;.xls" TargetMode="External"/></Relationships>
</file>

<file path=xl/externalLinks/_rels/externalLink516.xml.rels><?xml version="1.0" encoding="UTF-8" standalone="yes"?>
<Relationships xmlns="http://schemas.openxmlformats.org/package/2006/relationships"><Relationship Id="rId1" Type="http://schemas.openxmlformats.org/officeDocument/2006/relationships/externalLinkPath" Target="file:///\\&#51452;&#49457;&#53441;\&#50689;&#49328;&#44053;&#54889;&#47329;&#44053;%20&#44592;&#48376;&#44228;&#54925;%20&#49444;&#44228;&#48708;\&#47932;&#44032;&#50672;&#46041;&#51228;\&#44228;&#50557;&#44552;&#50529;%20&#51312;&#51221;\&#49884;&#51473;&#45432;&#51076;&#48143;&#44592;&#44228;&#44221;&#48708;\&#44592;&#44228;&#44221;&#48708;_&#48516;&#47448;-&#54924;&#44228;&#53685;&#52393;%20&#51201;&#50857;.xls" TargetMode="External"/></Relationships>
</file>

<file path=xl/externalLinks/_rels/externalLink517.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518.xml.rels><?xml version="1.0" encoding="UTF-8" standalone="yes"?>
<Relationships xmlns="http://schemas.openxmlformats.org/package/2006/relationships"><Relationship Id="rId1" Type="http://schemas.openxmlformats.org/officeDocument/2006/relationships/externalLinkPath" Target="file:///\\&#48149;&#51652;&#54840;\&#44608;&#54252;\&#48149;&#51652;&#54840;\&#44608;&#54252;\&#49688;&#47049;\&#49688;&#47049;&#49328;&#52636;\&#48177;&#49324;\&#47592;&#54848;&#44277;.xls" TargetMode="External"/></Relationships>
</file>

<file path=xl/externalLinks/_rels/externalLink519.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520.xml.rels><?xml version="1.0" encoding="UTF-8" standalone="yes"?>
<Relationships xmlns="http://schemas.openxmlformats.org/package/2006/relationships"><Relationship Id="rId1" Type="http://schemas.openxmlformats.org/officeDocument/2006/relationships/externalLinkPath" Target="file:///\\nas\data\&#44284;&#50629;\&#44284;&#50629;&#51652;&#54665;\&#49324;&#50629;&#44228;&#54925;&#49436;\2005_&#49324;&#50629;&#44228;&#54925;\&#50689;&#51333;&#50669;&#49464;&#44428;&#44060;&#48156;&#44228;&#54925;\&#50689;&#51333;&#50669;&#49464;&#44428;_&#49444;&#44228;&#45236;&#50669;_060120.xls" TargetMode="External"/></Relationships>
</file>

<file path=xl/externalLinks/_rels/externalLink521.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_rels/externalLink522.xml.rels><?xml version="1.0" encoding="UTF-8" standalone="yes"?>
<Relationships xmlns="http://schemas.openxmlformats.org/package/2006/relationships"><Relationship Id="rId1" Type="http://schemas.openxmlformats.org/officeDocument/2006/relationships/externalLinkPath" Target="file:///A:\WINDOWS\TEMP\TD_0018.DIR\WINDOWS\TEMP\TD_0001.DIR\mankyung.xls" TargetMode="External"/></Relationships>
</file>

<file path=xl/externalLinks/_rels/externalLink523.xml.rels><?xml version="1.0" encoding="UTF-8" standalone="yes"?>
<Relationships xmlns="http://schemas.openxmlformats.org/package/2006/relationships"><Relationship Id="rId1" Type="http://schemas.openxmlformats.org/officeDocument/2006/relationships/externalLinkPath" Target="file:///\\&#52572;&#54984;1\&#44608;&#51008;&#50689;\2002WORK\&#51109;&#50528;&#51064;&#48373;&#51648;&#44288;\&#52572;&#51333;&#45225;&#54408;\1-1&#51032;&#51221;&#48512;&#51109;&#50528;&#51064;&#49688;&#47049;.xls" TargetMode="External"/></Relationships>
</file>

<file path=xl/externalLinks/_rels/externalLink524.xml.rels><?xml version="1.0" encoding="UTF-8" standalone="yes"?>
<Relationships xmlns="http://schemas.openxmlformats.org/package/2006/relationships"><Relationship Id="rId1" Type="http://schemas.openxmlformats.org/officeDocument/2006/relationships/externalLinkPath" Target="file:///\\&#50864;&#46020;&#44512;\&#45824;&#51204;&#49688;&#47785;&#50896;(\Excel-data\&#50504;&#49328;(&#49457;&#44284;&#54408;)\1&#44277;&#44396;\&#45800;&#50948;&#49688;&#47049;&#51665;&#44228;&#54364;\&#44277;&#50976;&#48169;\&#51109;&#48708;&#44277;&#49324;.XLS" TargetMode="External"/></Relationships>
</file>

<file path=xl/externalLinks/_rels/externalLink525.xml.rels><?xml version="1.0" encoding="UTF-8" standalone="yes"?>
<Relationships xmlns="http://schemas.openxmlformats.org/package/2006/relationships"><Relationship Id="rId1" Type="http://schemas.openxmlformats.org/officeDocument/2006/relationships/externalLinkPath" Target="file:///J:\WINDOWS\&#48148;&#53461;%20&#54868;&#47732;\BD.xls" TargetMode="External"/></Relationships>
</file>

<file path=xl/externalLinks/_rels/externalLink526.xml.rels><?xml version="1.0" encoding="UTF-8" standalone="yes"?>
<Relationships xmlns="http://schemas.openxmlformats.org/package/2006/relationships"><Relationship Id="rId1" Type="http://schemas.openxmlformats.org/officeDocument/2006/relationships/externalLinkPath" Target="file:///\\Pc10\c\00&#50628;&#54840;&#50857;\&#47560;&#49324;&#54924;\&#47560;&#49324;&#52509;&#49444;&#48320;\01-&#52509;&#52264;&#48516;\&#51116;&#51089;&#50629;\&#48516;&#49688;&#54252;&#51109;&#51068;&#50948;.xls" TargetMode="External"/></Relationships>
</file>

<file path=xl/externalLinks/_rels/externalLink527.xml.rels><?xml version="1.0" encoding="UTF-8" standalone="yes"?>
<Relationships xmlns="http://schemas.openxmlformats.org/package/2006/relationships"><Relationship Id="rId1" Type="http://schemas.openxmlformats.org/officeDocument/2006/relationships/externalLinkPath" Target="file:///\\NAOMI\2000&#45380;\&#47784;&#54805;&#51228;&#51089;&#49548;\2000&#45380;\&#49328;&#47548;&#48149;&#47932;&#44288;\KKK.XLS" TargetMode="External"/></Relationships>
</file>

<file path=xl/externalLinks/_rels/externalLink528.xml.rels><?xml version="1.0" encoding="UTF-8" standalone="yes"?>
<Relationships xmlns="http://schemas.openxmlformats.org/package/2006/relationships"><Relationship Id="rId1" Type="http://schemas.openxmlformats.org/officeDocument/2006/relationships/externalLinkPath" Target="file:///\\CMK\&#44032;&#51256;&#44032;&#49464;&#50836;\office%20&#50577;&#49885;\I&#19968;&#33324;&#27604;.xls" TargetMode="External"/></Relationships>
</file>

<file path=xl/externalLinks/_rels/externalLink529.xml.rels><?xml version="1.0" encoding="UTF-8" standalone="yes"?>
<Relationships xmlns="http://schemas.openxmlformats.org/package/2006/relationships"><Relationship Id="rId1" Type="http://schemas.openxmlformats.org/officeDocument/2006/relationships/externalLinkPath" Target="file:///\\&#44608;&#50885;&#44592;\project\LIM\&#51068;&#50948;.XLS" TargetMode="External"/></Relationships>
</file>

<file path=xl/externalLinks/_rels/externalLink530.xml.rels><?xml version="1.0" encoding="UTF-8" standalone="yes"?>
<Relationships xmlns="http://schemas.openxmlformats.org/package/2006/relationships"><Relationship Id="rId1" Type="http://schemas.openxmlformats.org/officeDocument/2006/relationships/externalLinkPath" Target="file:///E:\PROJECT\&#54620;&#44053;&#50976;&#50669;&#51312;&#49324;\&#50976;&#50669;&#51312;&#49324;&#45236;&#50669;\2&#45800;&#44228;\2&#45800;&#44228;&#45236;&#50669;\&#54620;&#44053;2&#45800;&#44228;%20&#44228;&#50557;\1&#52264;&#45380;&#46020;&#45236;&#50669;\1&#52264;&#45380;&#46020;&#48516;.xls" TargetMode="External"/></Relationships>
</file>

<file path=xl/externalLinks/_rels/externalLink531.xml.rels><?xml version="1.0" encoding="UTF-8" standalone="yes"?>
<Relationships xmlns="http://schemas.openxmlformats.org/package/2006/relationships"><Relationship Id="rId1" Type="http://schemas.openxmlformats.org/officeDocument/2006/relationships/externalLinkPath" Target="file:///H:\PROJECT\&#54620;&#44053;&#50976;&#50669;&#51312;&#49324;\&#50976;&#50669;&#51312;&#49324;&#45236;&#50669;\2&#45800;&#44228;\2&#45800;&#44228;&#45236;&#50669;\&#54620;&#44053;2&#45800;&#44228;%20&#44228;&#50557;\1&#52264;&#45380;&#46020;&#45236;&#50669;\1&#52264;&#45380;&#46020;&#48516;.xls" TargetMode="External"/></Relationships>
</file>

<file path=xl/externalLinks/_rels/externalLink532.xml.rels><?xml version="1.0" encoding="UTF-8" standalone="yes"?>
<Relationships xmlns="http://schemas.openxmlformats.org/package/2006/relationships"><Relationship Id="rId1" Type="http://schemas.openxmlformats.org/officeDocument/2006/relationships/externalLinkPath" Target="file:///\\Phileco\project\My%20Documents\&#51089;&#50629;&#49892;\&#49324;&#51064;&#47448;\&#51089;&#50629;&#49892;\&#44036;&#54032;&#47448;\&#44592;&#53440;\&#51089;&#50629;&#54028;&#51068;\&#51648;&#51656;&#54364;&#48376;&#44288;&#51204;&#49884;&#47932;\&#50577;&#49885;\&#51068;&#50948;.xls" TargetMode="External"/></Relationships>
</file>

<file path=xl/externalLinks/_rels/externalLink533.xml.rels><?xml version="1.0" encoding="UTF-8" standalone="yes"?>
<Relationships xmlns="http://schemas.openxmlformats.org/package/2006/relationships"><Relationship Id="rId1" Type="http://schemas.openxmlformats.org/officeDocument/2006/relationships/externalLinkPath" Target="file:///\\860800\c\&#50577;&#51116;&#49849;Data\Data\&#49892;&#54665;\&#45432;&#47141;&#46020;\&#49892;&#54665;&#45236;&#50669;&#46321;\DATA97\DOCUMENT\YOUNG\&#44221;&#49345;&#48708;.XLS" TargetMode="External"/></Relationships>
</file>

<file path=xl/externalLinks/_rels/externalLink534.xml.rels><?xml version="1.0" encoding="UTF-8" standalone="yes"?>
<Relationships xmlns="http://schemas.openxmlformats.org/package/2006/relationships"><Relationship Id="rId1" Type="http://schemas.openxmlformats.org/officeDocument/2006/relationships/externalLinkPath" Target="file:///\\&#51060;&#49849;&#44508;\C\MSOffice\Excel\APT\WONMI.XLS" TargetMode="External"/></Relationships>
</file>

<file path=xl/externalLinks/_rels/externalLink535.xml.rels><?xml version="1.0" encoding="UTF-8" standalone="yes"?>
<Relationships xmlns="http://schemas.openxmlformats.org/package/2006/relationships"><Relationship Id="rId1" Type="http://schemas.openxmlformats.org/officeDocument/2006/relationships/externalLinkPath" Target="file:///\\&#52572;&#48337;&#47784;\&#51204;&#51032;&#51648;&#44396;\ns3\3-1sb\3-1&#49688;&#47049;&#51665;\&#49892;&#51221;&#45236;&#50669;.xls" TargetMode="External"/></Relationships>
</file>

<file path=xl/externalLinks/_rels/externalLink536.xml.rels><?xml version="1.0" encoding="UTF-8" standalone="yes"?>
<Relationships xmlns="http://schemas.openxmlformats.org/package/2006/relationships"><Relationship Id="rId1" Type="http://schemas.openxmlformats.org/officeDocument/2006/relationships/externalLinkPath" Target="file:///\\&#44148;&#52629;&#54016;\&#48149;&#44221;&#50528;\&#48149;&#44221;&#50528;\&#50896;&#44032;&#44228;&#49328;(7&#50900;)\&#44396;&#50724;&#52488;&#46321;\&#49888;&#54788;&#55148;\DATABANK\2000\&#52509;&#49888;&#45824;\&#44277;&#45236;&#50669;\MSOffice\Excel\9706F\OUT\YES.XLS" TargetMode="External"/></Relationships>
</file>

<file path=xl/externalLinks/_rels/externalLink537.xml.rels><?xml version="1.0" encoding="UTF-8" standalone="yes"?>
<Relationships xmlns="http://schemas.openxmlformats.org/package/2006/relationships"><Relationship Id="rId1" Type="http://schemas.openxmlformats.org/officeDocument/2006/relationships/externalLinkPath" Target="file:///\\&#51312;&#48393;&#52384;\&#44277;&#50976;\&#45236;&#47928;&#49436;\&#44288;&#47532;\&#54868;&#52380;&#44400;\&#52572;&#51333;&#48376;&#44288;&#47532;\&#52632;&#52380;&#46020;&#47196;&#51648;&#54616;&#49444;&#44228;\&#44396;&#51312;&#54868;&#54200;&#51665;.xls" TargetMode="External"/></Relationships>
</file>

<file path=xl/externalLinks/_rels/externalLink538.xml.rels><?xml version="1.0" encoding="UTF-8" standalone="yes"?>
<Relationships xmlns="http://schemas.openxmlformats.org/package/2006/relationships"><Relationship Id="rId1" Type="http://schemas.openxmlformats.org/officeDocument/2006/relationships/externalLinkPath" Target="file:///A:\TEMP\&#50872;&#51652;&#45236;&#50669;-&#44592;&#44228;.XLS" TargetMode="External"/></Relationships>
</file>

<file path=xl/externalLinks/_rels/externalLink539.xml.rels><?xml version="1.0" encoding="UTF-8" standalone="yes"?>
<Relationships xmlns="http://schemas.openxmlformats.org/package/2006/relationships"><Relationship Id="rId1" Type="http://schemas.openxmlformats.org/officeDocument/2006/relationships/externalLinkPath" Target="file:///A:\&#51089;&#50629;&#49892;\&#50857;&#51064;&#49884;\wp\&#44032;&#49437;&#51648;&#44396;\&#45236;&#50669;&#49436;.xls" TargetMode="External"/></Relationships>
</file>

<file path=xl/externalLinks/_rels/externalLink540.xml.rels><?xml version="1.0" encoding="UTF-8" standalone="yes"?>
<Relationships xmlns="http://schemas.openxmlformats.org/package/2006/relationships"><Relationship Id="rId1" Type="http://schemas.openxmlformats.org/officeDocument/2006/relationships/externalLinkPath" Target="file:///\\&#51060;&#49324;\f\up&amp;down\&#54217;&#44032;\&#44032;&#51256;&#44032;&#49800;\&#12615;&#12615;&#51648;&#44396;%20&#46020;&#49884;&#44060;&#48156;&#49324;&#50629;.xls" TargetMode="External"/></Relationships>
</file>

<file path=xl/externalLinks/_rels/externalLink541.xml.rels><?xml version="1.0" encoding="UTF-8" standalone="yes"?>
<Relationships xmlns="http://schemas.openxmlformats.org/package/2006/relationships"><Relationship Id="rId1" Type="http://schemas.openxmlformats.org/officeDocument/2006/relationships/externalLinkPath" Target="file:///E:\&#44277;&#50976;&#48169;\&#44608;&#51333;&#50724;\&#48513;&#54620;&#44053;2&#45800;&#44228;3&#52264;&#48320;&#44221;(&#51204;&#52404;&#48516;).xls" TargetMode="External"/></Relationships>
</file>

<file path=xl/externalLinks/_rels/externalLink542.xml.rels><?xml version="1.0" encoding="UTF-8" standalone="yes"?>
<Relationships xmlns="http://schemas.openxmlformats.org/package/2006/relationships"><Relationship Id="rId1" Type="http://schemas.openxmlformats.org/officeDocument/2006/relationships/externalLinkPath" Target="file:///H:\&#44277;&#50976;&#48169;\&#44608;&#51333;&#50724;\&#48513;&#54620;&#44053;2&#45800;&#44228;3&#52264;&#48320;&#44221;(&#51204;&#52404;&#48516;).xls" TargetMode="External"/></Relationships>
</file>

<file path=xl/externalLinks/_rels/externalLink543.xml.rels><?xml version="1.0" encoding="UTF-8" standalone="yes"?>
<Relationships xmlns="http://schemas.openxmlformats.org/package/2006/relationships"><Relationship Id="rId1" Type="http://schemas.openxmlformats.org/officeDocument/2006/relationships/externalLinkPath" Target="file:///\\&#47928;&#55148;&#51333;\C\&#47928;&#55148;&#51333;\&#49444;&#44228;&#49436;\&#44221;&#48513;%20&#49457;&#51452;\&#50900;&#54637;&#47732;%20&#45824;&#49328;&#47532;\&#44221;&#48513;%20&#49457;&#51452;%20&#50900;&#54637;&#47732;.xls" TargetMode="External"/></Relationships>
</file>

<file path=xl/externalLinks/_rels/externalLink544.xml.rels><?xml version="1.0" encoding="UTF-8" standalone="yes"?>
<Relationships xmlns="http://schemas.openxmlformats.org/package/2006/relationships"><Relationship Id="rId1" Type="http://schemas.openxmlformats.org/officeDocument/2006/relationships/externalLinkPath" Target="file:///E:\&#50896;&#51452;&#46041;&#54868;&#49328;&#50629;&#45800;&#51648;&#54224;&#49688;&#52376;&#47532;&#51109;\&#46041;&#54868;05-&#45796;&#50868;&#51088;&#47308;&#52384;\&#45824;&#47548;,&#46160;&#50900;&#52380;&#54788;&#51109;\&#49884;&#54744;\&#49436;&#47448;\&#54408;&#51656;&#49884;&#54744;&#44228;&#54925;&#49436;\'05%203&#52264;&#48516;\&#44396;&#47329;&#52380;\My%20Documents\&#54788;&#51109;\&#49892;&#51221;&#48372;&#44256;\&#48177;&#49569;&#44032;&#46304;.xls" TargetMode="External"/></Relationships>
</file>

<file path=xl/externalLinks/_rels/externalLink545.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52380;&#47532;&#50504;\Chol2000\DOWN\&#49345;&#45432;&#47532;\&#46972;&#47704;&#53664;&#44277;.xls" TargetMode="External"/></Relationships>
</file>

<file path=xl/externalLinks/_rels/externalLink546.xml.rels><?xml version="1.0" encoding="UTF-8" standalone="yes"?>
<Relationships xmlns="http://schemas.openxmlformats.org/package/2006/relationships"><Relationship Id="rId1" Type="http://schemas.openxmlformats.org/officeDocument/2006/relationships/externalLinkPath" Target="file:///\\Design2\d\&#50864;&#47532;project-2001\4.&#51221;&#51021;&#49324;&#44277;&#50896;&#49328;&#47548;&#50837;&#51109;\&#45236;&#50669;\HNCDOC\J-DORO\0619\&#45824;&#44396;&#50504;&#46041;.xls" TargetMode="External"/></Relationships>
</file>

<file path=xl/externalLinks/_rels/externalLink547.xml.rels><?xml version="1.0" encoding="UTF-8" standalone="yes"?>
<Relationships xmlns="http://schemas.openxmlformats.org/package/2006/relationships"><Relationship Id="rId1" Type="http://schemas.openxmlformats.org/officeDocument/2006/relationships/externalLinkPath" Target="file:///\\&#44608;&#51452;&#50616;\9.&#44221;&#48512;&#44256;&#49549;&#46020;\LJK-LAST\TOWER\&#48169;&#50500;.XLS" TargetMode="External"/></Relationships>
</file>

<file path=xl/externalLinks/_rels/externalLink548.xml.rels><?xml version="1.0" encoding="UTF-8" standalone="yes"?>
<Relationships xmlns="http://schemas.openxmlformats.org/package/2006/relationships"><Relationship Id="rId1" Type="http://schemas.openxmlformats.org/officeDocument/2006/relationships/externalLinkPath" Target="file:///\\&#52572;&#44221;&#48373;\E\Aproject\Changwon-Silsi\docu\GUJI-DG.XLS" TargetMode="External"/></Relationships>
</file>

<file path=xl/externalLinks/_rels/externalLink549.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550.xml.rels><?xml version="1.0" encoding="UTF-8" standalone="yes"?>
<Relationships xmlns="http://schemas.openxmlformats.org/package/2006/relationships"><Relationship Id="rId1" Type="http://schemas.openxmlformats.org/officeDocument/2006/relationships/externalLinkPath" Target="file:///E:\&#44608;&#54252;stp\&#54788;&#51109;\&#44592;&#49457;\&#45824;&#44049;\PROJECT\kimpo-stp\EXCEL\&#44536;&#47536;&#44204;&#51201;\&#47215;&#45936;\&#54364;&#51648;.xls" TargetMode="External"/></Relationships>
</file>

<file path=xl/externalLinks/_rels/externalLink551.xml.rels><?xml version="1.0" encoding="UTF-8" standalone="yes"?>
<Relationships xmlns="http://schemas.openxmlformats.org/package/2006/relationships"><Relationship Id="rId1" Type="http://schemas.openxmlformats.org/officeDocument/2006/relationships/externalLinkPath" Target="file:///h:\NALMA\kko\Nalma.xls" TargetMode="External"/></Relationships>
</file>

<file path=xl/externalLinks/_rels/externalLink552.xml.rels><?xml version="1.0" encoding="UTF-8" standalone="yes"?>
<Relationships xmlns="http://schemas.openxmlformats.org/package/2006/relationships"><Relationship Id="rId1" Type="http://schemas.openxmlformats.org/officeDocument/2006/relationships/externalLinkPath" Target="file:///\\&#45208;&#47564;&#49688;\D\&#48512;&#45824;&#44277;-1\&#51333;&#48176;&#49688;&#44288;.xls" TargetMode="External"/></Relationships>
</file>

<file path=xl/externalLinks/_rels/externalLink553.xml.rels><?xml version="1.0" encoding="UTF-8" standalone="yes"?>
<Relationships xmlns="http://schemas.openxmlformats.org/package/2006/relationships"><Relationship Id="rId1" Type="http://schemas.openxmlformats.org/officeDocument/2006/relationships/externalLinkPath" Target="file:///E:\01.&#54924;&#49324;&#44288;&#47144;\06.%20&#54665;&#51221;&#50629;&#47924;\&#50780;&#44288;4%20&#44284;&#50629;&#51648;&#49884;&#49436;%20&#45236;&#50669;&#49436;\sample\Program%20Files\Nanum%20Technologies\SmartFlow%20OSE2\temp\&#51452;&#49328;&#49328;&#45800;%20&#51648;&#49884;&#49436;&#48143;&#45236;&#50669;&#49436;\NALMA\kko\Nalma.xls" TargetMode="External"/></Relationships>
</file>

<file path=xl/externalLinks/_rels/externalLink554.xml.rels><?xml version="1.0" encoding="UTF-8" standalone="yes"?>
<Relationships xmlns="http://schemas.openxmlformats.org/package/2006/relationships"><Relationship Id="rId1" Type="http://schemas.openxmlformats.org/officeDocument/2006/relationships/externalLinkPath" Target="file:///\\&#51076;&#48337;&#54732;\&#44256;&#52285;-&#48512;&#44257;\Work\2002\&#48372;&#52380;-&#54616;&#45817;(&#45225;&#54408;)\&#49688;&#47049;&#49328;&#52636;&#49436;\&#51204;&#52404;&#48516;\Book2.xls" TargetMode="External"/></Relationships>
</file>

<file path=xl/externalLinks/_rels/externalLink555.xml.rels><?xml version="1.0" encoding="UTF-8" standalone="yes"?>
<Relationships xmlns="http://schemas.openxmlformats.org/package/2006/relationships"><Relationship Id="rId1" Type="http://schemas.openxmlformats.org/officeDocument/2006/relationships/externalLinkPath" Target="file:///A:\&#48156;&#51452;-2&#53664;&#51656;\0.&#45800;&#44032;&#49328;&#52636;&#51088;&#47308;\&#44256;&#52384;&#45800;&#44032;(2004)\&#49444;&#44228;&#45800;&#44032;\2003&#45380;\99&#49444;&#44228;&#44592;&#51456;&#45800;&#44032;.xls" TargetMode="External"/></Relationships>
</file>

<file path=xl/externalLinks/_rels/externalLink556.xml.rels><?xml version="1.0" encoding="UTF-8" standalone="yes"?>
<Relationships xmlns="http://schemas.openxmlformats.org/package/2006/relationships"><Relationship Id="rId1" Type="http://schemas.openxmlformats.org/officeDocument/2006/relationships/externalLinkPath" Target="file:///\\&#52572;&#54980;&#49692;\&#44032;&#51256;&#44032;&#45716;&#44275;\&#52380;&#54840;&#51648;&#48320;&#44277;&#50896;(&#50857;&#50669;&#45236;&#50669;&#49436;).xls" TargetMode="External"/></Relationships>
</file>

<file path=xl/externalLinks/_rels/externalLink557.xml.rels><?xml version="1.0" encoding="UTF-8" standalone="yes"?>
<Relationships xmlns="http://schemas.openxmlformats.org/package/2006/relationships"><Relationship Id="rId1" Type="http://schemas.openxmlformats.org/officeDocument/2006/relationships/externalLinkPath" Target="file:///\\A503_04\c\My%20Documents\b-s\ENG\HANSUK\ENG\SAMAN\DOHWA03.XLS" TargetMode="External"/></Relationships>
</file>

<file path=xl/externalLinks/_rels/externalLink558.xml.rels><?xml version="1.0" encoding="UTF-8" standalone="yes"?>
<Relationships xmlns="http://schemas.openxmlformats.org/package/2006/relationships"><Relationship Id="rId1" Type="http://schemas.openxmlformats.org/officeDocument/2006/relationships/externalLinkPath" Target="file:///\\3.&#52265;&#54620;&#44272;&#46020;&#47532;\D\project\&#45432;&#44256;&#52380;\excel\&#45432;&#44256;3&#44368;\&#51221;&#54840;&#51089;&#54408;\&#44368;&#44033;\&#53664;%20&#44277;\ENG\SAMAN\DOHWA03.XLS" TargetMode="External"/></Relationships>
</file>

<file path=xl/externalLinks/_rels/externalLink559.xml.rels><?xml version="1.0" encoding="UTF-8" standalone="yes"?>
<Relationships xmlns="http://schemas.openxmlformats.org/package/2006/relationships"><Relationship Id="rId1" Type="http://schemas.openxmlformats.org/officeDocument/2006/relationships/externalLinkPath" Target="http://98.0.3.2:8002/cgi-bin/brm.cgi/PROJECT/&#49569;&#46041;&#50577;&#49688;&#51109;/&#47588;&#44257;&#50669;&#49324;.XLS" TargetMode="External"/></Relationships>
</file>

<file path=xl/externalLinks/_rels/externalLink560.xml.rels><?xml version="1.0" encoding="UTF-8" standalone="yes"?>
<Relationships xmlns="http://schemas.openxmlformats.org/package/2006/relationships"><Relationship Id="rId1" Type="http://schemas.openxmlformats.org/officeDocument/2006/relationships/externalLinkPath" Target="file:///\\Pc4\&#50500;&#53944;&#54252;&#52964;&#49828;%20&#53685;&#54633;&#51088;&#47308;\Documents%20and%20Settings\&#52572;&#54840;&#45224;\&#48148;&#53461;%20&#54868;&#47732;\&#49688;&#50896;&#44305;&#44368;&#44277;&#50896;&#51312;&#49457;&#44277;&#49324;&#51473;&#49884;&#49444;&#47932;&#44277;&#49324;\My%20Documents\&#47928;&#49328;&#51312;&#44221;\&#45236;&#50669;&#44288;&#44228;\&#47928;&#49328;&#51652;&#51452;&#52265;&#44277;.xls" TargetMode="External"/></Relationships>
</file>

<file path=xl/externalLinks/_rels/externalLink561.xml.rels><?xml version="1.0" encoding="UTF-8" standalone="yes"?>
<Relationships xmlns="http://schemas.openxmlformats.org/package/2006/relationships"><Relationship Id="rId1" Type="http://schemas.openxmlformats.org/officeDocument/2006/relationships/externalLinkPath" Target="file:///\\Pc10\c\d\xls\2001\98\&#45432;&#51076;.xls" TargetMode="External"/></Relationships>
</file>

<file path=xl/externalLinks/_rels/externalLink562.xml.rels><?xml version="1.0" encoding="UTF-8" standalone="yes"?>
<Relationships xmlns="http://schemas.openxmlformats.org/package/2006/relationships"><Relationship Id="rId1" Type="http://schemas.openxmlformats.org/officeDocument/2006/relationships/externalLinkPath" Target="http://98.33.5.2/Documents%20and%20Settings/Owner/My%20Documents/My%20&#49444;&#44228;&#52628;&#51652;/&#49888;&#49345;&#46020;&#51648;&#54616;&#52264;&#46020;%20&#54869;&#51109;/&#51077;&#52272;/&#49888;&#49345;&#46020;&#49444;&#44228;&#45236;&#50669;&#49436;.xls" TargetMode="External"/></Relationships>
</file>

<file path=xl/externalLinks/_rels/externalLink563.xml.rels><?xml version="1.0" encoding="UTF-8" standalone="yes"?>
<Relationships xmlns="http://schemas.openxmlformats.org/package/2006/relationships"><Relationship Id="rId1" Type="http://schemas.openxmlformats.org/officeDocument/2006/relationships/externalLinkPath" Target="file:///A:\JBH.DAT\SHEET\ETC\&#44592;&#53440;\BONG-X.XLS" TargetMode="External"/></Relationships>
</file>

<file path=xl/externalLinks/_rels/externalLink564.xml.rels><?xml version="1.0" encoding="UTF-8" standalone="yes"?>
<Relationships xmlns="http://schemas.openxmlformats.org/package/2006/relationships"><Relationship Id="rId1" Type="http://schemas.openxmlformats.org/officeDocument/2006/relationships/externalLinkPath" Target="file:///\\&#51060;&#44592;&#47924;\&#49352;%20&#48380;&#47464;%20(d)\Program%20Files\HyunSu\Rich%20Message%20Checker\data\&#54620;&#47700;&#51068;\kimyj0813\&#50672;&#44396;&#49884;&#49444;%20&#45236;&#50669;&#49436;(&#53664;&#51656;,%20&#52769;&#47049;,%20&#49892;&#49884;&#49444;&#44228;)-050601.XLS" TargetMode="External"/></Relationships>
</file>

<file path=xl/externalLinks/_rels/externalLink565.xml.rels><?xml version="1.0" encoding="UTF-8" standalone="yes"?>
<Relationships xmlns="http://schemas.openxmlformats.org/package/2006/relationships"><Relationship Id="rId1" Type="http://schemas.openxmlformats.org/officeDocument/2006/relationships/externalLinkPath" Target="file:///\\&#52572;&#54644;&#47161;\&#52572;&#54644;&#47161;&#51032;%20Project~~!!\WORK\0-&#50857;&#50669;&#48708;&#49328;&#52636;\&#53685;&#50689;&#49884;\&#45236;&#51453;&#46020;&#44540;&#47536;&#44277;&#50896;\&#50896;&#47928;&#44277;&#50896;%20&#45236;&#50669;&#49436;(&#46020;&#49884;).xls" TargetMode="External"/></Relationships>
</file>

<file path=xl/externalLinks/_rels/externalLink566.xml.rels><?xml version="1.0" encoding="UTF-8" standalone="yes"?>
<Relationships xmlns="http://schemas.openxmlformats.org/package/2006/relationships"><Relationship Id="rId1" Type="http://schemas.openxmlformats.org/officeDocument/2006/relationships/externalLinkPath" Target="file:///\\&#51109;&#49849;&#46020;\MY%20DOCUMENTS\My%20Documents\WORK\&#52632;&#45817;&#45800;&#49328;.XLS" TargetMode="External"/></Relationships>
</file>

<file path=xl/externalLinks/_rels/externalLink567.xml.rels><?xml version="1.0" encoding="UTF-8" standalone="yes"?>
<Relationships xmlns="http://schemas.openxmlformats.org/package/2006/relationships"><Relationship Id="rId1" Type="http://schemas.openxmlformats.org/officeDocument/2006/relationships/externalLinkPath" Target="file:///A:\DATA\&#49888;&#54868;\&#44032;&#54217;&#51648;&#44396;\&#46020;&#47732;\&#44256;&#52285;&#51200;&#49688;&#51648;\&#44277;&#49324;&#48708;&#52509;&#44292;\&#44032;&#54217;&#44277;&#49324;&#48708;.XLS" TargetMode="External"/></Relationships>
</file>

<file path=xl/externalLinks/_rels/externalLink568.xml.rels><?xml version="1.0" encoding="UTF-8" standalone="yes"?>
<Relationships xmlns="http://schemas.openxmlformats.org/package/2006/relationships"><Relationship Id="rId1" Type="http://schemas.openxmlformats.org/officeDocument/2006/relationships/externalLinkPath" Target="file:///\\nas\data\@&#45208;&#51032;%20&#50629;&#47924;&#48169;\&#51077;&#52272;&#44208;&#44284;&#49436;\hado.xls" TargetMode="External"/></Relationships>
</file>

<file path=xl/externalLinks/_rels/externalLink569.xml.rels><?xml version="1.0" encoding="UTF-8" standalone="yes"?>
<Relationships xmlns="http://schemas.openxmlformats.org/package/2006/relationships"><Relationship Id="rId1" Type="http://schemas.openxmlformats.org/officeDocument/2006/relationships/externalLinkPath" Target="http://98.33.5.2/Documents%20and%20Settings/Owner/My%20Documents/My%20&#49444;&#44228;&#52628;&#51652;/&#45236;&#48512;&#49692;&#54872;(&#51221;&#47497;&#46041;)/&#51077;%20%20&#52272;/&#49444;&#44228;&#45236;&#50669;&#49436;(&#52572;&#51333;).xls" TargetMode="External"/></Relationships>
</file>

<file path=xl/externalLinks/_rels/externalLink570.xml.rels><?xml version="1.0" encoding="UTF-8" standalone="yes"?>
<Relationships xmlns="http://schemas.openxmlformats.org/package/2006/relationships"><Relationship Id="rId1" Type="http://schemas.openxmlformats.org/officeDocument/2006/relationships/externalLinkPath" Target="file:///\\&#45432;&#44592;&#45224;\TEMP\yunchun2\yunchun\&#50672;&#52380;&#51088;&#47308;\&#45224;&#49324;&#44060;&#47029;&#44277;&#49324;&#48708;&#49328;&#52636;&#44592;&#51456;.xls" TargetMode="External"/></Relationships>
</file>

<file path=xl/externalLinks/_rels/externalLink571.xml.rels><?xml version="1.0" encoding="UTF-8" standalone="yes"?>
<Relationships xmlns="http://schemas.openxmlformats.org/package/2006/relationships"><Relationship Id="rId1" Type="http://schemas.openxmlformats.org/officeDocument/2006/relationships/externalLinkPath" Target="file:///\\Jhhuh\project\My%20Documentsm\97\97&#49444;&#44228;\&#51312;&#52264;&#51109;&#50808;\&#51204;&#47141;&#49444;&#44228;.XLS" TargetMode="External"/></Relationships>
</file>

<file path=xl/externalLinks/_rels/externalLink572.xml.rels><?xml version="1.0" encoding="UTF-8" standalone="yes"?>
<Relationships xmlns="http://schemas.openxmlformats.org/package/2006/relationships"><Relationship Id="rId1" Type="http://schemas.openxmlformats.org/officeDocument/2006/relationships/externalLinkPath" Target="file:///\\&#48320;&#50689;&#44396;\&#46020;&#49884;Data\&#51088;&#47308;&#51665;\&#44033;&#51333;&#45236;&#50669;&#49436;\&#44284;&#50629;&#48324;\&#44277;&#44277;&#49884;&#49444;&#51077;&#51648;&#49849;&#51064;\&#54872;&#44221;&#45236;&#50669;&#49436;(1100).xls" TargetMode="External"/></Relationships>
</file>

<file path=xl/externalLinks/_rels/externalLink573.xml.rels><?xml version="1.0" encoding="UTF-8" standalone="yes"?>
<Relationships xmlns="http://schemas.openxmlformats.org/package/2006/relationships"><Relationship Id="rId1" Type="http://schemas.openxmlformats.org/officeDocument/2006/relationships/externalLinkPath" Target="file:///\\&#51312;&#49548;&#55148;\&#44277;&#50976;&#54633;&#49884;&#45796;\Hansy\5&#54252;&#54637;STP\PICKO&#54801;&#49345;\0.&#48376;&#54801;&#49345;&#51088;&#47308;\0.4&#48376;&#54801;&#49345;(&#52509;&#49324;&#50629;,&#50868;&#50689;)\&#50868;&#50689;&#48708;\&#48156;&#49569;&#50857;(0529)\&#50864;&#47532;&#51665;\&#54801;&#49345;&#49688;&#51221;030521(&#49324;&#50629;&#48708;&#48320;&#44221;)&#51116;&#47924;&#47784;&#45944;\&#54801;&#49345;&#49688;&#51221;030521(&#49324;&#50629;&#48708;&#48320;&#44221;).xls" TargetMode="External"/></Relationships>
</file>

<file path=xl/externalLinks/_rels/externalLink574.xml.rels><?xml version="1.0" encoding="UTF-8" standalone="yes"?>
<Relationships xmlns="http://schemas.openxmlformats.org/package/2006/relationships"><Relationship Id="rId1" Type="http://schemas.openxmlformats.org/officeDocument/2006/relationships/externalLinkPath" Target="file:///\\&#44608;&#51452;&#50616;\9.&#44221;&#48512;&#44256;&#49549;&#46020;\LJK-LAST\TOWER\&#44592;&#45392;&#53457;.XLS" TargetMode="External"/></Relationships>
</file>

<file path=xl/externalLinks/_rels/externalLink575.xml.rels><?xml version="1.0" encoding="UTF-8" standalone="yes"?>
<Relationships xmlns="http://schemas.openxmlformats.org/package/2006/relationships"><Relationship Id="rId1" Type="http://schemas.openxmlformats.org/officeDocument/2006/relationships/externalLinkPath" Target="file:///\\&#52380;&#51116;\&#44928;&#44844;&#47532;\My%20Documents\&#53664;&#47785;&#54016;(&#51076;)\&#48376;&#49324;\&#54788;&#51109;&#44288;&#47532;\&#47581;&#50868;~&#54788;&#44221;&#46020;&#47196;\&#51060;&#54788;&#51333;\&#44592;&#48376;&#50577;&#49885;\&#44148;&#52629;\&#48516;&#45817;%20PARK%20VIEW\DATA\FILE\HUN-BU1.XLS" TargetMode="External"/></Relationships>
</file>

<file path=xl/externalLinks/_rels/externalLink576.xml.rels><?xml version="1.0" encoding="UTF-8" standalone="yes"?>
<Relationships xmlns="http://schemas.openxmlformats.org/package/2006/relationships"><Relationship Id="rId1" Type="http://schemas.openxmlformats.org/officeDocument/2006/relationships/externalLinkPath" Target="file:///\\&#50976;&#44221;&#54617;&#51060;&#49324;&#45784;\&#44608;&#50885;&#44592;%20&#49548;&#51109;&#45784;%20(h)\Documents%20and%20Settings\&#49548;&#46972;&#44732;\Local%20Settings\Temporary%20Internet%20Files\Content.IE5\H9SK3VWF\&#44053;&#46041;\&#44536;&#47084;&#48652;%20&#49464;&#52377;%20%20&#51068;&#50948;&#45824;&#44032;%20&#52280;&#44256;.xls" TargetMode="External"/></Relationships>
</file>

<file path=xl/externalLinks/_rels/externalLink577.xml.rels><?xml version="1.0" encoding="UTF-8" standalone="yes"?>
<Relationships xmlns="http://schemas.openxmlformats.org/package/2006/relationships"><Relationship Id="rId1" Type="http://schemas.openxmlformats.org/officeDocument/2006/relationships/externalLinkPath" Target="file:///G:\&#51089;&#50629;&#49892;\project\&#44160;&#53664;\&#54840;&#45224;&#49440;&#44256;&#49549;&#52384;&#46020;\&#52280;&#44256;&#45236;&#50669;&#49436;(&#51452;&#44277;).xls" TargetMode="External"/></Relationships>
</file>

<file path=xl/externalLinks/_rels/externalLink578.xml.rels><?xml version="1.0" encoding="UTF-8" standalone="yes"?>
<Relationships xmlns="http://schemas.openxmlformats.org/package/2006/relationships"><Relationship Id="rId1" Type="http://schemas.openxmlformats.org/officeDocument/2006/relationships/externalLinkPath" Target="file:///G:\&#51068;&#44424;&#45768;&#44732;\&#51068;&#44428;&#47928;&#49436;\&#50896;&#51452;&#54869;&#51064;2.xls" TargetMode="External"/></Relationships>
</file>

<file path=xl/externalLinks/_rels/externalLink579.xml.rels><?xml version="1.0" encoding="UTF-8" standalone="yes"?>
<Relationships xmlns="http://schemas.openxmlformats.org/package/2006/relationships"><Relationship Id="rId1" Type="http://schemas.openxmlformats.org/officeDocument/2006/relationships/externalLinkPath" Target="file:///\\&#47344;&#47336;&#46980;&#46972;\&#48177;&#51068;&#44428;\My%20Documents\&#48177;&#51068;&#44428;\&#50896;&#51452;2.xls" TargetMode="External"/></Relationships>
</file>

<file path=xl/externalLinks/_rels/externalLink580.xml.rels><?xml version="1.0" encoding="UTF-8" standalone="yes"?>
<Relationships xmlns="http://schemas.openxmlformats.org/package/2006/relationships"><Relationship Id="rId1" Type="http://schemas.openxmlformats.org/officeDocument/2006/relationships/externalLinkPath" Target="file:///\\Saman2\&#47196;&#52972;%20&#46356;&#49828;&#53356;%20(d)\PLAN95\PRO95.XLS" TargetMode="External"/></Relationships>
</file>

<file path=xl/externalLinks/_rels/externalLink581.xml.rels><?xml version="1.0" encoding="UTF-8" standalone="yes"?>
<Relationships xmlns="http://schemas.openxmlformats.org/package/2006/relationships"><Relationship Id="rId1" Type="http://schemas.openxmlformats.org/officeDocument/2006/relationships/externalLinkPath" Target="file:///\\&#48149;&#49440;&#48393;\&#53552;&#45328;\&#48277;&#44592;(&#50577;&#49328;&#46041;&#47732;)\&#50629;&#52404;&#51088;&#47308;\&#51088;&#46041;&#51228;&#50612;\&#45236;&#50669;&#49436;.XLS" TargetMode="External"/></Relationships>
</file>

<file path=xl/externalLinks/_rels/externalLink582.xml.rels><?xml version="1.0" encoding="UTF-8" standalone="yes"?>
<Relationships xmlns="http://schemas.openxmlformats.org/package/2006/relationships"><Relationship Id="rId1" Type="http://schemas.openxmlformats.org/officeDocument/2006/relationships/externalLinkPath" Target="file:///H:\&#48149;&#51221;&#49688;\&#48128;&#50577;\&#48156;&#51452;&#49444;&#44228;\&#44228;&#52769;&#51228;&#50612;\&#51068;&#49345;&#44048;&#49324;&#54980;\&#48128;&#50577;&#45236;&#50669;.xls" TargetMode="External"/></Relationships>
</file>

<file path=xl/externalLinks/_rels/externalLink583.xml.rels><?xml version="1.0" encoding="UTF-8" standalone="yes"?>
<Relationships xmlns="http://schemas.openxmlformats.org/package/2006/relationships"><Relationship Id="rId1" Type="http://schemas.openxmlformats.org/officeDocument/2006/relationships/externalLinkPath" Target="file:///\\&#51060;&#49324;\f\2008%20project\99_&#51088;&#47308;&#49892;\99_02_&#50857;&#50669;&#48708;%20&#49328;&#51221;%20&#44288;&#47144;\&#53664;&#51656;&#48512;\03_&#50616;&#50577;&#44288;&#44305;&#45800;&#51648;%20&#51312;&#49457;&#44228;&#54925;%20&#50857;&#50669;%20&#45236;&#50669;&#49436;(&#51333;&#54633;).xls" TargetMode="External"/></Relationships>
</file>

<file path=xl/externalLinks/_rels/externalLink584.xml.rels><?xml version="1.0" encoding="UTF-8" standalone="yes"?>
<Relationships xmlns="http://schemas.openxmlformats.org/package/2006/relationships"><Relationship Id="rId1" Type="http://schemas.openxmlformats.org/officeDocument/2006/relationships/externalLinkPath" Target="file:///\\&#49888;&#50857;&#46301;\06-&#44228;&#50557;&#44288;&#47144;\&#51201;&#49328;\&#51064;&#51452;&#47732;\Program%20Files\WebApp\System\3&#44592;&#51456;.xls" TargetMode="External"/></Relationships>
</file>

<file path=xl/externalLinks/_rels/externalLink585.xml.rels><?xml version="1.0" encoding="UTF-8" standalone="yes"?>
<Relationships xmlns="http://schemas.openxmlformats.org/package/2006/relationships"><Relationship Id="rId1" Type="http://schemas.openxmlformats.org/officeDocument/2006/relationships/externalLinkPath" Target="file:///\\COORDINATION\&#49324;&#50629;&#51312;&#51221;&#44536;&#47353;\WINDOWS\temp\speedtemp\BO+&#52968;&#49444;&#54021;)-0321.xls" TargetMode="External"/></Relationships>
</file>

<file path=xl/externalLinks/_rels/externalLink586.xml.rels><?xml version="1.0" encoding="UTF-8" standalone="yes"?>
<Relationships xmlns="http://schemas.openxmlformats.org/package/2006/relationships"><Relationship Id="rId1" Type="http://schemas.openxmlformats.org/officeDocument/2006/relationships/externalLinkPath" Target="file:///\\&#51312;&#48393;&#52384;\&#44277;&#50976;\DOCUME~1\1\LOCALS~1\Temp\handy\&#45208;&#51032;%20&#51089;&#50629;&#51109;\&#51648;&#51088;&#52404;\&#44608;&#51228;&#49884;\&#44228;&#50557;\&#44228;&#50557;&#50857;%20&#52572;&#51333;\&#44608;&#51228;&#49884;%20&#46020;&#47196;&#50752;%20&#51648;&#54616;&#49884;&#49444;&#47932;%20&#44277;&#46041;&#44396;&#52629;&#49324;&#50629;%20&#49444;&#44228;&#49436;_&#44228;&#50557;(1&#52264;&#45380;&#46020;)_1.xls" TargetMode="External"/></Relationships>
</file>

<file path=xl/externalLinks/_rels/externalLink587.xml.rels><?xml version="1.0" encoding="UTF-8" standalone="yes"?>
<Relationships xmlns="http://schemas.openxmlformats.org/package/2006/relationships"><Relationship Id="rId1" Type="http://schemas.openxmlformats.org/officeDocument/2006/relationships/externalLinkPath" Target="http://mail.ulsan21.net/0-&#54532;&#47196;&#51229;&#53944;/P%20Q/3-2003&#45380;/09-&#51221;&#51021;&#49884;%20&#51221;&#52492;&#54788;&#51116;&#54788;%20&#48143;%20&#47932;&#53580;&#47560;&#54028;&#53356;/&#51221;&#51021;&#49884;-&#50857;&#50669;&#45236;&#50669;&#49436;-0923.xls" TargetMode="External"/></Relationships>
</file>

<file path=xl/externalLinks/_rels/externalLink588.xml.rels><?xml version="1.0" encoding="UTF-8" standalone="yes"?>
<Relationships xmlns="http://schemas.openxmlformats.org/package/2006/relationships"><Relationship Id="rId1" Type="http://schemas.openxmlformats.org/officeDocument/2006/relationships/externalLinkPath" Target="file:///\\nas\data\WINDOWS\Temporary%20Internet%20Files\Content.IE5\ALPITIWR\&#46020;&#49569;&#49688;&#49884;&#49444;\&#53804;&#52272;\Valve.xls" TargetMode="External"/></Relationships>
</file>

<file path=xl/externalLinks/_rels/externalLink589.xml.rels><?xml version="1.0" encoding="UTF-8" standalone="yes"?>
<Relationships xmlns="http://schemas.openxmlformats.org/package/2006/relationships"><Relationship Id="rId1" Type="http://schemas.openxmlformats.org/officeDocument/2006/relationships/externalLinkPath" Target="file:///\\D951652\d\&#51089;&#50629;\My%20Documents\&#50896;&#51452;&#49345;&#49688;\Valve.xls" TargetMode="External"/></Relationships>
</file>

<file path=xl/externalLinks/_rels/externalLink590.xml.rels><?xml version="1.0" encoding="UTF-8" standalone="yes"?>
<Relationships xmlns="http://schemas.openxmlformats.org/package/2006/relationships"><Relationship Id="rId1" Type="http://schemas.openxmlformats.org/officeDocument/2006/relationships/externalLinkPath" Target="file:///\\nas\data\&#46904;&#48512;&#44592;\&#51032;&#51221;&#48512;&#49884;\&#52280;&#44256;&#51088;&#47308;\&#46020;&#47196;&#49884;&#49444;&#47932;_20&#13214;.xls" TargetMode="External"/></Relationships>
</file>

<file path=xl/externalLinks/_rels/externalLink591.xml.rels><?xml version="1.0" encoding="UTF-8" standalone="yes"?>
<Relationships xmlns="http://schemas.openxmlformats.org/package/2006/relationships"><Relationship Id="rId1" Type="http://schemas.openxmlformats.org/officeDocument/2006/relationships/externalLinkPath" Target="file:///\\&#44608;&#49457;&#51456;\down\&#54868;&#49692;&#49464;&#44228;&#50976;&#49328;%20&#49884;&#49444;&#51648;\&#54868;&#49692;&#44256;&#51064;&#46028;&#44277;&#50896;&#51312;&#49457;&#49324;&#50629;\&#44284;&#50629;&#51648;&#49884;&#49436;&#48143;%20&#49444;&#44228;&#45236;&#50669;&#49436;\&#52769;&#47049;&#45236;&#50669;&#49436;\&#44428;&#47532;&#51312;&#49324;.XLS" TargetMode="External"/></Relationships>
</file>

<file path=xl/externalLinks/_rels/externalLink592.xml.rels><?xml version="1.0" encoding="UTF-8" standalone="yes"?>
<Relationships xmlns="http://schemas.openxmlformats.org/package/2006/relationships"><Relationship Id="rId1" Type="http://schemas.openxmlformats.org/officeDocument/2006/relationships/externalLinkPath" Target="file:///B:\&#44553;&#50672;97.xls" TargetMode="External"/></Relationships>
</file>

<file path=xl/externalLinks/_rels/externalLink593.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111\&#49688;&#47049;date\Excel-DATA\EXCEL\SUCK\HANBIT\3-2\3-2PS.XLS" TargetMode="External"/></Relationships>
</file>

<file path=xl/externalLinks/_rels/externalLink594.xml.rels><?xml version="1.0" encoding="UTF-8" standalone="yes"?>
<Relationships xmlns="http://schemas.openxmlformats.org/package/2006/relationships"><Relationship Id="rId1" Type="http://schemas.openxmlformats.org/officeDocument/2006/relationships/externalLinkPath" Target="file:///\\&#48149;&#50857;&#54840;\C\Data\Old_d\&#50641;&#49472;\KYONGNAM\ULSAN\BIG\&#49444;&#44228;&#51077;&#52272;&#46020;&#44553;\&#46020;&#44553;(&#49688;&#51221;)\&#51312;&#44221;&#45236;&#50669;(00d).xls" TargetMode="External"/></Relationships>
</file>

<file path=xl/externalLinks/_rels/externalLink595.xml.rels><?xml version="1.0" encoding="UTF-8" standalone="yes"?>
<Relationships xmlns="http://schemas.openxmlformats.org/package/2006/relationships"><Relationship Id="rId1" Type="http://schemas.openxmlformats.org/officeDocument/2006/relationships/externalLinkPath" Target="file:///A:\Documents%20and%20Settings\Administrator\My%20Documents\&#50836;&#54616;&#45768;&#47928;&#49436;\&#50629;&#47924;&#54260;&#45908;\&#44204;&#51201;&#49436;\&#44204;&#51201;&#49436;&#50577;&#49885;\&#54364;&#51456;&#45800;&#44032;&#49328;&#52636;&#50577;&#49885;.xls" TargetMode="External"/></Relationships>
</file>

<file path=xl/externalLinks/_rels/externalLink596.xml.rels><?xml version="1.0" encoding="UTF-8" standalone="yes"?>
<Relationships xmlns="http://schemas.openxmlformats.org/package/2006/relationships"><Relationship Id="rId1" Type="http://schemas.openxmlformats.org/officeDocument/2006/relationships/externalLinkPath" Target="file:///\\&#44608;&#51116;&#52268;\2006-pro\2005-pro\01-&#51312;&#44221;&#48512;\02-&#49888;&#51116;&#49373;&#50640;&#45320;&#51648;pp\34-&#48156;&#51452;&#44288;&#47144;&#51089;&#50629;(&#48512;&#50504;&#44400;)\09-&#50808;&#51452;&#44288;&#47144;\&#49368;&#54540;\&#48156;&#51452;&#49436;&#47448;\02&#44592;&#53440;&#44277;&#49324;\&#53664;&#47785;&#44592;&#51456;-&#52397;&#45812;\&#50868;&#51204;&#47732;&#54728;&#49884;&#54744;&#51109;\My%20Documents\&#46041;&#48156;&#51452;.XLS" TargetMode="External"/></Relationships>
</file>

<file path=xl/externalLinks/_rels/externalLink597.xml.rels><?xml version="1.0" encoding="UTF-8" standalone="yes"?>
<Relationships xmlns="http://schemas.openxmlformats.org/package/2006/relationships"><Relationship Id="rId1" Type="http://schemas.openxmlformats.org/officeDocument/2006/relationships/externalLinkPath" Target="file:///\\Kjb.dr\d\CIVIL\EXCLE\DAT\&#44288;&#51116;&#47308;.XLS" TargetMode="External"/></Relationships>
</file>

<file path=xl/externalLinks/_rels/externalLink598.xml.rels><?xml version="1.0" encoding="UTF-8" standalone="yes"?>
<Relationships xmlns="http://schemas.openxmlformats.org/package/2006/relationships"><Relationship Id="rId1" Type="http://schemas.openxmlformats.org/officeDocument/2006/relationships/externalLinkPath" Target="file:///\\&#51060;&#50857;&#49688;\&#54200;&#51648;&#54632;\&#54200;&#51648;&#54632;\&#49352;%20&#54260;&#45908;\&#50504;&#46041;&#54840;&#44288;&#44305;&#51648;\&#44277;&#45800;.XLS" TargetMode="External"/></Relationships>
</file>

<file path=xl/externalLinks/_rels/externalLink599.xml.rels><?xml version="1.0" encoding="UTF-8" standalone="yes"?>
<Relationships xmlns="http://schemas.openxmlformats.org/package/2006/relationships"><Relationship Id="rId1" Type="http://schemas.openxmlformats.org/officeDocument/2006/relationships/externalLinkPath" Target="file:///P:\&#50629;&#47924;\My%20Documents\&#50629;&#47924;&#44288;&#47144;\2005&#45380;%20&#50629;&#47924;\&#52380;&#50504;&#49884;\&#51228;4&#51648;&#48169;&#49328;&#50629;&#45800;&#51648;%20&#44048;&#47532;&#50857;&#50669;\&#49688;&#51221;&#48376;\My%20Documents\kwon\&#49888;&#49324;&#46041;\2003&#44277;&#49324;&#44288;&#47144;\(&#51452;)&#54812;&#50689;&#44148;&#49444;\&#50976;&#48120;\&#49436;&#47448;&#8544;\&#44160;&#49324;&#50896;(&#44053;&#45224;)\&#49444;&#44228;+&#44592;&#49457;(1&#54924;)\&#44053;&#45224;2001&#49444;&#44228;&#48320;&#44221;.xls" TargetMode="External"/></Relationships>
</file>

<file path=xl/externalLinks/_rels/externalLink600.xml.rels><?xml version="1.0" encoding="UTF-8" standalone="yes"?>
<Relationships xmlns="http://schemas.openxmlformats.org/package/2006/relationships"><Relationship Id="rId1" Type="http://schemas.openxmlformats.org/officeDocument/2006/relationships/externalLinkPath" Target="file:///\\&#52572;&#54644;&#47161;\&#52572;&#54644;&#47161;&#51032;%20Project~~!!\2005-pro\01-&#51312;&#44221;&#48512;\02-&#49888;&#51116;&#49373;&#50640;&#45320;&#51648;pp\09-&#50808;&#51452;&#44288;&#47144;\&#49368;&#54540;\&#48156;&#51452;&#49436;&#47448;\02&#44592;&#53440;&#44277;&#49324;\&#53664;&#47785;&#44592;&#51456;-&#52397;&#45812;\&#50868;&#51204;&#47732;&#54728;&#49884;&#54744;&#51109;\My%20Documents\&#46041;&#48156;&#51452;.XLS" TargetMode="External"/></Relationships>
</file>

<file path=xl/externalLinks/_rels/externalLink601.xml.rels><?xml version="1.0" encoding="UTF-8" standalone="yes"?>
<Relationships xmlns="http://schemas.openxmlformats.org/package/2006/relationships"><Relationship Id="rId1" Type="http://schemas.openxmlformats.org/officeDocument/2006/relationships/externalLinkPath" Target="file:///\\Saman2\&#47196;&#52972;%20&#46356;&#49828;&#53356;%20(d)\&#49440;&#54840;1\&#49444;&#44228;&#48320;&#44221;\&#44053;&#47497;&#44368;&#46041;.xls" TargetMode="External"/></Relationships>
</file>

<file path=xl/externalLinks/_rels/externalLink602.xml.rels><?xml version="1.0" encoding="UTF-8" standalone="yes"?>
<Relationships xmlns="http://schemas.openxmlformats.org/package/2006/relationships"><Relationship Id="rId1" Type="http://schemas.openxmlformats.org/officeDocument/2006/relationships/externalLinkPath" Target="file:///\\PC07\&#48512;&#51109;&#45784;\WINDOWS\Personal\&#44204;&#51201;(&#44277;)\&#44592;&#44228;&#48512;&#45824;.xls" TargetMode="External"/></Relationships>
</file>

<file path=xl/externalLinks/_rels/externalLink603.xml.rels><?xml version="1.0" encoding="UTF-8" standalone="yes"?>
<Relationships xmlns="http://schemas.openxmlformats.org/package/2006/relationships"><Relationship Id="rId1" Type="http://schemas.openxmlformats.org/officeDocument/2006/relationships/externalLinkPath" Target="file:///\\&#53552;06\C\My%20Documents\111.xls" TargetMode="External"/></Relationships>
</file>

<file path=xl/externalLinks/_rels/externalLink604.xml.rels><?xml version="1.0" encoding="UTF-8" standalone="yes"?>
<Relationships xmlns="http://schemas.openxmlformats.org/package/2006/relationships"><Relationship Id="rId1" Type="http://schemas.openxmlformats.org/officeDocument/2006/relationships/externalLinkPath" Target="file:///\\&#51060;&#49689;&#55148;\&#50504;&#46041;&#45840;&#49548;&#49688;&#47141;\&#50504;&#46041;&#45840;-&#48156;&#51204;&#49444;&#48708;.xls" TargetMode="External"/></Relationships>
</file>

<file path=xl/externalLinks/_rels/externalLink605.xml.rels><?xml version="1.0" encoding="UTF-8" standalone="yes"?>
<Relationships xmlns="http://schemas.openxmlformats.org/package/2006/relationships"><Relationship Id="rId1" Type="http://schemas.openxmlformats.org/officeDocument/2006/relationships/externalLinkPath" Target="file:///A:\&#53441;&#54785;\ESC&#44288;&#47144;\1&#52264;ESC\ESC1.XLW" TargetMode="External"/></Relationships>
</file>

<file path=xl/externalLinks/_rels/externalLink606.xml.rels><?xml version="1.0" encoding="UTF-8" standalone="yes"?>
<Relationships xmlns="http://schemas.openxmlformats.org/package/2006/relationships"><Relationship Id="rId1" Type="http://schemas.openxmlformats.org/officeDocument/2006/relationships/externalLinkPath" Target="file:///A:\design\&#44221;&#49688;\&#52572;&#51333;\BAEKPO\DAN1.XLS" TargetMode="External"/></Relationships>
</file>

<file path=xl/externalLinks/_rels/externalLink607.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608.xml.rels><?xml version="1.0" encoding="UTF-8" standalone="yes"?>
<Relationships xmlns="http://schemas.openxmlformats.org/package/2006/relationships"><Relationship Id="rId1" Type="http://schemas.openxmlformats.org/officeDocument/2006/relationships/externalLinkPath" Target="file:///\\&#48149;&#54596;&#54788;\C\My%20Documents\&#49444;&#44228;&#54028;&#51068;&#47784;&#51020;\&#49444;&#44228;&#54532;&#47196;&#44536;&#47016;\&#51068;&#50948;&#45824;&#44032;&#54364;.xls" TargetMode="External"/></Relationships>
</file>

<file path=xl/externalLinks/_rels/externalLink609.xml.rels><?xml version="1.0" encoding="UTF-8" standalone="yes"?>
<Relationships xmlns="http://schemas.openxmlformats.org/package/2006/relationships"><Relationship Id="rId1" Type="http://schemas.openxmlformats.org/officeDocument/2006/relationships/externalLinkPath" Target="file:///\\nas\data\&#54861;&#52384;&#51060;&#54028;&#51068;\&#44277;&#49324;\&#44592;&#44204;&#51201;\&#46020;&#47196;\&#44404;&#54252;&#44368;\&#49892;&#54665;\&#44204;&#51201;\FCM&#48143;FSM&#44032;&#49444;&#47932;.xls" TargetMode="External"/></Relationships>
</file>

<file path=xl/externalLinks/_rels/externalLink610.xml.rels><?xml version="1.0" encoding="UTF-8" standalone="yes"?>
<Relationships xmlns="http://schemas.openxmlformats.org/package/2006/relationships"><Relationship Id="rId1" Type="http://schemas.openxmlformats.org/officeDocument/2006/relationships/externalLinkPath" Target="http://203.237.0.53/&#49888;&#49345;&#52384;/&#54620;&#44053;&#52628;&#44032;&#48516;&#54620;&#44053;).xls" TargetMode="External"/></Relationships>
</file>

<file path=xl/externalLinks/_rels/externalLink611.xml.rels><?xml version="1.0" encoding="UTF-8" standalone="yes"?>
<Relationships xmlns="http://schemas.openxmlformats.org/package/2006/relationships"><Relationship Id="rId1" Type="http://schemas.openxmlformats.org/officeDocument/2006/relationships/externalLinkPath" Target="file:///E:\My%20Documents\&#45224;&#47732;&#46020;&#44553;&#48320;&#44221;\&#47924;&#44417;&#54868;&#44277;&#50896;\&#49688;&#47049;\&#53664;&#47785;&#48516;&#50556;\3&#54924;&#48320;&#44221;\&#51088;&#51116;&#51665;&#44228;(&#48320;&#44221;).xls" TargetMode="External"/></Relationships>
</file>

<file path=xl/externalLinks/_rels/externalLink612.xml.rels><?xml version="1.0" encoding="UTF-8" standalone="yes"?>
<Relationships xmlns="http://schemas.openxmlformats.org/package/2006/relationships"><Relationship Id="rId1" Type="http://schemas.openxmlformats.org/officeDocument/2006/relationships/externalLinkPath" Target="file:///\\&#48149;&#50980;&#50864;\C\&#49688;&#47049;\&#45733;&#50516;&#44368;\IGI-SU.XLS" TargetMode="External"/></Relationships>
</file>

<file path=xl/externalLinks/_rels/externalLink613.xml.rels><?xml version="1.0" encoding="UTF-8" standalone="yes"?>
<Relationships xmlns="http://schemas.openxmlformats.org/package/2006/relationships"><Relationship Id="rId1" Type="http://schemas.openxmlformats.org/officeDocument/2006/relationships/externalLinkPath" Target="http://lgenccs.lgenc.co.kr/My%20Documents/&#50641;&#49472;DATA/&#54788;&#45824;&#50644;/&#51473;&#50521;/&#51473;&#50521;&#45236;&#50669;.XLS" TargetMode="External"/></Relationships>
</file>

<file path=xl/externalLinks/_rels/externalLink614.xml.rels><?xml version="1.0" encoding="UTF-8" standalone="yes"?>
<Relationships xmlns="http://schemas.openxmlformats.org/package/2006/relationships"><Relationship Id="rId1" Type="http://schemas.openxmlformats.org/officeDocument/2006/relationships/externalLinkPath" Target="file:///\\&#52572;&#48337;&#47784;\&#51204;&#51032;&#51648;&#44396;\98pro\BOX\&#48512;&#49328;&#51204;&#47141;&#44396;\GUJO-SU\2LANE\SU.xls" TargetMode="External"/></Relationships>
</file>

<file path=xl/externalLinks/_rels/externalLink615.xml.rels><?xml version="1.0" encoding="UTF-8" standalone="yes"?>
<Relationships xmlns="http://schemas.openxmlformats.org/package/2006/relationships"><Relationship Id="rId1" Type="http://schemas.openxmlformats.org/officeDocument/2006/relationships/externalLinkPath" Target="http://lgenccs.lgenc.co.kr/My%20Documents/&#50641;&#49472;DATA/&#54788;&#45824;&#50644;/&#47560;&#49328;/&#51665;&#44228;&#54364;.XLS" TargetMode="External"/></Relationships>
</file>

<file path=xl/externalLinks/_rels/externalLink616.xml.rels><?xml version="1.0" encoding="UTF-8" standalone="yes"?>
<Relationships xmlns="http://schemas.openxmlformats.org/package/2006/relationships"><Relationship Id="rId1" Type="http://schemas.openxmlformats.org/officeDocument/2006/relationships/externalLinkPath" Target="file:///Z:\My%20Documents\file&#52384;.xls" TargetMode="External"/></Relationships>
</file>

<file path=xl/externalLinks/_rels/externalLink617.xml.rels><?xml version="1.0" encoding="UTF-8" standalone="yes"?>
<Relationships xmlns="http://schemas.openxmlformats.org/package/2006/relationships"><Relationship Id="rId1" Type="http://schemas.openxmlformats.org/officeDocument/2006/relationships/externalLinkPath" Target="file:///\\&#44608;&#50689;&#51452;\C\&#49888;&#51221;&#46041;&#51456;&#44277;\&#45236;&#50669;&#49436;\&#48320;&#44221;&#45236;&#50669;.xls" TargetMode="External"/></Relationships>
</file>

<file path=xl/externalLinks/_rels/externalLink618.xml.rels><?xml version="1.0" encoding="UTF-8" standalone="yes"?>
<Relationships xmlns="http://schemas.openxmlformats.org/package/2006/relationships"><Relationship Id="rId1" Type="http://schemas.openxmlformats.org/officeDocument/2006/relationships/externalLinkPath" Target="file:///\\nas\data\&#54532;%20&#47196;%20&#51229;%20&#53944;\&#49549;%20&#52488;%20&#49884;\&#47932;&#47448;&#45800;&#51648;\&#45236;&#50669;&#49436;\Project\&#49436;&#44480;&#54252;&#54616;&#49688;&#44288;&#44144;&#51221;&#48708;\&#44228;&#50557;&#44288;&#47144;\&#44256;&#46020;&#52376;&#47532;%20&#44288;&#47144;\&#49444;&#44228;&#50696;&#49328;&#49436;(&#46041;&#48512;&#44256;&#46020;&#52376;&#47532;).xls" TargetMode="External"/></Relationships>
</file>

<file path=xl/externalLinks/_rels/externalLink619.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620.xml.rels><?xml version="1.0" encoding="UTF-8" standalone="yes"?>
<Relationships xmlns="http://schemas.openxmlformats.org/package/2006/relationships"><Relationship Id="rId1" Type="http://schemas.openxmlformats.org/officeDocument/2006/relationships/externalLinkPath" Target="file:///J:\DATA1\ELEC\&#49688;&#46020;&#48512;\&#49324;&#46041;&#54637;\EXCEL\CAP(2)\&#45224;&#49688;&#49688;&#47049;&#49328;&#52636;.xls" TargetMode="External"/></Relationships>
</file>

<file path=xl/externalLinks/_rels/externalLink621.xml.rels><?xml version="1.0" encoding="UTF-8" standalone="yes"?>
<Relationships xmlns="http://schemas.openxmlformats.org/package/2006/relationships"><Relationship Id="rId1" Type="http://schemas.openxmlformats.org/officeDocument/2006/relationships/externalLinkPath" Target="file:///A:\My%20Documents(2)\&#44608;&#54644;&#45453;&#51648;\&#44204;&#51201;e\&#49688;&#48176;&#51204;&#50696;&#49328;&#49436;(E).xls" TargetMode="External"/></Relationships>
</file>

<file path=xl/externalLinks/_rels/externalLink622.xml.rels><?xml version="1.0" encoding="UTF-8" standalone="yes"?>
<Relationships xmlns="http://schemas.openxmlformats.org/package/2006/relationships"><Relationship Id="rId1" Type="http://schemas.openxmlformats.org/officeDocument/2006/relationships/externalLinkPath" Target="file:///\\&#51312;&#49440;-&#44221;&#48120;\&#51088;&#47308;&#51652;&#54665;\&#50896;&#44032;\&#50756;&#46020;&#49688;&#49328;&#44256;&#50577;&#49885;&#51109;&#49444;&#52824;&#50896;&#44032;&#44228;&#49328;\&#51076;&#46041;&#44600;\&#44060;&#48156;&#48512;&#45812;&#44552;\&#44060;&#48156;&#48512;&#45812;&#44552;%20&#51648;&#48512;&#48324;%20&#51088;&#47308;\&#48376;&#50896;\&#44060;&#48156;&#48512;&#45812;&#44552;\&#44060;&#48156;&#48512;&#45812;&#44552;%20&#51648;&#48512;&#48324;%20&#51088;&#47308;\&#48376;&#50896;\&#44060;&#48156;&#48512;&#45812;&#44552;\&#44060;&#48156;&#48512;&#45812;&#44552;%20&#51648;&#48512;&#48324;%20&#51088;&#47308;\&#48376;&#50896;\&#44060;&#48156;&#48512;&#45812;&#44552;\&#44060;&#48156;&#48512;&#45812;&#44552;%20&#51648;&#48512;&#48324;%20&#51088;&#47308;\&#48376;&#50896;\&#44060;&#48156;&#48512;&#45812;&#44552;\&#44060;&#48156;&#48512;&#45812;&#44552;\&#44060;&#48156;&#48512;&#45812;&#44552;\&#44060;&#48156;&#48512;&#45812;&#44552;\WINDOWS\&#48148;&#53461;%20&#54868;&#47732;\&#45236;%20&#49436;&#47448;%20&#44032;&#48169;\&#51648;&#49688;&#48169;\&#52632;&#50577;&#44148;&#52629;es.xls" TargetMode="External"/></Relationships>
</file>

<file path=xl/externalLinks/_rels/externalLink623.xml.rels><?xml version="1.0" encoding="UTF-8" standalone="yes"?>
<Relationships xmlns="http://schemas.openxmlformats.org/package/2006/relationships"><Relationship Id="rId1" Type="http://schemas.openxmlformats.org/officeDocument/2006/relationships/externalLinkPath" Target="file:///\\860800\c\&#50577;&#51116;&#49849;Data\Data\&#49892;&#54665;\&#45432;&#47141;&#46020;\&#49892;&#54665;&#45236;&#50669;&#46321;\Bo1.xls" TargetMode="External"/></Relationships>
</file>

<file path=xl/externalLinks/_rels/externalLink624.xml.rels><?xml version="1.0" encoding="UTF-8" standalone="yes"?>
<Relationships xmlns="http://schemas.openxmlformats.org/package/2006/relationships"><Relationship Id="rId1" Type="http://schemas.openxmlformats.org/officeDocument/2006/relationships/externalLinkPath" Target="file:///\\&#48176;&#49440;&#49689;\F\&#50724;&#49457;&#45936;&#51060;&#53440;-CD\Os_01_d08\Re990404\&#51228;&#52636;\&#45236;&#50669;\&#51204;&#44288;,&#54924;&#51032;&#45236;&#50669;&#49436;.xls" TargetMode="External"/></Relationships>
</file>

<file path=xl/externalLinks/_rels/externalLink625.xml.rels><?xml version="1.0" encoding="UTF-8" standalone="yes"?>
<Relationships xmlns="http://schemas.openxmlformats.org/package/2006/relationships"><Relationship Id="rId1" Type="http://schemas.openxmlformats.org/officeDocument/2006/relationships/externalLinkPath" Target="file:///\\&#52572;&#54984;1\&#44608;&#51008;&#50689;\2002WORK\&#49884;&#48708;&#47049;&#44592;&#51456;.xls" TargetMode="External"/></Relationships>
</file>

<file path=xl/externalLinks/_rels/externalLink626.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44288;&#47532;&#52397;\&#49436;&#50872;\&#44053;&#48320;&#48513;&#47196;\My%20Documents\&#53456;&#51652;&#45840;\&#53664;&#52384;&#51032;&#47280;.xls" TargetMode="External"/></Relationships>
</file>

<file path=xl/externalLinks/_rels/externalLink627.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628.xml.rels><?xml version="1.0" encoding="UTF-8" standalone="yes"?>
<Relationships xmlns="http://schemas.openxmlformats.org/package/2006/relationships"><Relationship Id="rId1" Type="http://schemas.openxmlformats.org/officeDocument/2006/relationships/externalLinkPath" Target="file:///\\&#54788;&#51452;1\C\&#54861;&#49328;&#52380;\&#45224;&#52492;&#51648;&#44396;\&#49688;&#47049;(&#45224;&#52492;).XLS" TargetMode="External"/></Relationships>
</file>

<file path=xl/externalLinks/_rels/externalLink629.xml.rels><?xml version="1.0" encoding="UTF-8" standalone="yes"?>
<Relationships xmlns="http://schemas.openxmlformats.org/package/2006/relationships"><Relationship Id="rId1" Type="http://schemas.openxmlformats.org/officeDocument/2006/relationships/externalLinkPath" Target="file:///\\&#51060;&#49324;\f\&#49352;%20&#54260;&#45908;\&#50504;&#46041;&#54840;&#44288;&#44305;&#51648;\&#44277;&#45800;.XLS" TargetMode="External"/></Relationships>
</file>

<file path=xl/externalLinks/_rels/externalLink630.xml.rels><?xml version="1.0" encoding="UTF-8" standalone="yes"?>
<Relationships xmlns="http://schemas.openxmlformats.org/package/2006/relationships"><Relationship Id="rId1" Type="http://schemas.openxmlformats.org/officeDocument/2006/relationships/externalLinkPath" Target="file:///\\&#44608;&#55148;&#52384;\&#44032;&#51340;STP(&#49892;&#49884;\My%20Documents\GJstp\&#44277;&#49324;&#48708;\&#44060;&#47029;&#44277;&#49324;&#48708;\Data(1)\&#51652;&#52380;&#54616;&#49688;&#51333;&#47568;&#52376;&#47532;&#51109;\EXCEL\&#45236;&#50669;(97&#45380;2&#50900;).xls" TargetMode="External"/></Relationships>
</file>

<file path=xl/externalLinks/_rels/externalLink631.xml.rels><?xml version="1.0" encoding="UTF-8" standalone="yes"?>
<Relationships xmlns="http://schemas.openxmlformats.org/package/2006/relationships"><Relationship Id="rId1" Type="http://schemas.openxmlformats.org/officeDocument/2006/relationships/externalLinkPath" Target="file:///\\&#49888;&#50857;&#46301;\06-&#44228;&#50557;&#44288;&#47144;\Documents%20and%20Settings\&#44428;&#53468;&#49885;\My%20Documents\&#52572;&#51648;&#54984;\&#49444;&#44228;&#44288;&#47144;\3&#44592;&#51456;.xls" TargetMode="External"/></Relationships>
</file>

<file path=xl/externalLinks/_rels/externalLink632.xml.rels><?xml version="1.0" encoding="UTF-8" standalone="yes"?>
<Relationships xmlns="http://schemas.openxmlformats.org/package/2006/relationships"><Relationship Id="rId1" Type="http://schemas.openxmlformats.org/officeDocument/2006/relationships/externalLinkPath" Target="file:///A:\My%20Documents\&#50641;&#49472;&#51088;&#47308;\&#52397;&#54616;&#51648;&#44396;\&#45453;&#52492;&#50857;&#49688;\&#45432;&#52492;&#51648;&#44396;(&#52712;&#49688;)\&#45432;&#52492;(98.3&#52712;&#49688;).xls" TargetMode="External"/></Relationships>
</file>

<file path=xl/externalLinks/_rels/externalLink633.xml.rels><?xml version="1.0" encoding="UTF-8" standalone="yes"?>
<Relationships xmlns="http://schemas.openxmlformats.org/package/2006/relationships"><Relationship Id="rId1" Type="http://schemas.openxmlformats.org/officeDocument/2006/relationships/externalLinkPath" Target="file:///\\D951652\l-1\My%20Documents\DATA(1)\&#49892;&#54665;&#47784;&#51020;\&#50689;&#51064;&#46164;&#54252;\&#52572;&#51333;&#44208;&#51116;\&#44208;&#51116;&#45824;&#48708;.xls" TargetMode="External"/></Relationships>
</file>

<file path=xl/externalLinks/_rels/externalLink634.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635.xml.rels><?xml version="1.0" encoding="UTF-8" standalone="yes"?>
<Relationships xmlns="http://schemas.openxmlformats.org/package/2006/relationships"><Relationship Id="rId1" Type="http://schemas.openxmlformats.org/officeDocument/2006/relationships/externalLinkPath" Target="file:///\\860800\c\&#50577;&#51116;&#49849;Data\Data\&#49892;&#54665;\&#45432;&#47141;&#46020;\&#49892;&#54665;&#45236;&#50669;&#46321;\&#44256;&#45909;&#46020;&#47196;\&#52572;&#51333;&#50504;.XLS" TargetMode="External"/></Relationships>
</file>

<file path=xl/externalLinks/_rels/externalLink636.xml.rels><?xml version="1.0" encoding="UTF-8" standalone="yes"?>
<Relationships xmlns="http://schemas.openxmlformats.org/package/2006/relationships"><Relationship Id="rId1" Type="http://schemas.openxmlformats.org/officeDocument/2006/relationships/externalLinkPath" Target="file:///\\D951652\d\&#44608;&#50857;&#44592;\&#50641;&#49472;\GUMI4B2\&#44396;&#48120;4&#45800;2.XLS" TargetMode="External"/></Relationships>
</file>

<file path=xl/externalLinks/_rels/externalLink637.xml.rels><?xml version="1.0" encoding="UTF-8" standalone="yes"?>
<Relationships xmlns="http://schemas.openxmlformats.org/package/2006/relationships"><Relationship Id="rId1" Type="http://schemas.openxmlformats.org/officeDocument/2006/relationships/externalLinkPath" Target="file:///E:\DOCUME~1\SAMSUNG\LOCALS~1\Temp\handy\&#49457;&#48513;&#52380;%20&#51312;&#49457;&#44277;&#49324;%20&#49892;&#49884;&#49444;&#44228;&#50857;&#50669;.xls" TargetMode="External"/></Relationships>
</file>

<file path=xl/externalLinks/_rels/externalLink638.xml.rels><?xml version="1.0" encoding="UTF-8" standalone="yes"?>
<Relationships xmlns="http://schemas.openxmlformats.org/package/2006/relationships"><Relationship Id="rId1" Type="http://schemas.openxmlformats.org/officeDocument/2006/relationships/externalLinkPath" Target="file:///\\&#51060;&#54788;\JOB\My%20Documents\EXCEL\JUNGANG\&#50577;&#46041;&#50669;&#49324;.XLS" TargetMode="External"/></Relationships>
</file>

<file path=xl/externalLinks/_rels/externalLink639.xml.rels><?xml version="1.0" encoding="UTF-8" standalone="yes"?>
<Relationships xmlns="http://schemas.openxmlformats.org/package/2006/relationships"><Relationship Id="rId1" Type="http://schemas.openxmlformats.org/officeDocument/2006/relationships/externalLinkPath" Target="file:///\\&#51076;&#46041;&#44600;\C\WINDOWS\TEMP\My%20Documents\&#51452;&#53469;&#44277;&#49324;\&#49345;&#47924;&#53556;&#53412;(&#49444;&#48320;)DS\&#49345;&#47924;&#53556;&#53412;(&#44148;&#52629;&#49444;&#48320;&#48708;&#47785;)DS.xls" TargetMode="External"/></Relationships>
</file>

<file path=xl/externalLinks/_rels/externalLink640.xml.rels><?xml version="1.0" encoding="UTF-8" standalone="yes"?>
<Relationships xmlns="http://schemas.openxmlformats.org/package/2006/relationships"><Relationship Id="rId1" Type="http://schemas.openxmlformats.org/officeDocument/2006/relationships/externalLinkPath" Target="file:///\\nas\data\&#54532;%20&#47196;%20&#51229;%20&#53944;\&#49549;%20&#52488;%20&#49884;\&#47932;&#47448;&#45800;&#51648;\&#45236;&#50669;&#49436;\&#45208;&#51032;&#48169;\&#51452;&#44256;&#48155;&#44592;\&#44277;&#50976;\&#54620;&#50857;&#55148;\&#51089;&#50629;&#54028;&#51068;\excel\&#54616;&#49688;&#44288;&#44144;\&#44256;&#50577;&#54616;&#49688;&#44288;&#44144;\&#49444;&#44228;&#45236;&#50669;&#49436;\2&#52264;\&#51068;&#49328;&#45236;&#50669;(&#44288;&#44144;&#49892;&#49884;).xls" TargetMode="External"/></Relationships>
</file>

<file path=xl/externalLinks/_rels/externalLink641.xml.rels><?xml version="1.0" encoding="UTF-8" standalone="yes"?>
<Relationships xmlns="http://schemas.openxmlformats.org/package/2006/relationships"><Relationship Id="rId1" Type="http://schemas.openxmlformats.org/officeDocument/2006/relationships/externalLinkPath" Target="file:///\\&#52572;&#48337;&#47784;\&#51204;&#51032;&#51648;&#44396;\POUN\&#45800;&#44032;&#49328;&#52636;.xls" TargetMode="External"/></Relationships>
</file>

<file path=xl/externalLinks/_rels/externalLink642.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EXCEL\YESTER\&#44540;&#44144;&#49436;.XLS" TargetMode="External"/></Relationships>
</file>

<file path=xl/externalLinks/_rels/externalLink643.xml.rels><?xml version="1.0" encoding="UTF-8" standalone="yes"?>
<Relationships xmlns="http://schemas.openxmlformats.org/package/2006/relationships"><Relationship Id="rId1" Type="http://schemas.openxmlformats.org/officeDocument/2006/relationships/externalLinkPath" Target="file:///I:\Documents%20and%20Settings\HP_Owner\&#48148;&#53461;%20&#54868;&#47732;\&#54620;&#44228;2&#47532;%20&#47560;&#51012;&#54616;&#49688;&#52376;&#47532;&#49884;&#49444;%20&#49444;&#52824;&#44277;&#49324;\&#49444;&#44228;&#48320;&#44221;(&#54620;&#44228;2&#47532;&#47560;&#51012;&#54616;&#49688;)\&#52265;&#44277;&#44228;\DOCUME~1\as400\LOCALS~1\Temp\WINDOWS\TEMP\&#44305;&#51452;&#47928;&#50696;&#54924;&#44288;\&#54856;&#54532;&#47084;&#49828;(&#44036;&#49437;,&#51201;&#49328;&#51216;)\&#47560;&#52380;&#46041;\&#52509;&#44292;-1-2.XLS" TargetMode="External"/></Relationships>
</file>

<file path=xl/externalLinks/_rels/externalLink644.xml.rels><?xml version="1.0" encoding="UTF-8" standalone="yes"?>
<Relationships xmlns="http://schemas.openxmlformats.org/package/2006/relationships"><Relationship Id="rId1" Type="http://schemas.openxmlformats.org/officeDocument/2006/relationships/externalLinkPath" Target="file:///\\&#52572;&#49457;&#44540;\c\My%20Documents\&#52572;&#49457;&#44540;\&#50504;&#49328;&#49884;\&#44592;&#53440;\projct\ANSAN\EXL\gongsu.xls" TargetMode="External"/></Relationships>
</file>

<file path=xl/externalLinks/_rels/externalLink645.xml.rels><?xml version="1.0" encoding="UTF-8" standalone="yes"?>
<Relationships xmlns="http://schemas.openxmlformats.org/package/2006/relationships"><Relationship Id="rId1" Type="http://schemas.openxmlformats.org/officeDocument/2006/relationships/externalLinkPath" Target="file:///I:\Documents%20and%20Settings\HP_Owner\&#48148;&#53461;%20&#54868;&#47732;\&#54620;&#44228;2&#47532;%20&#47560;&#51012;&#54616;&#49688;&#52376;&#47532;&#49884;&#49444;%20&#49444;&#52824;&#44277;&#49324;\&#49444;&#44228;&#48320;&#44221;(&#54620;&#44228;2&#47532;&#47560;&#51012;&#54616;&#49688;)\&#52265;&#44277;&#44228;\DOCUME~1\as400\LOCALS~1\Temp\WINDOWS\TEMP\&#44305;&#51452;&#47928;&#50696;&#54924;&#44288;\&#54856;&#54532;&#47084;&#49828;(&#44036;&#49437;,&#51201;&#49328;&#51216;)\&#44060;&#47029;\&#45824;&#47548;&#46041;.XLS" TargetMode="External"/></Relationships>
</file>

<file path=xl/externalLinks/_rels/externalLink646.xml.rels><?xml version="1.0" encoding="UTF-8" standalone="yes"?>
<Relationships xmlns="http://schemas.openxmlformats.org/package/2006/relationships"><Relationship Id="rId1" Type="http://schemas.openxmlformats.org/officeDocument/2006/relationships/externalLinkPath" Target="file:///\\&#50724;&#54868;&#49437;\&#44277;&#51676;&#48169;\&#44277;&#51676;&#48169;\&#54616;&#49324;&#51109;&#44368;\TOTAL.xls" TargetMode="External"/></Relationships>
</file>

<file path=xl/externalLinks/_rels/externalLink647.xml.rels><?xml version="1.0" encoding="UTF-8" standalone="yes"?>
<Relationships xmlns="http://schemas.openxmlformats.org/package/2006/relationships"><Relationship Id="rId1" Type="http://schemas.openxmlformats.org/officeDocument/2006/relationships/externalLinkPath" Target="file:///\\&#51060;&#49849;&#54805;\&#54200;&#51648;&#54632;\&#49352;%20&#54260;&#45908;\&#50504;&#46041;&#54840;&#44288;&#44305;&#51648;\&#44277;&#45800;.XLS" TargetMode="External"/></Relationships>
</file>

<file path=xl/externalLinks/_rels/externalLink648.xml.rels><?xml version="1.0" encoding="UTF-8" standalone="yes"?>
<Relationships xmlns="http://schemas.openxmlformats.org/package/2006/relationships"><Relationship Id="rId1" Type="http://schemas.openxmlformats.org/officeDocument/2006/relationships/externalLinkPath" Target="file:///\\Lee\c\&#44148;&#52629;\&#44148;&#51221;&#44148;&#52629;\&#50689;&#51452;&#44221;&#47452;&#54984;&#47144;&#50896;\&#49688;&#47049;\Excel\EXCEL\SUCK\HANBIT\3-2\3-2PS.XLS" TargetMode="External"/></Relationships>
</file>

<file path=xl/externalLinks/_rels/externalLink649.xml.rels><?xml version="1.0" encoding="UTF-8" standalone="yes"?>
<Relationships xmlns="http://schemas.openxmlformats.org/package/2006/relationships"><Relationship Id="rId1" Type="http://schemas.openxmlformats.org/officeDocument/2006/relationships/externalLinkPath" Target="file:///E:\Documents%20and%20Settings\idmkby\Local%20Settings\Temp\_AZTMP14_\&#52280;&#44256;&#51088;&#47308;\&#54868;&#49692;&#44400;\&#47928;&#54868;&#51116;\&#49352;%20&#54260;&#45908;\&#50504;&#46041;&#54840;&#44288;&#44305;&#51648;\&#44277;&#45800;.XLS" TargetMode="External"/></Relationships>
</file>

<file path=xl/externalLinks/_rels/externalLink650.xml.rels><?xml version="1.0" encoding="UTF-8" standalone="yes"?>
<Relationships xmlns="http://schemas.openxmlformats.org/package/2006/relationships"><Relationship Id="rId1" Type="http://schemas.microsoft.com/office/2006/relationships/xlExternalLinkPath/xlStartup" Target="&#44221;&#49328;&#44288;&#44144;&#51221;&#48708;/&#54616;&#49688;/&#44221;&#49328;&#51221;&#48708;/&#44592;&#48376;&#44228;&#54925;/&#48372;&#44256;&#49436;/&#44160;&#49688;&#54980;/&#44277;&#49324;&#48708;&#49328;&#52636;&#44540;&#44144;.xls" TargetMode="External"/></Relationships>
</file>

<file path=xl/externalLinks/_rels/externalLink651.xml.rels><?xml version="1.0" encoding="UTF-8" standalone="yes"?>
<Relationships xmlns="http://schemas.openxmlformats.org/package/2006/relationships"><Relationship Id="rId1" Type="http://schemas.openxmlformats.org/officeDocument/2006/relationships/externalLinkPath" Target="file:///\\&#52572;&#49437;&#51652;\D\PROJECT-DWG\&#51221;&#49440;&#44397;&#46020;\&#51109;&#51204;&#51648;&#44396;\&#49688;&#47049;\&#52509;&#44292;&#49688;&#47049;&#51665;&#44228;.XLS" TargetMode="External"/></Relationships>
</file>

<file path=xl/externalLinks/_rels/externalLink652.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EXCEL\SUCK\HANBIT\3-2\3-2PS.XLS" TargetMode="External"/></Relationships>
</file>

<file path=xl/externalLinks/_rels/externalLink653.xml.rels><?xml version="1.0" encoding="UTF-8" standalone="yes"?>
<Relationships xmlns="http://schemas.openxmlformats.org/package/2006/relationships"><Relationship Id="rId1" Type="http://schemas.openxmlformats.org/officeDocument/2006/relationships/externalLinkPath" Target="file:///\\SAM4\&#51109;&#44592;&#44221;\&#49436;&#49885;\&#51452;&#44277;&#48512;&#45824;&#51077;&#52272;(&#44049;).xls" TargetMode="External"/></Relationships>
</file>

<file path=xl/externalLinks/_rels/externalLink654.xml.rels><?xml version="1.0" encoding="UTF-8" standalone="yes"?>
<Relationships xmlns="http://schemas.openxmlformats.org/package/2006/relationships"><Relationship Id="rId1" Type="http://schemas.openxmlformats.org/officeDocument/2006/relationships/externalLinkPath" Target="file:///\\D951652\d\&#51089;&#50629;\&#51221;\&#54637;&#44592;&#51032;&#44592;&#44592;&#49444;&#52824;.xls" TargetMode="External"/></Relationships>
</file>

<file path=xl/externalLinks/_rels/externalLink655.xml.rels><?xml version="1.0" encoding="UTF-8" standalone="yes"?>
<Relationships xmlns="http://schemas.openxmlformats.org/package/2006/relationships"><Relationship Id="rId1" Type="http://schemas.openxmlformats.org/officeDocument/2006/relationships/externalLinkPath" Target="file:///\\&#44277;&#49324;\C\&#44221;&#51452;&#45348;&#51665;\&#54616;&#46020;&#44553;&#44228;&#50557;\&#44148;&#44540;&#44060;&#48156;\&#44288;&#47196;%20email.xls" TargetMode="External"/></Relationships>
</file>

<file path=xl/externalLinks/_rels/externalLink656.xml.rels><?xml version="1.0" encoding="UTF-8" standalone="yes"?>
<Relationships xmlns="http://schemas.openxmlformats.org/package/2006/relationships"><Relationship Id="rId1" Type="http://schemas.openxmlformats.org/officeDocument/2006/relationships/externalLinkPath" Target="file:///\\&#44608;&#50885;&#44592;\project\CAD\WORK\RAIL\JANGHANG\EXCEL\&#47588;&#44257;&#50669;&#49324;.XLS" TargetMode="External"/></Relationships>
</file>

<file path=xl/externalLinks/_rels/externalLink657.xml.rels><?xml version="1.0" encoding="UTF-8" standalone="yes"?>
<Relationships xmlns="http://schemas.openxmlformats.org/package/2006/relationships"><Relationship Id="rId1" Type="http://schemas.microsoft.com/office/2006/relationships/xlExternalLinkPath/xlStartup" Target="6-6&#44277;&#44396;&#44032;&#47196;&#46321;/&#47560;&#54252;&#44396;/&#54633;&#51221;&#47196;&#45236;&#50669;&#49436;(&#53664;&#47785;).xls" TargetMode="External"/></Relationships>
</file>

<file path=xl/externalLinks/_rels/externalLink658.xml.rels><?xml version="1.0" encoding="UTF-8" standalone="yes"?>
<Relationships xmlns="http://schemas.openxmlformats.org/package/2006/relationships"><Relationship Id="rId1" Type="http://schemas.openxmlformats.org/officeDocument/2006/relationships/externalLinkPath" Target="file:///\\nas\data\&#50689;&#53468;\&#44228;&#50557;&#49900;&#49324;\&#50857;&#50669;\&#50896;&#51452;&#44592;&#50629;&#46020;&#49884;&#51665;&#51077;&#47196;&#54869;&#54252;&#51109;\&#44592;&#50629;&#46020;&#49884;&#51652;&#51077;&#47196;&#49444;&#44228;&#45236;&#50669;&#49436;-&#49900;&#49324;&#44208;&#44284;.xls" TargetMode="External"/></Relationships>
</file>

<file path=xl/externalLinks/_rels/externalLink659.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51109;&#49849;&#54252;&#54616;&#49688;(2001.11.16)\&#51204;&#44592;&#44277;&#49324;\&#44608;&#54252;.XLS" TargetMode="External"/></Relationships>
</file>

<file path=xl/externalLinks/_rels/externalLink660.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661.xml.rels><?xml version="1.0" encoding="UTF-8" standalone="yes"?>
<Relationships xmlns="http://schemas.openxmlformats.org/package/2006/relationships"><Relationship Id="rId1" Type="http://schemas.openxmlformats.org/officeDocument/2006/relationships/externalLinkPath" Target="file:///\\&#49888;&#54805;&#49340;\SHS\&#49888;&#54805;&#49340;\&#50868;&#48393;&#49444;&#44228;&#49436;\&#50628;&#44228;&#50504;&#44600;&#54252;&#51109;.xls" TargetMode="External"/></Relationships>
</file>

<file path=xl/externalLinks/_rels/externalLink662.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esti2000\2000\&#49884;&#54868;&#44400;&#45824;&#52404;\&#45236;&#50669;&#49436;(&#51649;&#50689;&#48708;).xls" TargetMode="External"/></Relationships>
</file>

<file path=xl/externalLinks/_rels/externalLink663.xml.rels><?xml version="1.0" encoding="UTF-8" standalone="yes"?>
<Relationships xmlns="http://schemas.openxmlformats.org/package/2006/relationships"><Relationship Id="rId1" Type="http://schemas.openxmlformats.org/officeDocument/2006/relationships/externalLinkPath" Target="file:///A:\SURVEY\95&#51312;&#44221;&#44277;.XLS" TargetMode="External"/></Relationships>
</file>

<file path=xl/externalLinks/_rels/externalLink664.xml.rels><?xml version="1.0" encoding="UTF-8" standalone="yes"?>
<Relationships xmlns="http://schemas.openxmlformats.org/package/2006/relationships"><Relationship Id="rId1" Type="http://schemas.openxmlformats.org/officeDocument/2006/relationships/externalLinkPath" Target="file:///\\&#45208;&#54861;&#44512;\&#45208;&#54861;&#44512;\&#45208;&#54861;&#44512;\&#49444;&#44228;\&#45824;&#54620;&#53685;&#50868;&#54872;&#44221;\&#49457;&#51452;&#44400;\&#49324;&#52380;&#49884;\My%20Documents(2)\&#44608;&#54644;&#45236;&#44396;\&#44204;&#51201;e\&#49688;&#48176;&#51204;&#50696;&#49328;&#49436;(E).xls" TargetMode="External"/></Relationships>
</file>

<file path=xl/externalLinks/_rels/externalLink665.xml.rels><?xml version="1.0" encoding="UTF-8" standalone="yes"?>
<Relationships xmlns="http://schemas.openxmlformats.org/package/2006/relationships"><Relationship Id="rId1" Type="http://schemas.openxmlformats.org/officeDocument/2006/relationships/externalLinkPath" Target="file:///\\Y12226\&#54693;&#45224;2&#51648;&#44396;\Documents%20and%20Settings\user\&#48148;&#53461;%20&#54868;&#47732;\WorkData\PROJECT\2004\&#48156;&#50504;&#51060;&#49885;\&#51060;&#49885;&#45236;&#50669;.xls" TargetMode="External"/></Relationships>
</file>

<file path=xl/externalLinks/_rels/externalLink666.xml.rels><?xml version="1.0" encoding="UTF-8" standalone="yes"?>
<Relationships xmlns="http://schemas.openxmlformats.org/package/2006/relationships"><Relationship Id="rId1" Type="http://schemas.openxmlformats.org/officeDocument/2006/relationships/externalLinkPath" Target="file:///A:\My%20Documents\&#51089;&#50629;&#49892;\&#45824;&#44396;&#44284;&#54617;&#44368;&#50977;&#50896;\&#51089;&#50629;&#54028;&#51068;\&#46020;&#47196;&#54364;&#51648;&#54032;\&#51089;&#50629;&#54028;&#51068;\&#51228;&#51452;&#44284;&#54617;&#44368;&#50977;&#50672;&#44396;&#50896;\&#51089;&#50629;&#54028;&#51068;\&#54620;&#44397;&#53685;&#49888;\&#51312;&#45180;.xls" TargetMode="External"/></Relationships>
</file>

<file path=xl/externalLinks/_rels/externalLink667.xml.rels><?xml version="1.0" encoding="UTF-8" standalone="yes"?>
<Relationships xmlns="http://schemas.openxmlformats.org/package/2006/relationships"><Relationship Id="rId1" Type="http://schemas.openxmlformats.org/officeDocument/2006/relationships/externalLinkPath" Target="file:///\\&#51312;&#49440;-&#44221;&#48120;\&#51088;&#47308;&#51652;&#54665;\&#50896;&#44032;\&#50756;&#46020;&#49688;&#49328;&#44256;&#50577;&#49885;&#51109;&#49444;&#52824;&#50896;&#44032;&#44228;&#49328;\&#51076;&#46041;&#44600;\&#44060;&#48156;&#48512;&#45812;&#44552;\&#44060;&#48156;&#48512;&#45812;&#44552;%20&#51648;&#48512;&#48324;%20&#51088;&#47308;\&#48376;&#50896;\&#44060;&#48156;&#48512;&#45812;&#44552;\&#44060;&#48156;&#48512;&#45812;&#44552;%20&#51648;&#48512;&#48324;%20&#51088;&#47308;\&#48376;&#50896;\&#44060;&#48156;&#48512;&#45812;&#44552;\&#44060;&#48156;&#48512;&#45812;&#44552;%20&#51648;&#48512;&#48324;%20&#51088;&#47308;\&#48376;&#50896;\&#44060;&#48156;&#48512;&#45812;&#44552;\&#44060;&#48156;&#48512;&#45812;&#44552;%20&#51648;&#48512;&#48324;%20&#51088;&#47308;\&#48376;&#50896;\&#44060;&#48156;&#48512;&#45812;&#44552;\&#44060;&#48156;&#48512;&#45812;&#44552;\&#44060;&#48156;&#48512;&#45812;&#44552;\&#44060;&#48156;&#48512;&#45812;&#44552;\WINDOWS\&#48148;&#53461;%20&#54868;&#47732;\&#45236;%20&#49436;&#47448;%20&#44032;&#48169;\&#47928;&#49692;&#54840;\ES\&#44592;&#44228;&#44221;&#48708;\WINDOWS\EXCEL\KIM.XLS" TargetMode="External"/></Relationships>
</file>

<file path=xl/externalLinks/_rels/externalLink668.xml.rels><?xml version="1.0" encoding="UTF-8" standalone="yes"?>
<Relationships xmlns="http://schemas.openxmlformats.org/package/2006/relationships"><Relationship Id="rId1" Type="http://schemas.openxmlformats.org/officeDocument/2006/relationships/externalLinkPath" Target="file:///\\LHM\work\LJK-SI\&#51652;&#51077;&#46020;&#47196;.XLS" TargetMode="External"/></Relationships>
</file>

<file path=xl/externalLinks/_rels/externalLink669.xml.rels><?xml version="1.0" encoding="UTF-8" standalone="yes"?>
<Relationships xmlns="http://schemas.openxmlformats.org/package/2006/relationships"><Relationship Id="rId1" Type="http://schemas.openxmlformats.org/officeDocument/2006/relationships/externalLinkPath" Target="file:///\\&#50980;&#54805;&#44540;\Project\JOB\&#49444;&#44228;&#50696;&#49328;\&#49457;&#49328;&#48169;&#47448;&#44288;&#44144;\&#44288;&#47196;&#44277;&#49324;&#48708;(2001&#45380;4&#50900;).xls" TargetMode="External"/></Relationships>
</file>

<file path=xl/externalLinks/_rels/externalLink670.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TGW\&#44288;&#47532;&#50629;&#47924;\&#49324;&#50629;&#44288;&#47532;\&#51648;&#54616;&#49884;&#49444;&#47932;&#44277;&#46041;&#44396;&#52629;&#49324;&#50629;\&#52632;&#52380;&#49884;\2004&#52628;&#44221;\2004&#45380;&#46020;&#49345;&#49688;,&#54616;&#49688;,&#46020;&#47196;&#45236;&#50669;(&#47932;&#47049;&#51312;&#51221;&#51473;).xls" TargetMode="External"/></Relationships>
</file>

<file path=xl/externalLinks/_rels/externalLink671.xml.rels><?xml version="1.0" encoding="UTF-8" standalone="yes"?>
<Relationships xmlns="http://schemas.openxmlformats.org/package/2006/relationships"><Relationship Id="rId1" Type="http://schemas.openxmlformats.org/officeDocument/2006/relationships/externalLinkPath" Target="file:///\\&#51312;&#48393;&#52384;\&#44277;&#50976;\TGW\&#44288;&#47532;&#50629;&#47924;\&#49324;&#50629;&#44288;&#47532;\&#51648;&#54616;&#49884;&#49444;&#47932;&#44277;&#46041;&#44396;&#52629;&#49324;&#50629;\&#52632;&#52380;&#49884;\2004&#52628;&#44221;\2004&#45380;&#46020;&#49345;&#49688;,&#54616;&#49688;,&#46020;&#47196;&#45236;&#50669;(&#47932;&#47049;&#51312;&#51221;&#51473;).xls" TargetMode="External"/></Relationships>
</file>

<file path=xl/externalLinks/_rels/externalLink672.xml.rels><?xml version="1.0" encoding="UTF-8" standalone="yes"?>
<Relationships xmlns="http://schemas.openxmlformats.org/package/2006/relationships"><Relationship Id="rId1" Type="http://schemas.openxmlformats.org/officeDocument/2006/relationships/externalLinkPath" Target="file:///A:\&#44608;&#45236;&#50669;.xls" TargetMode="External"/></Relationships>
</file>

<file path=xl/externalLinks/_rels/externalLink673.xml.rels><?xml version="1.0" encoding="UTF-8" standalone="yes"?>
<Relationships xmlns="http://schemas.openxmlformats.org/package/2006/relationships"><Relationship Id="rId1" Type="http://schemas.openxmlformats.org/officeDocument/2006/relationships/externalLinkPath" Target="file:///\\&#52572;&#51008;&#51452;\&#54028;&#51452;&#49884;(&#51020;&#49885;\&#54532;&#47196;&#51229;&#53944;(&#52628;&#51652;)\&#51020;&#49885;&#47932;\&#54028;&#51452;&#49884;(&#51020;&#49885;&#47932;)\&#50864;&#45824;&#49569;&#54028;\&#45236;&#50669;&#49436;(&#54872;&#44221;&#49457;&#44160;&#53664;).xls" TargetMode="External"/></Relationships>
</file>

<file path=xl/externalLinks/_rels/externalLink674.xml.rels><?xml version="1.0" encoding="UTF-8" standalone="yes"?>
<Relationships xmlns="http://schemas.openxmlformats.org/package/2006/relationships"><Relationship Id="rId1" Type="http://schemas.openxmlformats.org/officeDocument/2006/relationships/externalLinkPath" Target="file:///\\nas\data\D\2005PROJECT\&#51032;&#50773;&#49884;&#50773;&#49569;&#51200;&#49688;&#51648;%20&#51312;&#49457;&#49324;&#50629;\&#44608;&#49345;&#51068;\&#49444;&#44228;&#49436;\&#49688;&#48393;&#47560;&#51012;%20&#54616;&#49688;&#46020;\&#49345;&#49436;\&#44592;&#52488;&#51088;&#47308;\&#51068;&#50948;.&#45800;&#44032;.xls" TargetMode="External"/></Relationships>
</file>

<file path=xl/externalLinks/_rels/externalLink675.xml.rels><?xml version="1.0" encoding="UTF-8" standalone="yes"?>
<Relationships xmlns="http://schemas.openxmlformats.org/package/2006/relationships"><Relationship Id="rId1" Type="http://schemas.openxmlformats.org/officeDocument/2006/relationships/externalLinkPath" Target="file:///\\sylee\02.%20&#51204;&#46972;&#46020;\Documents%20and%20Settings\idmkby\Local%20Settings\Temp\_AZTMP14_\&#52280;&#44256;&#51088;&#47308;\&#54868;&#49692;&#44400;\&#47928;&#54868;&#51116;\D\2005PROJECT\&#51032;&#50773;&#49884;&#50773;&#49569;&#51200;&#49688;&#51648;%20&#51312;&#49457;&#49324;&#50629;\&#44608;&#49345;&#51068;\&#49444;&#44228;&#49436;\&#49688;&#48393;&#47560;&#51012;%20&#54616;&#49688;&#46020;\&#49345;&#49436;\&#44592;&#52488;&#51088;&#47308;\&#51068;&#50948;.&#45800;&#44032;.xls" TargetMode="External"/></Relationships>
</file>

<file path=xl/externalLinks/_rels/externalLink676.xml.rels><?xml version="1.0" encoding="UTF-8" standalone="yes"?>
<Relationships xmlns="http://schemas.openxmlformats.org/package/2006/relationships"><Relationship Id="rId1" Type="http://schemas.openxmlformats.org/officeDocument/2006/relationships/externalLinkPath" Target="http://mail.empas.com/&#44608;&#49345;&#51068;/&#49444;&#44228;&#49436;/&#49688;&#48393;&#47560;&#51012;%20&#54616;&#49688;&#46020;/&#49345;&#49436;/&#44592;&#52488;&#51088;&#47308;/&#51068;&#50948;.&#45800;&#44032;.xls" TargetMode="External"/></Relationships>
</file>

<file path=xl/externalLinks/_rels/externalLink677.xml.rels><?xml version="1.0" encoding="UTF-8" standalone="yes"?>
<Relationships xmlns="http://schemas.openxmlformats.org/package/2006/relationships"><Relationship Id="rId1" Type="http://schemas.openxmlformats.org/officeDocument/2006/relationships/externalLinkPath" Target="file:///E:\Documents%20and%20Settings\idmkby\Local%20Settings\Temp\_AZTMP14_\&#52280;&#44256;&#51088;&#47308;\&#54868;&#49692;&#44400;\&#47928;&#54868;&#51116;\D\2005PROJECT\&#51032;&#50773;&#49884;&#50773;&#49569;&#51200;&#49688;&#51648;%20&#51312;&#49457;&#49324;&#50629;\&#44608;&#49345;&#51068;\&#49444;&#44228;&#49436;\&#49688;&#48393;&#47560;&#51012;%20&#54616;&#49688;&#46020;\&#49345;&#49436;\&#44592;&#52488;&#51088;&#47308;\&#51068;&#50948;.&#45800;&#44032;.xls" TargetMode="External"/></Relationships>
</file>

<file path=xl/externalLinks/_rels/externalLink678.xml.rels><?xml version="1.0" encoding="UTF-8" standalone="yes"?>
<Relationships xmlns="http://schemas.openxmlformats.org/package/2006/relationships"><Relationship Id="rId1" Type="http://schemas.openxmlformats.org/officeDocument/2006/relationships/externalLinkPath" Target="file:///\\&#52572;&#51008;&#51452;\&#54028;&#51452;&#49884;(&#51020;&#49885;\2.PQ-&#48156;&#51452;&#51088;&#47308;\PQ-2005\&#52649;&#51452;&#52392;&#45800;-&#49892;&#49884;&#49444;&#44228;\&#50689;&#45824;&#47532;&#49688;&#51221;\WINDOWS\TEMP\_hztmp_\&#44032;&#51256;&#44032;&#49800;\&#12615;&#12615;&#51648;&#44396;%20&#46020;&#49884;&#44060;&#48156;&#49324;&#50629;.xls" TargetMode="External"/></Relationships>
</file>

<file path=xl/externalLinks/_rels/externalLink679.xml.rels><?xml version="1.0" encoding="UTF-8" standalone="yes"?>
<Relationships xmlns="http://schemas.openxmlformats.org/package/2006/relationships"><Relationship Id="rId1" Type="http://schemas.openxmlformats.org/officeDocument/2006/relationships/externalLinkPath" Target="file:///\\Mjlee1\1.&#47924;&#50504;&#44592;&#50629;&#46020;&#49884;\ISO(rev.3)\&#44368;&#53685;&#47928;&#49436;\&#45236;&#50669;&#49436;\2004\&#50689;&#54693;&#54217;&#44032;\&#44032;&#51256;&#44032;&#49800;\&#12615;&#12615;&#51648;&#44396;%20&#46020;&#49884;&#44060;&#48156;&#49324;&#50629;.xls" TargetMode="External"/></Relationships>
</file>

<file path=xl/externalLinks/_rels/externalLink680.xml.rels><?xml version="1.0" encoding="UTF-8" standalone="yes"?>
<Relationships xmlns="http://schemas.openxmlformats.org/package/2006/relationships"><Relationship Id="rId1" Type="http://schemas.openxmlformats.org/officeDocument/2006/relationships/externalLinkPath" Target="file:///\\PC2\&#49444;&#44228;&#46020;\My%20Documents\&#50668;&#49688;%20&#44288;&#47928;&#46041;&#46020;&#47196;.xls" TargetMode="External"/></Relationships>
</file>

<file path=xl/externalLinks/_rels/externalLink681.xml.rels><?xml version="1.0" encoding="UTF-8" standalone="yes"?>
<Relationships xmlns="http://schemas.openxmlformats.org/package/2006/relationships"><Relationship Id="rId1" Type="http://schemas.openxmlformats.org/officeDocument/2006/relationships/externalLinkPath" Target="file:///J:\TEAM-5\My%20Documents\&#54620;&#49556;&#44397;&#49324;\&#45800;&#44032;&#49328;&#52636;.XLS" TargetMode="External"/></Relationships>
</file>

<file path=xl/externalLinks/_rels/externalLink682.xml.rels><?xml version="1.0" encoding="UTF-8" standalone="yes"?>
<Relationships xmlns="http://schemas.openxmlformats.org/package/2006/relationships"><Relationship Id="rId1" Type="http://schemas.openxmlformats.org/officeDocument/2006/relationships/externalLinkPath" Target="file:///\\Jslee1\1.&#51452;&#44256;&#48155;&#44256;\ISO(rev.3)\&#44368;&#53685;&#47928;&#49436;\&#45236;&#50669;&#49436;\200312\&#44032;&#51256;&#44032;&#49800;\&#12615;&#12615;&#51648;&#44396;%20&#46020;&#49884;&#44060;&#48156;&#49324;&#50629;.xls" TargetMode="External"/></Relationships>
</file>

<file path=xl/externalLinks/_rels/externalLink683.xml.rels><?xml version="1.0" encoding="UTF-8" standalone="yes"?>
<Relationships xmlns="http://schemas.openxmlformats.org/package/2006/relationships"><Relationship Id="rId1" Type="http://schemas.openxmlformats.org/officeDocument/2006/relationships/externalLinkPath" Target="file:///I:\Documents%20and%20Settings\HP_Owner\&#48148;&#53461;%20&#54868;&#47732;\&#54620;&#44228;2&#47532;%20&#47560;&#51012;&#54616;&#49688;&#52376;&#47532;&#49884;&#49444;%20&#49444;&#52824;&#44277;&#49324;\&#49444;&#44228;&#48320;&#44221;(&#54620;&#44228;2&#47532;&#47560;&#51012;&#54616;&#49688;)\&#52265;&#44277;&#44228;\DOCUME~1\as400\LOCALS~1\Temp\WINDOWS\TEMP\&#44204;&#51201;&#51032;&#47280;(&#47749;&#51648;&#49548;&#44033;&#51109;)\&#44204;&#51201;&#51032;&#47280;(&#49688;&#50896;&#54036;&#45804;)\&#45824;&#54868;&#50672;&#47549;\&#45824;&#54868;&#50500;&#54028;&#53944;(TOTAL).XLS" TargetMode="External"/></Relationships>
</file>

<file path=xl/externalLinks/_rels/externalLink684.xml.rels><?xml version="1.0" encoding="UTF-8" standalone="yes"?>
<Relationships xmlns="http://schemas.openxmlformats.org/package/2006/relationships"><Relationship Id="rId1" Type="http://schemas.openxmlformats.org/officeDocument/2006/relationships/externalLinkPath" Target="file:///\\&#50724;&#49464;&#50896;\C\JKS\EXCEL\SOLUSION\&#49688;&#47049;&#49328;&#52636;\&#49836;&#47000;&#48652;\MS-IC1.XLS" TargetMode="External"/></Relationships>
</file>

<file path=xl/externalLinks/_rels/externalLink685.xml.rels><?xml version="1.0" encoding="UTF-8" standalone="yes"?>
<Relationships xmlns="http://schemas.openxmlformats.org/package/2006/relationships"><Relationship Id="rId1" Type="http://schemas.openxmlformats.org/officeDocument/2006/relationships/externalLinkPath" Target="file:///J:\&#51076;&#49688;&#54788;&#51089;&#50629;\&#44204;&#51201;&#45236;&#50669;&#49436;\&#49884;&#54665;\&#51473;&#46041;&#49457;&#54889;\Documents%20and%20Settings\ufo1\My%20Documents\&#65339;&#54532;&#47196;&#51229;&#53944;&#47749;&#51077;&#47141;&#65341;\01&#65339;&#49444;&#44228;&#49436;&#65341;\&#44288;&#44553;&#48143;&#51452;&#50836;&#51088;&#51116;&#51665;&#44228;&#54364;.xls" TargetMode="External"/></Relationships>
</file>

<file path=xl/externalLinks/_rels/externalLink686.xml.rels><?xml version="1.0" encoding="UTF-8" standalone="yes"?>
<Relationships xmlns="http://schemas.openxmlformats.org/package/2006/relationships"><Relationship Id="rId1" Type="http://schemas.openxmlformats.org/officeDocument/2006/relationships/externalLinkPath" Target="file:///\\&#47928;&#55148;&#51333;\C\&#44053;&#49888;&#54805;\2001.%20&#49444;%20%20%20%20%20&#44228;\03-04%20&#44221;&#44592;%20&#44284;&#52380;%20&#45433;&#51648;&#45824;%20&#49548;&#45208;&#47924;&#47548;\&#45433;&#51648;&#45824;%20&#49548;&#45208;&#47924;%20&#50689;&#50577;&#44277;&#44553;%20&#48143;%20&#48372;&#54840;&#44288;&#47532;%20&#44277;&#49324;.xls" TargetMode="External"/></Relationships>
</file>

<file path=xl/externalLinks/_rels/externalLink687.xml.rels><?xml version="1.0" encoding="UTF-8" standalone="yes"?>
<Relationships xmlns="http://schemas.openxmlformats.org/package/2006/relationships"><Relationship Id="rId1" Type="http://schemas.openxmlformats.org/officeDocument/2006/relationships/externalLinkPath" Target="file:///\\Pc1\&#45796;&#50868;&#48169;\&#51333;&#54633;&#49324;&#47161;&#49892;&#45236;&#50669;&#49436;\&#51333;&#54633;&#49324;&#47161;&#49892;.xls" TargetMode="External"/></Relationships>
</file>

<file path=xl/externalLinks/_rels/externalLink688.xml.rels><?xml version="1.0" encoding="UTF-8" standalone="yes"?>
<Relationships xmlns="http://schemas.openxmlformats.org/package/2006/relationships"><Relationship Id="rId1" Type="http://schemas.openxmlformats.org/officeDocument/2006/relationships/externalLinkPath" Target="file:///A:\2000&#45380;\&#44592;&#53440;&#49324;&#54637;\&#50857;&#50669;&#49444;&#44228;(&#48320;&#44221;).xls" TargetMode="External"/></Relationships>
</file>

<file path=xl/externalLinks/_rels/externalLink689.xml.rels><?xml version="1.0" encoding="UTF-8" standalone="yes"?>
<Relationships xmlns="http://schemas.openxmlformats.org/package/2006/relationships"><Relationship Id="rId1" Type="http://schemas.openxmlformats.org/officeDocument/2006/relationships/externalLinkPath" Target="file:///\\A503_04\c\My%20Documents\b-s\ENG\HANSUK\ENG\SAMAN\RAMP-D1.XLS" TargetMode="External"/></Relationships>
</file>

<file path=xl/externalLinks/_rels/externalLink690.xml.rels><?xml version="1.0" encoding="UTF-8" standalone="yes"?>
<Relationships xmlns="http://schemas.openxmlformats.org/package/2006/relationships"><Relationship Id="rId1" Type="http://schemas.openxmlformats.org/officeDocument/2006/relationships/externalLinkPath" Target="file:///\\&#44053;&#49888;&#54805;\C\WINDOWS\&#48148;&#53461;%20&#54868;&#47732;\&#44053;&#49888;&#54805;\&#45432;&#50896;&#49345;&#48152;&#44592;\2001-02-&#45432;&#50896;&#49345;&#48152;&#44592;\2001-02-&#45432;&#50896;%20&#48372;&#54840;&#49688;(&#49345;&#48152;&#44592;).xls" TargetMode="External"/></Relationships>
</file>

<file path=xl/externalLinks/_rels/externalLink691.xml.rels><?xml version="1.0" encoding="UTF-8" standalone="yes"?>
<Relationships xmlns="http://schemas.openxmlformats.org/package/2006/relationships"><Relationship Id="rId1" Type="http://schemas.openxmlformats.org/officeDocument/2006/relationships/externalLinkPath" Target="file:///\\&#47928;&#55148;&#51333;\C\&#44053;&#49888;&#54805;\4&#50900;%20&#49444;%20%20%20%20&#44228;\&#44284;&#52380;%20&#48372;&#54840;&#49688;\&#48372;&#54840;&#49688;(&#49345;&#49688;&#47532;).xls" TargetMode="External"/></Relationships>
</file>

<file path=xl/externalLinks/_rels/externalLink692.xml.rels><?xml version="1.0" encoding="UTF-8" standalone="yes"?>
<Relationships xmlns="http://schemas.openxmlformats.org/package/2006/relationships"><Relationship Id="rId1" Type="http://schemas.openxmlformats.org/officeDocument/2006/relationships/externalLinkPath" Target="file:///A:\My%20Documents\&#44033;&#51333;&#49444;&#44228;&#45236;&#50669;\&#44221;&#51648;&#51221;&#47532;&#49444;&#44228;\&#51652;&#46020;&#45208;&#47532;&#44221;&#51648;&#51221;&#47532;&#49444;&#44228;&#52509;\&#50976;&#54217;&#44592;&#53440;&#47928;&#49436;.XLS" TargetMode="External"/></Relationships>
</file>

<file path=xl/externalLinks/_rels/externalLink693.xml.rels><?xml version="1.0" encoding="UTF-8" standalone="yes"?>
<Relationships xmlns="http://schemas.openxmlformats.org/package/2006/relationships"><Relationship Id="rId1" Type="http://schemas.openxmlformats.org/officeDocument/2006/relationships/externalLinkPath" Target="file:///\\3.&#52265;&#54620;&#44272;&#46020;&#47532;\D\project\&#45432;&#44256;&#52380;\excel\&#45432;&#44256;3&#44368;\&#51221;&#54840;&#51089;&#54408;\&#44368;&#44033;\&#53664;%20&#44277;\ENG\SAMAN\RAMP-D1.XLS" TargetMode="External"/></Relationships>
</file>

<file path=xl/externalLinks/_rels/externalLink694.xml.rels><?xml version="1.0" encoding="UTF-8" standalone="yes"?>
<Relationships xmlns="http://schemas.openxmlformats.org/package/2006/relationships"><Relationship Id="rId1" Type="http://schemas.openxmlformats.org/officeDocument/2006/relationships/externalLinkPath" Target="file:///\\&#45432;&#49457;&#51068;\&#47196;&#52972;%20&#46356;&#49828;&#53356;%20(d)\&#44592;&#49444;&#44228;&#51088;&#47308;\&#53664;&#51656;&#48512;\&#53664;&#51656;&#51312;&#49324;\&#45800;&#44032;\2&#45236;&#50669;_&#44284;&#50629;&#51648;&#49884;&#49436;\2001\&#51064;&#51228;&#44400;\&#49548;&#54616;&#52380;JH.xls" TargetMode="External"/></Relationships>
</file>

<file path=xl/externalLinks/_rels/externalLink695.xml.rels><?xml version="1.0" encoding="UTF-8" standalone="yes"?>
<Relationships xmlns="http://schemas.openxmlformats.org/package/2006/relationships"><Relationship Id="rId1" Type="http://schemas.openxmlformats.org/officeDocument/2006/relationships/externalLinkPath" Target="file:///A:\&#51228;&#51312;\&#53356;&#47021;&#53356;&#50808;\EXCEL\&#51312;&#44221;&#45236;.XLS" TargetMode="External"/></Relationships>
</file>

<file path=xl/externalLinks/_rels/externalLink696.xml.rels><?xml version="1.0" encoding="UTF-8" standalone="yes"?>
<Relationships xmlns="http://schemas.openxmlformats.org/package/2006/relationships"><Relationship Id="rId1" Type="http://schemas.openxmlformats.org/officeDocument/2006/relationships/externalLinkPath" Target="file:///E:\BANDAL\EXCEL\RAHMEN\RAHMEN.XLS" TargetMode="External"/></Relationships>
</file>

<file path=xl/externalLinks/_rels/externalLink697.xml.rels><?xml version="1.0" encoding="UTF-8" standalone="yes"?>
<Relationships xmlns="http://schemas.openxmlformats.org/package/2006/relationships"><Relationship Id="rId1" Type="http://schemas.openxmlformats.org/officeDocument/2006/relationships/externalLinkPath" Target="file:///\\4&#51652;&#54840;&#49885;\&#51652;C\BANDAL\EXCEL\RAHMEN\RAHMEN.XLS" TargetMode="External"/></Relationships>
</file>

<file path=xl/externalLinks/_rels/externalLink698.xml.rels><?xml version="1.0" encoding="UTF-8" standalone="yes"?>
<Relationships xmlns="http://schemas.openxmlformats.org/package/2006/relationships"><Relationship Id="rId1" Type="http://schemas.openxmlformats.org/officeDocument/2006/relationships/externalLinkPath" Target="file:///\\&#51060;&#53468;&#54840;\D\PROJECT\2001pro\&#45824;&#54840;&#49373;&#53468;\KCS\JEPSAN1\&#51076;&#50984;&#52492;.XLS" TargetMode="External"/></Relationships>
</file>

<file path=xl/externalLinks/_rels/externalLink699.xml.rels><?xml version="1.0" encoding="UTF-8" standalone="yes"?>
<Relationships xmlns="http://schemas.openxmlformats.org/package/2006/relationships"><Relationship Id="rId1" Type="http://schemas.openxmlformats.org/officeDocument/2006/relationships/externalLinkPath" Target="file:///\\User128\c\harley\excel\&#46020;&#47196;\&#45909;&#54217;-&#55121;&#49437;\&#54532;&#47004;(PLAN)\&#52397;&#52380;\200&#48156;&#51452;\2000&#52397;&#52380;-&#45909;&#54217;&#48156;&#51452;.xls" TargetMode="External"/></Relationships>
</file>

<file path=xl/externalLinks/_rels/externalLink700.xml.rels><?xml version="1.0" encoding="UTF-8" standalone="yes"?>
<Relationships xmlns="http://schemas.openxmlformats.org/package/2006/relationships"><Relationship Id="rId1" Type="http://schemas.openxmlformats.org/officeDocument/2006/relationships/externalLinkPath" Target="file:///\\&#51060;&#51116;&#52384;\D\HEXCEL\SD-EL-U2\SD-EL-U2\NS960601.XLS" TargetMode="External"/></Relationships>
</file>

<file path=xl/externalLinks/_rels/externalLink701.xml.rels><?xml version="1.0" encoding="UTF-8" standalone="yes"?>
<Relationships xmlns="http://schemas.openxmlformats.org/package/2006/relationships"><Relationship Id="rId1" Type="http://schemas.openxmlformats.org/officeDocument/2006/relationships/externalLinkPath" Target="file:///\\&#50724;&#54868;&#49437;\OHS\&#45824;&#51109;&#44368;\IGI-SU.XLS" TargetMode="External"/></Relationships>
</file>

<file path=xl/externalLinks/_rels/externalLink702.xml.rels><?xml version="1.0" encoding="UTF-8" standalone="yes"?>
<Relationships xmlns="http://schemas.openxmlformats.org/package/2006/relationships"><Relationship Id="rId1" Type="http://schemas.microsoft.com/office/2006/relationships/xlExternalLinkPath/xlPathMissing" Target="Book4" TargetMode="External"/></Relationships>
</file>

<file path=xl/externalLinks/_rels/externalLink703.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704.xml.rels><?xml version="1.0" encoding="UTF-8" standalone="yes"?>
<Relationships xmlns="http://schemas.openxmlformats.org/package/2006/relationships"><Relationship Id="rId1" Type="http://schemas.openxmlformats.org/officeDocument/2006/relationships/externalLinkPath" Target="file:///E:\&#45209;&#46041;&#44053;\&#45209;&#46041;&#44053;&#49345;-&#54616;&#47448;&#49444;&#44228;&#48320;&#44221;(&#49688;&#44277;)\&#49444;&#44228;&#49436;%20&#51089;&#49457;\&#54616;&#47448;\1&#52264;&#48320;&#44221;-&#45209;&#46041;&#44053;&#54616;&#47448;(&#52572;&#51333;)-1.xls" TargetMode="External"/></Relationships>
</file>

<file path=xl/externalLinks/_rels/externalLink705.xml.rels><?xml version="1.0" encoding="UTF-8" standalone="yes"?>
<Relationships xmlns="http://schemas.openxmlformats.org/package/2006/relationships"><Relationship Id="rId1" Type="http://schemas.openxmlformats.org/officeDocument/2006/relationships/externalLinkPath" Target="file:///\\&#49436;&#45224;&#54788;\D\&#49436;&#45224;&#54788;\&#49444;&#44228;&#49436;\&#12610;\&#48512;&#50504;816\&#49688;&#47049;&#49436;\&#54252;&#51109;.XLS" TargetMode="External"/></Relationships>
</file>

<file path=xl/externalLinks/_rels/externalLink706.xml.rels><?xml version="1.0" encoding="UTF-8" standalone="yes"?>
<Relationships xmlns="http://schemas.openxmlformats.org/package/2006/relationships"><Relationship Id="rId1" Type="http://schemas.openxmlformats.org/officeDocument/2006/relationships/externalLinkPath" Target="file:///P:\&#50629;&#47924;\My%20Documents\&#50629;&#47924;&#44288;&#47144;\2005&#45380;%20&#50629;&#47924;\&#52380;&#50504;&#49884;\&#51228;4&#51648;&#48169;&#49328;&#50629;&#45800;&#51648;%20&#44048;&#47532;&#50857;&#50669;\&#49688;&#51221;&#48376;\My%20Documents\kwon\&#44053;&#45224;&#45824;&#47196;\kwon\&#49888;&#49324;&#46041;598,&#52397;&#45812;49-8\&#51456;&#49444;\2003&#44277;&#49324;&#44288;&#47144;\(&#51452;)&#54812;&#50689;&#44148;&#49444;\&#50976;&#48120;\&#49436;&#47448;&#8544;\&#44160;&#49324;&#50896;(&#44053;&#45224;)\&#49444;&#44228;+&#44592;&#49457;(1&#54924;)\&#44053;&#45224;2001&#49444;&#44228;&#48320;&#44221;.xls" TargetMode="External"/></Relationships>
</file>

<file path=xl/externalLinks/_rels/externalLink707.xml.rels><?xml version="1.0" encoding="UTF-8" standalone="yes"?>
<Relationships xmlns="http://schemas.openxmlformats.org/package/2006/relationships"><Relationship Id="rId1" Type="http://schemas.openxmlformats.org/officeDocument/2006/relationships/externalLinkPath" Target="file:///A:\Documents%20and%20Settings\Administrator\My%20Documents\&#50836;&#54616;&#45768;&#47928;&#49436;\&#50629;&#47924;&#54260;&#45908;\&#44204;&#51201;&#49436;\&#44204;&#51201;&#49436;&#50577;&#49885;\&#48148;&#53461;&#54868;&#47732;%20%20%20&#47928;&#49436;\&#44032;&#44201;&#49328;&#52636;2.xls" TargetMode="External"/></Relationships>
</file>

<file path=xl/externalLinks/_rels/externalLink708.xml.rels><?xml version="1.0" encoding="UTF-8" standalone="yes"?>
<Relationships xmlns="http://schemas.openxmlformats.org/package/2006/relationships"><Relationship Id="rId1" Type="http://schemas.openxmlformats.org/officeDocument/2006/relationships/externalLinkPath" Target="file:///\\&#48124;&#54805;&#51652;\MY%20DOCUMENTS\&#45824;&#50808;&#54028;&#51068;\&#48512;&#45824;&#44277;.XLS" TargetMode="External"/></Relationships>
</file>

<file path=xl/externalLinks/_rels/externalLink709.xml.rels><?xml version="1.0" encoding="UTF-8" standalone="yes"?>
<Relationships xmlns="http://schemas.openxmlformats.org/package/2006/relationships"><Relationship Id="rId1" Type="http://schemas.openxmlformats.org/officeDocument/2006/relationships/externalLinkPath" Target="file:///\\&#51060;&#54620;&#44221;\&#54217;&#44032;&#48372;&#50756;\CHO\&#49892;&#49884;&#49444;&#44228;&#51088;&#47308;\&#51652;&#50504;&#45453;&#44277;(&#49892;&#49884;-0006)\&#45800;&#44032;&#48372;&#50756;\&#51076;&#50984;&#52492;.XLS" TargetMode="External"/></Relationships>
</file>

<file path=xl/externalLinks/_rels/externalLink710.xml.rels><?xml version="1.0" encoding="UTF-8" standalone="yes"?>
<Relationships xmlns="http://schemas.openxmlformats.org/package/2006/relationships"><Relationship Id="rId1" Type="http://schemas.openxmlformats.org/officeDocument/2006/relationships/externalLinkPath" Target="file:///\\&#51452;&#49457;&#53441;\&#50689;&#49328;&#44053;&#54889;&#47329;&#44053;%20&#44592;&#48376;&#44228;&#54925;%20&#49444;&#44228;&#48708;\&#54408;&#47785;ESC\(03-06)&#45713;&#44396;~&#51216;&#47532;(&#49548;&#44553;)\&#46041;&#49569;&#48372;&#50756;%20%20(&#51652;&#49688;).xls" TargetMode="External"/></Relationships>
</file>

<file path=xl/externalLinks/_rels/externalLink711.xml.rels><?xml version="1.0" encoding="UTF-8" standalone="yes"?>
<Relationships xmlns="http://schemas.openxmlformats.org/package/2006/relationships"><Relationship Id="rId1" Type="http://schemas.openxmlformats.org/officeDocument/2006/relationships/externalLinkPath" Target="file:///A:\design\&#44221;&#49688;\&#52572;&#51333;\&#48176;&#49688;&#44060;&#49440;\&#49892;&#49884;&#49444;&#44228;\&#50864;&#44053;\&#49888;&#50864;&#44053;\excel\&#49888;&#50864;&#44053;&#49324;&#50629;&#48708;2.xls" TargetMode="External"/></Relationships>
</file>

<file path=xl/externalLinks/_rels/externalLink712.xml.rels><?xml version="1.0" encoding="UTF-8" standalone="yes"?>
<Relationships xmlns="http://schemas.openxmlformats.org/package/2006/relationships"><Relationship Id="rId1" Type="http://schemas.openxmlformats.org/officeDocument/2006/relationships/externalLinkPath" Target="file:///\\&#51109;&#51652;&#49692;1\&#44596;&#44553;&#51204;&#54868;\DATA\CHOI\&#52572;&#52397;&#47548;\02'5%20&#49444;&#44228;(&#44288;&#47196;)\IC\dlatl\&#45824;&#51204;-1.XLS" TargetMode="External"/></Relationships>
</file>

<file path=xl/externalLinks/_rels/externalLink713.xml.rels><?xml version="1.0" encoding="UTF-8" standalone="yes"?>
<Relationships xmlns="http://schemas.openxmlformats.org/package/2006/relationships"><Relationship Id="rId1" Type="http://schemas.openxmlformats.org/officeDocument/2006/relationships/externalLinkPath" Target="file:///\\Artfocus\1&#54532;&#47196;&#51229;&#53944;\1&#54532;&#47196;&#51229;&#53944;\1%20&#49436;&#50872;\&#49888;&#47548;\&#44592;&#51316;&#51089;&#50629;&#46308;\&#49436;&#47448;\&#50500;&#49328;&#44256;&#52285;\&#49457;&#46160;R-A\&#54217;&#47732;&#44368;&#52264;&#47196;\&#50857;&#51648;&#48143;&#51648;&#51109;&#47932;\&#51064;&#54728;&#44032;\&#47928;&#44221;&#52572;&#51333;&#51064;&#54728;&#44032;.XLS" TargetMode="External"/></Relationships>
</file>

<file path=xl/externalLinks/_rels/externalLink714.xml.rels><?xml version="1.0" encoding="UTF-8" standalone="yes"?>
<Relationships xmlns="http://schemas.openxmlformats.org/package/2006/relationships"><Relationship Id="rId1" Type="http://schemas.openxmlformats.org/officeDocument/2006/relationships/externalLinkPath" Target="file:///\\&#51109;&#51652;&#49692;1\&#44596;&#44553;&#51204;&#54868;\DATA\CHOI\&#52572;&#52397;&#47548;\02'5%20&#49444;&#44228;(&#44288;&#47196;)\GNG\&#49436;&#50872;&#44288;&#47196;\dlatl\&#45824;&#51204;-1.XLS" TargetMode="External"/></Relationships>
</file>

<file path=xl/externalLinks/_rels/externalLink715.xml.rels><?xml version="1.0" encoding="UTF-8" standalone="yes"?>
<Relationships xmlns="http://schemas.openxmlformats.org/package/2006/relationships"><Relationship Id="rId1" Type="http://schemas.openxmlformats.org/officeDocument/2006/relationships/externalLinkPath" Target="file:///G:\2005-pro\01-&#51312;&#44221;&#48512;\02-&#49888;&#51116;&#49373;&#50640;&#45320;&#51648;pp\09-&#50808;&#51452;&#44288;&#47144;\&#49368;&#54540;\&#48156;&#51452;&#49436;&#47448;\02&#44592;&#53440;&#44277;&#49324;\&#53664;&#47785;&#44592;&#51456;-&#52397;&#45812;\&#50868;&#51204;&#47732;&#54728;&#49884;&#54744;&#51109;\&#47928;&#52404;&#49884;&#49444;&#49324;&#50629;&#49548;.xls" TargetMode="External"/></Relationships>
</file>

<file path=xl/externalLinks/_rels/externalLink716.xml.rels><?xml version="1.0" encoding="UTF-8" standalone="yes"?>
<Relationships xmlns="http://schemas.openxmlformats.org/package/2006/relationships"><Relationship Id="rId1" Type="http://schemas.openxmlformats.org/officeDocument/2006/relationships/externalLinkPath" Target="file:///\\nas\data\&#54532;%20&#47196;%20&#51229;%20&#53944;\&#49549;%20&#52488;%20&#49884;\&#47932;&#47448;&#45800;&#51648;\&#45236;&#50669;&#49436;\&#44608;&#49440;&#50865;\&#52509;&#47924;&#51068;&#46988;\&#49444;&#44228;&#45236;&#50669;\2006&#45380;&#46020;\&#54861;&#52380;&#44400;\&#44040;&#47560;&#44257;&#44368;%20&#44221;&#44288;,%20&#44368;&#53685;,%20&#54872;&#44221;-&#44228;&#50557;.xls" TargetMode="External"/></Relationships>
</file>

<file path=xl/externalLinks/_rels/externalLink717.xml.rels><?xml version="1.0" encoding="UTF-8" standalone="yes"?>
<Relationships xmlns="http://schemas.openxmlformats.org/package/2006/relationships"><Relationship Id="rId1" Type="http://schemas.openxmlformats.org/officeDocument/2006/relationships/externalLinkPath" Target="file:///\\&#51221;&#52285;&#50857;\C\&#44277;&#51452;&#49884;&#49444;&#44228;&#48320;&#44221;&#45236;&#50669;&#49436;&#52572;&#51333;\&#49444;&#44228;&#45236;&#50669;&#49436;(&#48320;&#44221;1).xls" TargetMode="External"/></Relationships>
</file>

<file path=xl/externalLinks/_rels/externalLink718.xml.rels><?xml version="1.0" encoding="UTF-8" standalone="yes"?>
<Relationships xmlns="http://schemas.openxmlformats.org/package/2006/relationships"><Relationship Id="rId1" Type="http://schemas.openxmlformats.org/officeDocument/2006/relationships/externalLinkPath" Target="file:///\\nas\data\Documents%20and%20Settings\h1-90\&#48148;&#53461;%20&#54868;&#47732;\&#54408;&#49480;\&#45236;&#50669;&#51089;&#50629;\&#51221;&#51088;&#51648;&#44396;\&#45236;&#50669;&#49436;\&#51221;&#51088;&#51648;&#44396;\&#45236;&#50669;(~2.XLS" TargetMode="External"/></Relationships>
</file>

<file path=xl/externalLinks/_rels/externalLink719.xml.rels><?xml version="1.0" encoding="UTF-8" standalone="yes"?>
<Relationships xmlns="http://schemas.openxmlformats.org/package/2006/relationships"><Relationship Id="rId1" Type="http://schemas.openxmlformats.org/officeDocument/2006/relationships/externalLinkPath" Target="file:///\\Enter02\&#44277;&#50976;&#48169;\USER\My%20Documents\NAME.xls" TargetMode="External"/></Relationships>
</file>

<file path=xl/externalLinks/_rels/externalLink720.xml.rels><?xml version="1.0" encoding="UTF-8" standalone="yes"?>
<Relationships xmlns="http://schemas.openxmlformats.org/package/2006/relationships"><Relationship Id="rId1" Type="http://schemas.openxmlformats.org/officeDocument/2006/relationships/externalLinkPath" Target="file:///\\D951652\d\&#51089;&#50629;\My%20Documents\&#50896;&#51452;&#49345;&#49688;\&#46020;&#49569;&#44277;.xls" TargetMode="External"/></Relationships>
</file>

<file path=xl/externalLinks/_rels/externalLink721.xml.rels><?xml version="1.0" encoding="UTF-8" standalone="yes"?>
<Relationships xmlns="http://schemas.openxmlformats.org/package/2006/relationships"><Relationship Id="rId1" Type="http://schemas.openxmlformats.org/officeDocument/2006/relationships/externalLinkPath" Target="file:///\\&#48149;&#51652;&#50689;-pc\0%20&#51452;&#44288;\2%20&#49444;&#44228;&#51088;&#47308;\1%20&#54872;&#44221;&#50689;&#54693;&#54217;&#44032;\10-183%20&#44228;&#47329;&#51228;2&#51068;&#48152;&#49328;&#50629;&#45800;&#51648;\1.&#54665;&#51221;&#51088;&#47308;\&#45236;&#50669;&#49436;\&#44228;&#50557;&#45236;&#50669;&#49436;(&#52572;&#52488;)\Documents%20and%20Settings\&#49884;&#52397;\My%20Documents\&#45348;&#51060;&#53944;&#50728;%20&#48155;&#51008;%20&#54028;&#51068;\&#53664;&#44277;(&#50689;&#46041;-&#52628;&#54413;&#47161;)9580.xls" TargetMode="External"/></Relationships>
</file>

<file path=xl/externalLinks/_rels/externalLink722.xml.rels><?xml version="1.0" encoding="UTF-8" standalone="yes"?>
<Relationships xmlns="http://schemas.openxmlformats.org/package/2006/relationships"><Relationship Id="rId1" Type="http://schemas.openxmlformats.org/officeDocument/2006/relationships/externalLinkPath" Target="file:///\\&#44608;&#50504;&#49688;\&#48512;&#49436;&#44277;&#53685;&#51088;&#47308;&#48169;\00.&#44284;&#50629;DATA\01.&#51652;&#54665;&#44284;&#50629;\16.&#49464;&#52380;&#51648;&#48169;&#49328;&#50629;&#45800;&#51648;(050221-060215)\00.&#44277;&#47928;&#49436;\01.&#44228;&#50557;&#44288;&#47144;\&#45236;&#50669;&#49436;\&#45209;&#52272;&#45236;&#50669;&#49436;\&#49464;&#52380;&#54637;&#52769;&#49444;&#44228;&#49436;(&#52572;&#51333;).xls" TargetMode="External"/></Relationships>
</file>

<file path=xl/externalLinks/_rels/externalLink723.xml.rels><?xml version="1.0" encoding="UTF-8" standalone="yes"?>
<Relationships xmlns="http://schemas.openxmlformats.org/package/2006/relationships"><Relationship Id="rId1" Type="http://schemas.openxmlformats.org/officeDocument/2006/relationships/externalLinkPath" Target="file:///\\&#54861;&#51340;&#51221;\&#45453;&#49548;&#50612;&#47784;\My%20Documents\&#44221;&#48512;&#52509;&#44292;.XLS" TargetMode="External"/></Relationships>
</file>

<file path=xl/externalLinks/_rels/externalLink724.xml.rels><?xml version="1.0" encoding="UTF-8" standalone="yes"?>
<Relationships xmlns="http://schemas.openxmlformats.org/package/2006/relationships"><Relationship Id="rId1" Type="http://schemas.openxmlformats.org/officeDocument/2006/relationships/externalLinkPath" Target="file:///\\&#51312;&#49548;&#55148;\&#44277;&#50976;&#54633;&#49884;&#45796;\&#49444;&#44228;&#50629;&#47924;\&#54217;&#52285;&#44400;\&#51652;&#48512;\&#48373;&#49324;.XLS" TargetMode="External"/></Relationships>
</file>

<file path=xl/externalLinks/_rels/externalLink725.xml.rels><?xml version="1.0" encoding="UTF-8" standalone="yes"?>
<Relationships xmlns="http://schemas.openxmlformats.org/package/2006/relationships"><Relationship Id="rId1" Type="http://schemas.openxmlformats.org/officeDocument/2006/relationships/externalLinkPath" Target="file:///\\&#51076;&#46041;&#44600;\C\WINDOWS\TEMP\&#51648;&#49688;&#48169;\&#53664;&#47785;1&#52264;ES(99.11.15).xls" TargetMode="External"/></Relationships>
</file>

<file path=xl/externalLinks/_rels/externalLink726.xml.rels><?xml version="1.0" encoding="UTF-8" standalone="yes"?>
<Relationships xmlns="http://schemas.openxmlformats.org/package/2006/relationships"><Relationship Id="rId1" Type="http://schemas.openxmlformats.org/officeDocument/2006/relationships/externalLinkPath" Target="file:///\\&#48149;&#51652;&#50689;-pc\0%20&#51452;&#44288;\2%20&#49444;&#44228;&#51088;&#47308;\1%20&#54872;&#44221;&#50689;&#54693;&#54217;&#44032;\10-183%20&#44228;&#47329;&#51228;2&#51068;&#48152;&#49328;&#50629;&#45800;&#51648;\1.&#54665;&#51221;&#51088;&#47308;\&#45236;&#50669;&#49436;\&#44228;&#50557;&#45236;&#50669;&#49436;(&#52572;&#52488;)\project\2004\&#49444;&#44228;\&#44592;&#49328;1&#53685;%20&#49688;&#47196;%20&#44060;&#47049;&#44277;&#49324;\&#44592;&#49328;1&#53685;%20&#49688;&#47196;%20&#51221;&#48708;&#44277;&#49324;(&#52572;&#51333;).xls" TargetMode="External"/></Relationships>
</file>

<file path=xl/externalLinks/_rels/externalLink727.xml.rels><?xml version="1.0" encoding="UTF-8" standalone="yes"?>
<Relationships xmlns="http://schemas.openxmlformats.org/package/2006/relationships"><Relationship Id="rId1" Type="http://schemas.openxmlformats.org/officeDocument/2006/relationships/externalLinkPath" Target="file:///\\&#44608;&#44428;&#51473;\D\My%20Documents\&#45800;&#50948;&#49688;&#47049;\&#45800;&#50948;&#49688;&#47049;.xls" TargetMode="External"/></Relationships>
</file>

<file path=xl/externalLinks/_rels/externalLink728.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729.xml.rels><?xml version="1.0" encoding="UTF-8" standalone="yes"?>
<Relationships xmlns="http://schemas.openxmlformats.org/package/2006/relationships"><Relationship Id="rId1" Type="http://schemas.openxmlformats.org/officeDocument/2006/relationships/externalLinkPath" Target="file:///\\&#51109;&#49849;&#46020;\MY%20DOCUMENTS\My%20Documents\&#46020;&#47196;\&#45800;&#44032;&#49328;&#52636;&#49436;(98.1).xls" TargetMode="External"/></Relationships>
</file>

<file path=xl/externalLinks/_rels/externalLink730.xml.rels><?xml version="1.0" encoding="UTF-8" standalone="yes"?>
<Relationships xmlns="http://schemas.openxmlformats.org/package/2006/relationships"><Relationship Id="rId1" Type="http://schemas.openxmlformats.org/officeDocument/2006/relationships/externalLinkPath" Target="file:///\\Kjh\c\data\&#44368;&#47049;\&#49341;&#54665;&#44368;\&#49688;&#47049;\&#51088;&#51116;&#51665;&#44228;.XLS" TargetMode="External"/></Relationships>
</file>

<file path=xl/externalLinks/_rels/externalLink731.xml.rels><?xml version="1.0" encoding="UTF-8" standalone="yes"?>
<Relationships xmlns="http://schemas.openxmlformats.org/package/2006/relationships"><Relationship Id="rId1" Type="http://schemas.openxmlformats.org/officeDocument/2006/relationships/externalLinkPath" Target="file:///\\&#48149;&#49464;&#51652;\C\99&#45380;&#46020;\99&#49444;&#44228;\&#52397;&#50857;\&#52397;&#50857;.xls" TargetMode="External"/></Relationships>
</file>

<file path=xl/externalLinks/_rels/externalLink732.xml.rels><?xml version="1.0" encoding="UTF-8" standalone="yes"?>
<Relationships xmlns="http://schemas.openxmlformats.org/package/2006/relationships"><Relationship Id="rId1" Type="http://schemas.openxmlformats.org/officeDocument/2006/relationships/externalLinkPath" Target="file:///\\nas\data\@&#44204;&#51201;&#49892;\@2003.6.22~\0%20&#50857;&#51064;&#46041;&#48177;\1&#44277;&#44396;\&#53804;&#52272;(1&#44277;&#44396;).xls" TargetMode="External"/></Relationships>
</file>

<file path=xl/externalLinks/_rels/externalLink733.xml.rels><?xml version="1.0" encoding="UTF-8" standalone="yes"?>
<Relationships xmlns="http://schemas.openxmlformats.org/package/2006/relationships"><Relationship Id="rId1" Type="http://schemas.openxmlformats.org/officeDocument/2006/relationships/externalLinkPath" Target="file:///\\&#51312;&#49548;&#55148;\&#44277;&#50976;&#54633;&#49884;&#45796;\My%20Documents\PJT&#51088;&#47308;\HP&#54616;&#49688;\&#54801;&#49345;&#44288;&#47144;%20&#51088;&#47308;\3&#52264;&#54801;&#49345;\3-1&#52264;\&#50857;&#47049;&#44228;&#49328;(&#48516;&#45544;&#54252;&#54632;)\2&#45800;&#44228;&#49444;&#44228;&#49688;&#51656;(&#48516;&#45544;&#54252;&#54632;).xls" TargetMode="External"/></Relationships>
</file>

<file path=xl/externalLinks/_rels/externalLink734.xml.rels><?xml version="1.0" encoding="UTF-8" standalone="yes"?>
<Relationships xmlns="http://schemas.openxmlformats.org/package/2006/relationships"><Relationship Id="rId1" Type="http://schemas.openxmlformats.org/officeDocument/2006/relationships/externalLinkPath" Target="file:///\\&#51312;&#48393;&#52384;\&#44277;&#50976;\JOB\&#54616;&#52380;&#47560;&#49828;&#53552;&#54540;&#47004;\&#49444;&#44228;&#49436;&#44284;&#50629;&#51648;&#49884;&#49436;\&#48156;&#50504;&#52380;&#54637;&#52769;.xls" TargetMode="External"/></Relationships>
</file>

<file path=xl/externalLinks/_rels/externalLink735.xml.rels><?xml version="1.0" encoding="UTF-8" standalone="yes"?>
<Relationships xmlns="http://schemas.openxmlformats.org/package/2006/relationships"><Relationship Id="rId1" Type="http://schemas.openxmlformats.org/officeDocument/2006/relationships/externalLinkPath" Target="http://mail1.hanmir.com/Y/attach/kms6002/8882/&#44277;&#49324;&#48708;&#47749;&#49464;&#49436;(2)-1.xls" TargetMode="External"/></Relationships>
</file>

<file path=xl/externalLinks/_rels/externalLink736.xml.rels><?xml version="1.0" encoding="UTF-8" standalone="yes"?>
<Relationships xmlns="http://schemas.openxmlformats.org/package/2006/relationships"><Relationship Id="rId1" Type="http://schemas.openxmlformats.org/officeDocument/2006/relationships/externalLinkPath" Target="file:///\\&#51221;&#49328;\C\%23project\&#50689;&#46020;&#49892;&#49884;&#49444;&#44228;\&#52572;&#51333;&#45236;&#50669;&#49436;ISO\&#50696;.xls" TargetMode="External"/></Relationships>
</file>

<file path=xl/externalLinks/_rels/externalLink737.xml.rels><?xml version="1.0" encoding="UTF-8" standalone="yes"?>
<Relationships xmlns="http://schemas.openxmlformats.org/package/2006/relationships"><Relationship Id="rId1" Type="http://schemas.openxmlformats.org/officeDocument/2006/relationships/externalLinkPath" Target="file:///I:\&#49324;&#50629;\&#44288;&#44277;&#49436;\&#44221;&#44592;&#46020;\&#54028;&#51452;&#49884;\&#51648;&#47532;&#51221;&#48372;\&#49888;&#49688;&#44221;\&#54028;&#51452;&#49884;_UIS&#49444;&#44228;&#49436;&#49440;&#46020;(0302).xls" TargetMode="External"/></Relationships>
</file>

<file path=xl/externalLinks/_rels/externalLink738.xml.rels><?xml version="1.0" encoding="UTF-8" standalone="yes"?>
<Relationships xmlns="http://schemas.openxmlformats.org/package/2006/relationships"><Relationship Id="rId1" Type="http://schemas.openxmlformats.org/officeDocument/2006/relationships/externalLinkPath" Target="http://98.0.3.2:8002/cgi-bin/brm.cgi/KANG/HWP/HWP/DF98513/My%20Documents/esco.xls" TargetMode="External"/></Relationships>
</file>

<file path=xl/externalLinks/_rels/externalLink739.xml.rels><?xml version="1.0" encoding="UTF-8" standalone="yes"?>
<Relationships xmlns="http://schemas.openxmlformats.org/package/2006/relationships"><Relationship Id="rId1" Type="http://schemas.openxmlformats.org/officeDocument/2006/relationships/externalLinkPath" Target="file:///\\&#51312;&#49548;&#55148;\&#44277;&#50976;&#54633;&#49884;&#45796;\project2001\&#54616;&#49688;&#46020;\&#54252;&#54637;STP\&#45236;&#50669;&#49436;\&#44204;&#51201;&#49436;\&#54620;&#51204;&#44277;&#49324;&#48708;\C-96090\&#49444;&#44228;&#50696;&#49328;&#49436;\XLS\ALL-XLS\ULSAN\PRICE.XLS" TargetMode="External"/></Relationships>
</file>

<file path=xl/externalLinks/_rels/externalLink740.xml.rels><?xml version="1.0" encoding="UTF-8" standalone="yes"?>
<Relationships xmlns="http://schemas.openxmlformats.org/package/2006/relationships"><Relationship Id="rId1" Type="http://schemas.openxmlformats.org/officeDocument/2006/relationships/externalLinkPath" Target="file:///\\&#51312;&#49548;&#55148;\&#44277;&#50976;&#54633;&#49884;&#45796;\project2001\&#54616;&#49688;&#46020;\&#54252;&#54637;STP\&#45236;&#50669;&#49436;\&#44204;&#51201;&#49436;\&#50857;&#50669;&#50756;&#47308;\&#52285;&#49888;\&#44552;&#54840;&#47004;&#46300;(&#44368;&#47049;)\&#45236;&#50669;&#49436;\&#54217;&#53469;&#49884;\&#49884;&#48169;\PT-01.XLS" TargetMode="External"/></Relationships>
</file>

<file path=xl/externalLinks/_rels/externalLink741.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742.xml.rels><?xml version="1.0" encoding="UTF-8" standalone="yes"?>
<Relationships xmlns="http://schemas.openxmlformats.org/package/2006/relationships"><Relationship Id="rId1" Type="http://schemas.openxmlformats.org/officeDocument/2006/relationships/externalLinkPath" Target="file:///A:\01.&#51089;&#50629;&#49892;\04.&#51652;&#54665;&#50629;&#47924;\02.UIS\01.&#44400;&#49328;&#49884;UIS\2004\&#49444;&#44228;&#51089;&#50629;\New\0513\SI&#48512;&#47928;_&#44608;&#52380;&#49884;.xls" TargetMode="External"/></Relationships>
</file>

<file path=xl/externalLinks/_rels/externalLink743.xml.rels><?xml version="1.0" encoding="UTF-8" standalone="yes"?>
<Relationships xmlns="http://schemas.openxmlformats.org/package/2006/relationships"><Relationship Id="rId1" Type="http://schemas.openxmlformats.org/officeDocument/2006/relationships/externalLinkPath" Target="file:///\\&#51109;&#49849;&#46020;\MY%20DOCUMENTS\My%20Documents\&#46020;&#47196;\&#45800;&#44032;&#49328;&#52636;&#49436;.xls" TargetMode="External"/></Relationships>
</file>

<file path=xl/externalLinks/_rels/externalLink744.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44288;&#47532;&#52397;\&#49436;&#50872;\&#44053;&#48320;&#48513;&#47196;\My%20Documents\KHDATA\&#44288;&#47532;&#52397;\&#51652;&#51452;&#50864;&#54924;\&#53664;&#52384;&#51032;&#47280;.xls" TargetMode="External"/></Relationships>
</file>

<file path=xl/externalLinks/_rels/externalLink745.xml.rels><?xml version="1.0" encoding="UTF-8" standalone="yes"?>
<Relationships xmlns="http://schemas.openxmlformats.org/package/2006/relationships"><Relationship Id="rId1" Type="http://schemas.openxmlformats.org/officeDocument/2006/relationships/externalLinkPath" Target="file:///\\Phileco\project\My%20Documents\&#51089;&#50629;&#49892;\&#51648;&#51656;&#54364;&#48376;&#44288;&#51204;&#49884;&#47932;\&#51089;&#50629;&#54028;&#51068;\&#46020;&#47196;&#54364;&#51648;&#54032;\&#51089;&#50629;&#54028;&#51068;\&#51228;&#51452;&#44284;&#54617;&#44368;&#50977;&#50672;&#44396;&#50896;\&#51089;&#50629;&#54028;&#51068;\&#54620;&#44397;&#53685;&#49888;\&#51312;&#45180;.xls" TargetMode="External"/></Relationships>
</file>

<file path=xl/externalLinks/_rels/externalLink746.xml.rels><?xml version="1.0" encoding="UTF-8" standalone="yes"?>
<Relationships xmlns="http://schemas.openxmlformats.org/package/2006/relationships"><Relationship Id="rId1" Type="http://schemas.openxmlformats.org/officeDocument/2006/relationships/externalLinkPath" Target="file:///\\Pc4\&#50500;&#53944;&#54252;&#52964;&#49828;%20&#53685;&#54633;&#51088;&#47308;\BUDGET\HIGHWAY\KYUNGIN2\THIRD.XLS" TargetMode="External"/></Relationships>
</file>

<file path=xl/externalLinks/_rels/externalLink747.xml.rels><?xml version="1.0" encoding="UTF-8" standalone="yes"?>
<Relationships xmlns="http://schemas.openxmlformats.org/package/2006/relationships"><Relationship Id="rId1" Type="http://schemas.openxmlformats.org/officeDocument/2006/relationships/externalLinkPath" Target="file:///\\&#50976;&#44221;&#55148;\&#44400;&#54252;&#48512;&#44257;\&#45208;&#51032;&#48169;\&#51452;&#44256;&#48155;&#44592;\&#44277;&#50976;\&#54620;&#50857;&#55148;\&#51089;&#50629;&#54028;&#51068;\excel\&#54616;&#49688;&#44288;&#44144;\&#44256;&#50577;&#54616;&#49688;&#44288;&#44144;\&#49444;&#44228;&#45236;&#50669;&#49436;\2&#52264;\&#45236;&#50669;&#49436;\4&#52264;\&#49444;&#44228;&#45236;&#50669;&#49436;(&#52572;&#51333;).xls" TargetMode="External"/></Relationships>
</file>

<file path=xl/externalLinks/_rels/externalLink748.xml.rels><?xml version="1.0" encoding="UTF-8" standalone="yes"?>
<Relationships xmlns="http://schemas.openxmlformats.org/package/2006/relationships"><Relationship Id="rId1" Type="http://schemas.openxmlformats.org/officeDocument/2006/relationships/externalLinkPath" Target="http://98.0.3.2:8002/cgi-bin/brm.cgi/WINDOWS/&#48148;&#53461;%20&#54868;&#47732;/&#50669;&#49324;&#49328;&#52636;/&#47588;&#44257;&#50669;&#49324;.XLS" TargetMode="External"/></Relationships>
</file>

<file path=xl/externalLinks/_rels/externalLink749.xml.rels><?xml version="1.0" encoding="UTF-8" standalone="yes"?>
<Relationships xmlns="http://schemas.openxmlformats.org/package/2006/relationships"><Relationship Id="rId1" Type="http://schemas.openxmlformats.org/officeDocument/2006/relationships/externalLinkPath" Target="file:///\\&#52572;&#48337;&#47784;\&#51204;&#51032;&#51648;&#44396;\&#44277;&#50976;&#48169;\&#51060;&#44600;&#51333;\&#44396;&#51312;&#44228;&#49328;\&#46972;&#47704;&#44368;\&#44256;&#44592;&#47532;&#49548;&#44368;&#47049;\&#44036;&#51648;.xls" TargetMode="External"/></Relationships>
</file>

<file path=xl/externalLinks/_rels/externalLink750.xml.rels><?xml version="1.0" encoding="UTF-8" standalone="yes"?>
<Relationships xmlns="http://schemas.openxmlformats.org/package/2006/relationships"><Relationship Id="rId1" Type="http://schemas.openxmlformats.org/officeDocument/2006/relationships/externalLinkPath" Target="file:///\\&#44608;&#50857;&#54620;\&#54620;&#44053;\&#48372;&#44256;&#49436;&#48512;&#47197;\5&#51109;(&#49548;&#50836;&#49324;&#50629;&#48708;%20&#49328;&#51221;)\&#44277;&#49324;&#48708;-ASP&#54252;&#51109;.xls" TargetMode="External"/></Relationships>
</file>

<file path=xl/externalLinks/_rels/externalLink751.xml.rels><?xml version="1.0" encoding="UTF-8" standalone="yes"?>
<Relationships xmlns="http://schemas.openxmlformats.org/package/2006/relationships"><Relationship Id="rId1" Type="http://schemas.openxmlformats.org/officeDocument/2006/relationships/externalLinkPath" Target="file:///\\&#52572;&#48337;&#47784;\&#51204;&#51032;&#51648;&#44396;\ns2\3&#52264;1&#54924;\&#49892;&#51221;&#45236;&#50669;.xls" TargetMode="External"/></Relationships>
</file>

<file path=xl/externalLinks/_rels/externalLink752.xml.rels><?xml version="1.0" encoding="UTF-8" standalone="yes"?>
<Relationships xmlns="http://schemas.openxmlformats.org/package/2006/relationships"><Relationship Id="rId1" Type="http://schemas.openxmlformats.org/officeDocument/2006/relationships/externalLinkPath" Target="file:///\\&#45224;&#51221;&#50864;\C\&#48177;&#44221;ENG\&#52397;&#50577;&#51221;&#51452;&#44428;\&#48376;&#51032;1\&#47924;&#49696;&#48316;&#44221;.xls" TargetMode="External"/></Relationships>
</file>

<file path=xl/externalLinks/_rels/externalLink753.xml.rels><?xml version="1.0" encoding="UTF-8" standalone="yes"?>
<Relationships xmlns="http://schemas.openxmlformats.org/package/2006/relationships"><Relationship Id="rId1" Type="http://schemas.openxmlformats.org/officeDocument/2006/relationships/externalLinkPath" Target="file:///B:\HI&#51452;&#50756;\&#48320;&#44221;\&#49688;&#47049;&#49328;&#52636;&#49436;-&#51665;&#44228;1.XLS" TargetMode="External"/></Relationships>
</file>

<file path=xl/externalLinks/_rels/externalLink754.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755.xml.rels><?xml version="1.0" encoding="UTF-8" standalone="yes"?>
<Relationships xmlns="http://schemas.openxmlformats.org/package/2006/relationships"><Relationship Id="rId1" Type="http://schemas.openxmlformats.org/officeDocument/2006/relationships/externalLinkPath" Target="file:///G:\&#51068;&#44424;&#45768;&#44732;\&#51068;&#44428;&#47928;&#49436;\&#50857;&#51064;&#49884;&#52397;-&#48149;&#48120;&#49689;.xls" TargetMode="External"/></Relationships>
</file>

<file path=xl/externalLinks/_rels/externalLink756.xml.rels><?xml version="1.0" encoding="UTF-8" standalone="yes"?>
<Relationships xmlns="http://schemas.openxmlformats.org/package/2006/relationships"><Relationship Id="rId1" Type="http://schemas.openxmlformats.org/officeDocument/2006/relationships/externalLinkPath" Target="file:///G:\My%20Documents\&#44228;&#50577;&#44396;&#52397;.xls" TargetMode="External"/></Relationships>
</file>

<file path=xl/externalLinks/_rels/externalLink757.xml.rels><?xml version="1.0" encoding="UTF-8" standalone="yes"?>
<Relationships xmlns="http://schemas.openxmlformats.org/package/2006/relationships"><Relationship Id="rId1" Type="http://schemas.openxmlformats.org/officeDocument/2006/relationships/externalLinkPath" Target="file:///\\Saman2\&#47196;&#52972;%20&#46356;&#49828;&#53356;%20(d)\My%20Documents\&#49440;%20%20%20&#54840;\&#49892;&#51221;&#48372;&#44256;\&#49440;&#54840;1\1&#52264;1&#54924;&#44592;&#49457;\&#44368;&#46041;1&#52264;.XLS" TargetMode="External"/></Relationships>
</file>

<file path=xl/externalLinks/_rels/externalLink758.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759.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760.xml.rels><?xml version="1.0" encoding="UTF-8" standalone="yes"?>
<Relationships xmlns="http://schemas.openxmlformats.org/package/2006/relationships"><Relationship Id="rId1" Type="http://schemas.openxmlformats.org/officeDocument/2006/relationships/externalLinkPath" Target="file:///\\&#52572;&#48337;&#47784;\&#51204;&#51032;&#51648;&#44396;\nu\&#49444;&#44228;&#48320;&#44221;\3&#52264;\&#48176;&#49688;\hd3\&#49892;&#51221;&#45236;&#50669;.xls" TargetMode="External"/></Relationships>
</file>

<file path=xl/externalLinks/_rels/externalLink761.xml.rels><?xml version="1.0" encoding="UTF-8" standalone="yes"?>
<Relationships xmlns="http://schemas.openxmlformats.org/package/2006/relationships"><Relationship Id="rId1" Type="http://schemas.openxmlformats.org/officeDocument/2006/relationships/externalLinkPath" Target="file:///\\&#44608;&#52268;&#50864;\&#44204;&#51201;&#49436;\----Works----\--&#53664;&#51656;&#51312;&#49324;%20&#45236;&#50669;&#51089;&#50629;\04%20&#44397;&#46020;47&#54840;&#49440;&#50864;&#54924;&#46020;&#47196;%20&#45236;&#50669;&#51089;&#50629;\WINDOWS\Temporary%20Internet%20Files\Content.IE5\IPONANYX\User\&#48512;&#52380;&#54616;&#49688;&#44288;&#44144;\&#45236;&#50669;&#49436;\&#45236;&#50669;&#52572;&#51333;\&#45236;&#50669;&#49436;\4&#52264;\&#49444;&#44228;&#45236;&#50669;&#49436;(&#52572;&#51333;).xls" TargetMode="External"/></Relationships>
</file>

<file path=xl/externalLinks/_rels/externalLink762.xml.rels><?xml version="1.0" encoding="UTF-8" standalone="yes"?>
<Relationships xmlns="http://schemas.openxmlformats.org/package/2006/relationships"><Relationship Id="rId1" Type="http://schemas.openxmlformats.org/officeDocument/2006/relationships/externalLinkPath" Target="file:///E:\4.WORK\1.&#54616;&#52380;&#49444;&#44228;\3.&#50857;&#50669;&#45236;&#50669;&#49436;\2009&#45380;\2009&#45380;%20&#54980;&#48152;&#44592;\3.0%202009&#45380;10&#50900;6&#51068;%20&#51060;&#54980;%20&#49324;&#51204;&#54872;&#44221;&#49457;&#44160;&#53664;&#52628;&#44032;\1.%20&#51312;&#47564;&#44053;%20&#49688;&#54644;&#48373;&#44396;&#44277;&#49324;%20&#54616;&#52380;&#44592;&#48376;&#44228;&#54925;(&#48320;&#44221;)&#49688;&#47549;%20&#48143;%20&#49892;&#49884;&#49444;&#44228;&#50857;&#50669;\3.%20&#51312;&#47564;&#44053;%20&#49688;&#54644;&#48373;&#44396;&#44277;&#49324;%20&#54616;&#52380;&#44592;&#48376;&#44228;&#54925;(&#48320;&#44221;)&#49688;&#47549;%20&#48143;%20&#49892;&#49884;&#49444;&#44228;%20&#50857;&#50669;&#45236;&#50669;&#49436;(&#47928;&#54868;&#51116;&#51648;&#54364;&#51312;&#49324;&#54252;&#54632;)&#49688;&#51221;).xls" TargetMode="External"/></Relationships>
</file>

<file path=xl/externalLinks/_rels/externalLink763.xml.rels><?xml version="1.0" encoding="UTF-8" standalone="yes"?>
<Relationships xmlns="http://schemas.openxmlformats.org/package/2006/relationships"><Relationship Id="rId1" Type="http://schemas.openxmlformats.org/officeDocument/2006/relationships/externalLinkPath" Target="file:///\\&#48149;&#51652;&#50689;-pc\0%20&#51452;&#44288;\2%20&#49444;&#44228;&#51088;&#47308;\1%20&#54872;&#44221;&#50689;&#54693;&#54217;&#44032;\10-183%20&#44228;&#47329;&#51228;2&#51068;&#48152;&#49328;&#50629;&#45800;&#51648;\1.&#54665;&#51221;&#51088;&#47308;\&#45236;&#50669;&#49436;\&#44228;&#50557;&#45236;&#50669;&#49436;(&#52572;&#52488;)\@&#44277;&#50976;&#48169;\wp\&#44032;&#49437;&#51648;&#44396;\&#45236;&#50669;&#49436;.xls" TargetMode="External"/></Relationships>
</file>

<file path=xl/externalLinks/_rels/externalLink764.xml.rels><?xml version="1.0" encoding="UTF-8" standalone="yes"?>
<Relationships xmlns="http://schemas.openxmlformats.org/package/2006/relationships"><Relationship Id="rId1" Type="http://schemas.openxmlformats.org/officeDocument/2006/relationships/externalLinkPath" Target="file:///\\&#50976;&#44221;&#54617;&#51060;&#49324;&#45784;\&#44608;&#50885;&#44592;%20&#49548;&#51109;&#45784;%20(h)\&#50756;&#47308;project\&#49569;&#54028;&#44396;&#52397;\&#50672;&#44036;&#45800;&#44032;\&#50976;&#50689;&#49440;%202001&#45380;%20&#51089;&#50629;\&#45800;&#44032;&#44228;&#50557;\&#45380;&#44036;&#45800;&#44032;&#49444;&#44228;%2001&#45380;%20&#48156;&#51452;&#50857;.xls" TargetMode="External"/></Relationships>
</file>

<file path=xl/externalLinks/_rels/externalLink765.xml.rels><?xml version="1.0" encoding="UTF-8" standalone="yes"?>
<Relationships xmlns="http://schemas.openxmlformats.org/package/2006/relationships"><Relationship Id="rId1" Type="http://schemas.openxmlformats.org/officeDocument/2006/relationships/externalLinkPath" Target="file:///\\&#52572;&#46041;&#50865;\&#44277;%20&#47924;%20&#48512;\Chang_data\Project%20Files\&#45812;&#50577;&#44400;\&#49444;&#44228;&#50696;&#49328;&#49436;.xls" TargetMode="External"/></Relationships>
</file>

<file path=xl/externalLinks/_rels/externalLink766.xml.rels><?xml version="1.0" encoding="UTF-8" standalone="yes"?>
<Relationships xmlns="http://schemas.openxmlformats.org/package/2006/relationships"><Relationship Id="rId1" Type="http://schemas.openxmlformats.org/officeDocument/2006/relationships/externalLinkPath" Target="file:///A:\2001&#50885;&#54252;&#47932;&#47049;&#48372;&#50756;(&#52509;&#44292;).XLS" TargetMode="External"/></Relationships>
</file>

<file path=xl/externalLinks/_rels/externalLink767.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CHOL2000\DOWN\&#44608;&#50857;&#44592;\&#50641;&#49472;\GUMI4B2\&#51228;&#51452;&#50672;&#46041;.XLS" TargetMode="External"/></Relationships>
</file>

<file path=xl/externalLinks/_rels/externalLink768.xml.rels><?xml version="1.0" encoding="UTF-8" standalone="yes"?>
<Relationships xmlns="http://schemas.openxmlformats.org/package/2006/relationships"><Relationship Id="rId1" Type="http://schemas.openxmlformats.org/officeDocument/2006/relationships/externalLinkPath" Target="file:///\\&#51076;&#46041;&#44600;\C\WINDOWS\TEMP\My%20Documents\&#51648;&#49688;&#48169;\&#50868;&#45224;&#53469;&#51648;\&#51648;&#49688;&#48169;\&#50868;&#45224;&#53469;&#51648;\&#51648;&#49688;&#48169;\&#52632;&#50577;&#53664;&#47785;DS.xls" TargetMode="External"/></Relationships>
</file>

<file path=xl/externalLinks/_rels/externalLink769.xml.rels><?xml version="1.0" encoding="UTF-8" standalone="yes"?>
<Relationships xmlns="http://schemas.openxmlformats.org/package/2006/relationships"><Relationship Id="rId1" Type="http://schemas.openxmlformats.org/officeDocument/2006/relationships/externalLinkPath" Target="file:///\\Phileco\project\My%20Documents\&#51089;&#50629;&#49892;\&#51648;&#51656;&#54364;&#48376;&#44288;&#51204;&#49884;&#47932;\&#51089;&#50629;&#54028;&#51068;\&#46020;&#47196;&#54364;&#51648;&#54032;\&#51089;&#50629;&#54028;&#51068;\&#44256;&#49549;&#51204;&#52384;&#49888;&#52629;&#51060;&#51020;&#51109;&#52824;\&#51089;&#50629;&#54028;&#51068;\&#54872;&#44221;&#50672;&#49688;&#50896;\&#51089;&#50629;&#54028;&#51068;\&#54620;&#44397;&#53685;&#49888;\&#51312;&#45180;.xls" TargetMode="External"/></Relationships>
</file>

<file path=xl/externalLinks/_rels/externalLink770.xml.rels><?xml version="1.0" encoding="UTF-8" standalone="yes"?>
<Relationships xmlns="http://schemas.openxmlformats.org/package/2006/relationships"><Relationship Id="rId1" Type="http://schemas.openxmlformats.org/officeDocument/2006/relationships/externalLinkPath" Target="http://203.237.0.53/2001/2001%20&#50976;&#50669;&#51312;&#49324;/&#50976;&#50669;&#51312;&#49324;/&#54620;&#44053;/&#54620;&#44053;&#50976;&#50669;&#51312;&#49324;/1&#45800;&#44228;/&#49444;&#44228;&#45236;&#50669;&#49436;(&#48513;&#54620;&#44053;%2030&#50613;%2018&#44060;&#50900;).xls" TargetMode="External"/></Relationships>
</file>

<file path=xl/externalLinks/_rels/externalLink771.xml.rels><?xml version="1.0" encoding="UTF-8" standalone="yes"?>
<Relationships xmlns="http://schemas.openxmlformats.org/package/2006/relationships"><Relationship Id="rId1" Type="http://schemas.openxmlformats.org/officeDocument/2006/relationships/externalLinkPath" Target="file:///\\nas\data\&#54200;&#51648;&#54632;\&#54408;&#49480;\&#54408;&#49480;(&#44060;&#51221;&#54032;).xls" TargetMode="External"/></Relationships>
</file>

<file path=xl/externalLinks/_rels/externalLink772.xml.rels><?xml version="1.0" encoding="UTF-8" standalone="yes"?>
<Relationships xmlns="http://schemas.openxmlformats.org/package/2006/relationships"><Relationship Id="rId1" Type="http://schemas.openxmlformats.org/officeDocument/2006/relationships/externalLinkPath" Target="file:///\\sylee\02.%20&#51204;&#46972;&#46020;\&#44284;&#50629;&#49688;&#54665;\&#49688;&#54644;&#48169;&#51648;&#45824;&#52293;\&#44228;&#50557;&#45236;&#50669;\&#50689;&#50900;&#51648;&#50669;%20&#54861;&#49688;&#54588;&#54644;&#48516;&#49437;(&#44228;&#50557;).xls" TargetMode="External"/></Relationships>
</file>

<file path=xl/externalLinks/_rels/externalLink773.xml.rels><?xml version="1.0" encoding="UTF-8" standalone="yes"?>
<Relationships xmlns="http://schemas.openxmlformats.org/package/2006/relationships"><Relationship Id="rId1" Type="http://schemas.openxmlformats.org/officeDocument/2006/relationships/externalLinkPath" Target="file:///A:\&#44284;&#50629;&#49688;&#54665;\&#49688;&#54644;&#48169;&#51648;&#45824;&#52293;\&#44228;&#50557;&#45236;&#50669;\&#50689;&#50900;&#51648;&#50669;%20&#54861;&#49688;&#54588;&#54644;&#48516;&#49437;(&#44228;&#50557;).xls" TargetMode="External"/></Relationships>
</file>

<file path=xl/externalLinks/_rels/externalLink774.xml.rels><?xml version="1.0" encoding="UTF-8" standalone="yes"?>
<Relationships xmlns="http://schemas.openxmlformats.org/package/2006/relationships"><Relationship Id="rId1" Type="http://schemas.openxmlformats.org/officeDocument/2006/relationships/externalLinkPath" Target="file:///\\&#51312;&#48393;&#52384;\&#44277;&#50976;\&#44284;&#50629;&#49688;&#54665;\&#49688;&#54644;&#48169;&#51648;&#45824;&#52293;\&#44228;&#50557;&#45236;&#50669;\&#50689;&#50900;&#51648;&#50669;%20&#54861;&#49688;&#54588;&#54644;&#48516;&#49437;(&#44228;&#50557;).xls" TargetMode="External"/></Relationships>
</file>

<file path=xl/externalLinks/_rels/externalLink775.xml.rels><?xml version="1.0" encoding="UTF-8" standalone="yes"?>
<Relationships xmlns="http://schemas.openxmlformats.org/package/2006/relationships"><Relationship Id="rId1" Type="http://schemas.openxmlformats.org/officeDocument/2006/relationships/externalLinkPath" Target="file:///\\Main\e\&#51652;&#54665;&#54532;&#47196;&#51229;&#53944;\&#44305;&#51452;&#46020;&#47196;\&#44032;&#47196;&#46321;\13&#45236;&#50669;&#49436;\&#54217;&#53469;&#49884;\&#49884;&#48169;\PT-01.XLS" TargetMode="External"/></Relationships>
</file>

<file path=xl/externalLinks/_rels/externalLink776.xml.rels><?xml version="1.0" encoding="UTF-8" standalone="yes"?>
<Relationships xmlns="http://schemas.openxmlformats.org/package/2006/relationships"><Relationship Id="rId1" Type="http://schemas.openxmlformats.org/officeDocument/2006/relationships/externalLinkPath" Target="file:///\\&#52572;&#51652;&#54840;\&#46020;&#49884;&#44228;&#54925;\&#54408;&#49480;\&#54408;&#49480;\&#54408;&#49480;(&#44060;&#51221;&#54032;).xls" TargetMode="External"/></Relationships>
</file>

<file path=xl/externalLinks/_rels/externalLink777.xml.rels><?xml version="1.0" encoding="UTF-8" standalone="yes"?>
<Relationships xmlns="http://schemas.openxmlformats.org/package/2006/relationships"><Relationship Id="rId1" Type="http://schemas.openxmlformats.org/officeDocument/2006/relationships/externalLinkPath" Target="file:///I:\Documents%20and%20Settings\HP_Owner\&#48148;&#53461;%20&#54868;&#47732;\&#54620;&#44228;2&#47532;%20&#47560;&#51012;&#54616;&#49688;&#52376;&#47532;&#49884;&#49444;%20&#49444;&#52824;&#44277;&#49324;\&#49444;&#44228;&#48320;&#44221;(&#54620;&#44228;2&#47532;&#47560;&#51012;&#54616;&#49688;)\&#52265;&#44277;&#44228;\DOCUME~1\as400\LOCALS~1\Temp\WINDOWS\TEMP\&#44305;&#51452;&#47928;&#50696;&#54924;&#44288;\&#54856;&#54532;&#47084;&#49828;(&#44036;&#49437;,&#51201;&#49328;&#51216;)\&#45824;&#54868;&#50672;&#47549;\&#48516;&#49437;.XLS" TargetMode="External"/></Relationships>
</file>

<file path=xl/externalLinks/_rels/externalLink778.xml.rels><?xml version="1.0" encoding="UTF-8" standalone="yes"?>
<Relationships xmlns="http://schemas.openxmlformats.org/package/2006/relationships"><Relationship Id="rId1" Type="http://schemas.openxmlformats.org/officeDocument/2006/relationships/externalLinkPath" Target="file:///\\&#52572;&#54732;&#50865;\PROJECT_C\Project&#51105;&#45796;(&#44545;&#50612;&#47784;&#51020;)\&#54408;&#49480;\&#54408;&#49480;(&#44060;&#51221;&#54032;).xls" TargetMode="External"/></Relationships>
</file>

<file path=xl/externalLinks/_rels/externalLink779.xml.rels><?xml version="1.0" encoding="UTF-8" standalone="yes"?>
<Relationships xmlns="http://schemas.openxmlformats.org/package/2006/relationships"><Relationship Id="rId1" Type="http://schemas.openxmlformats.org/officeDocument/2006/relationships/externalLinkPath" Target="file:///A:\&#51060;&#51116;&#52268;\D%20drive\&#51088;&#47308;&#52384;\&#44284;&#50629;&#51648;&#49884;&#49436;-&#45236;&#50669;&#49436;\2003&#45380;\&#51228;&#51452;&#49888;&#54868;&#50669;&#49324;&#44277;&#50896;\&#54408;&#49480;(&#44060;&#51221;&#54032;).xls" TargetMode="External"/></Relationships>
</file>

<file path=xl/externalLinks/_rels/externalLink780.xml.rels><?xml version="1.0" encoding="UTF-8" standalone="yes"?>
<Relationships xmlns="http://schemas.openxmlformats.org/package/2006/relationships"><Relationship Id="rId1" Type="http://schemas.openxmlformats.org/officeDocument/2006/relationships/externalLinkPath" Target="file:///\\&#44608;&#50689;&#44600;\&#49688;&#51656;\WINDOWS\&#48148;&#53461;%20&#54868;&#47732;\&#49324;&#52380;&#49884;\My%20Documents(2)\&#44608;&#54644;&#45453;&#51648;\&#44204;&#51201;e\&#49688;&#48176;&#51204;&#50696;&#49328;&#49436;(E).xls" TargetMode="External"/></Relationships>
</file>

<file path=xl/externalLinks/_rels/externalLink781.xml.rels><?xml version="1.0" encoding="UTF-8" standalone="yes"?>
<Relationships xmlns="http://schemas.openxmlformats.org/package/2006/relationships"><Relationship Id="rId1" Type="http://schemas.openxmlformats.org/officeDocument/2006/relationships/externalLinkPath" Target="file:///\\&#48149;&#54805;&#50865;\&#52285;&#50896;&#46020;&#49884;&#44060;&#48156;\&#54200;&#51648;&#54632;\&#51648;&#49328;&#51453;&#47548;&#45236;&#50669;&#49436;.xls" TargetMode="External"/></Relationships>
</file>

<file path=xl/externalLinks/_rels/externalLink782.xml.rels><?xml version="1.0" encoding="UTF-8" standalone="yes"?>
<Relationships xmlns="http://schemas.openxmlformats.org/package/2006/relationships"><Relationship Id="rId1" Type="http://schemas.openxmlformats.org/officeDocument/2006/relationships/externalLinkPath" Target="file:///\\&#50980;&#51060;&#44512;\E\&#49444;&#44228;&#51088;&#47308;\IBS\&#52649;&#52397;&#45224;&#46020;&#54217;&#49373;&#44368;&#50977;&#50896;\&#47924;&#45824;&#51109;&#52824;-&#51473;&#50521;\1766\1790\1790.xls" TargetMode="External"/></Relationships>
</file>

<file path=xl/externalLinks/_rels/externalLink783.xml.rels><?xml version="1.0" encoding="UTF-8" standalone="yes"?>
<Relationships xmlns="http://schemas.openxmlformats.org/package/2006/relationships"><Relationship Id="rId1" Type="http://schemas.openxmlformats.org/officeDocument/2006/relationships/externalLinkPath" Target="file:///A:\PROJECT\&#51204;&#51452;&#44036;\&#51204;&#44592;\HWP\HWP\DF98513\PROJECT\LOAD\BONGSAN\BONG\HWP\OUT\YES.XLS" TargetMode="External"/></Relationships>
</file>

<file path=xl/externalLinks/_rels/externalLink784.xml.rels><?xml version="1.0" encoding="UTF-8" standalone="yes"?>
<Relationships xmlns="http://schemas.openxmlformats.org/package/2006/relationships"><Relationship Id="rId1" Type="http://schemas.openxmlformats.org/officeDocument/2006/relationships/externalLinkPath" Target="file:///\\&#51060;&#54620;&#44221;\&#54217;&#44032;&#48372;&#50756;\work\&#51060;&#45909;&#54364;\&#47928;&#54868;&#47560;&#51012;\&#51652;&#50900;&#48372;&#50756;(&#52572;&#51333;)\&#49437;&#48372;&#47928;&#54868;(&#49892;&#49884;-0011)\&#51076;&#50984;&#52492;.XLS" TargetMode="External"/></Relationships>
</file>

<file path=xl/externalLinks/_rels/externalLink785.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786.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1&#44288;&#44277;&#49436;\&#51032;&#51221;&#48512;&#44277;&#47924;&#50896;&#50500;&#54028;&#53944;\&#45209;&#52272;&#52628;&#51221;&#54364;.xls" TargetMode="External"/></Relationships>
</file>

<file path=xl/externalLinks/_rels/externalLink787.xml.rels><?xml version="1.0" encoding="UTF-8" standalone="yes"?>
<Relationships xmlns="http://schemas.openxmlformats.org/package/2006/relationships"><Relationship Id="rId1" Type="http://schemas.openxmlformats.org/officeDocument/2006/relationships/externalLinkPath" Target="file:///\\&#51452;&#49457;&#53441;\&#50689;&#49328;&#44053;&#54889;&#47329;&#44053;%20&#44592;&#48376;&#44228;&#54925;%20&#49444;&#44228;&#48708;\ESC_DATA\Escalation\DATA\B_&#44592;&#44228;&#44221;&#48708;\98_&#44592;&#44228;&#44221;&#48708;.xls" TargetMode="External"/></Relationships>
</file>

<file path=xl/externalLinks/_rels/externalLink788.xml.rels><?xml version="1.0" encoding="UTF-8" standalone="yes"?>
<Relationships xmlns="http://schemas.openxmlformats.org/package/2006/relationships"><Relationship Id="rId1" Type="http://schemas.openxmlformats.org/officeDocument/2006/relationships/externalLinkPath" Target="file:///\\&#52572;&#48337;&#47784;\&#51204;&#51032;&#51648;&#44396;\&#51088;&#47308;&#51665;\&#51068;&#48152;&#51088;&#47308;\&#44032;&#47196;&#46321;\&#53552;&#45328;&#45236;&#50669;&#52509;&#44292;.xls" TargetMode="External"/></Relationships>
</file>

<file path=xl/externalLinks/_rels/externalLink789.xml.rels><?xml version="1.0" encoding="UTF-8" standalone="yes"?>
<Relationships xmlns="http://schemas.openxmlformats.org/package/2006/relationships"><Relationship Id="rId1" Type="http://schemas.openxmlformats.org/officeDocument/2006/relationships/externalLinkPath" Target="file:///\\&#49436;&#48260;_&#46020;&#49884;&#48512;\UrbanData\&#46020;&#49884;&#44288;&#47144;&#47700;&#51068;&#49688;&#49888;\&#45236;&#50669;&#49436;\&#54408;&#49480;(&#44060;&#51221;&#54032;).xls" TargetMode="External"/></Relationships>
</file>

<file path=xl/externalLinks/_rels/externalLink790.xml.rels><?xml version="1.0" encoding="UTF-8" standalone="yes"?>
<Relationships xmlns="http://schemas.openxmlformats.org/package/2006/relationships"><Relationship Id="rId1" Type="http://schemas.openxmlformats.org/officeDocument/2006/relationships/externalLinkPath" Target="file:///\\&#51060;&#49345;&#44592;\&#44277;&#50976;%20&#47928;&#49436;\dong%20hee\&#47924;&#52285;&#49688;&#48708;\&#47924;&#52285;&#51204;&#52404;\&#49444;&#44228;&#48320;&#44221;5&#54924;\&#44288;&#44553;&#52509;&#44292;.XLS" TargetMode="External"/></Relationships>
</file>

<file path=xl/externalLinks/_rels/externalLink791.xml.rels><?xml version="1.0" encoding="UTF-8" standalone="yes"?>
<Relationships xmlns="http://schemas.openxmlformats.org/package/2006/relationships"><Relationship Id="rId1" Type="http://schemas.openxmlformats.org/officeDocument/2006/relationships/externalLinkPath" Target="file:///T:\&#45804;&#49328;\&#45804;&#49328;-&#45224;&#51221;\1&#52264;&#48516;\&#45804;&#49328;\&#45804;&#49328;-&#45224;&#51221;\1&#52264;&#48516;\dong%20hee\&#47924;&#52285;&#49688;&#48708;\&#47924;&#52285;&#51204;&#52404;\&#49444;&#44228;&#48320;&#44221;5&#54924;\&#44288;&#44553;&#52509;&#44292;.XLS" TargetMode="External"/></Relationships>
</file>

<file path=xl/externalLinks/_rels/externalLink792.xml.rels><?xml version="1.0" encoding="UTF-8" standalone="yes"?>
<Relationships xmlns="http://schemas.openxmlformats.org/package/2006/relationships"><Relationship Id="rId1" Type="http://schemas.openxmlformats.org/officeDocument/2006/relationships/externalLinkPath" Target="file:///\\&#45208;&#54861;&#44512;\&#45208;&#54861;&#44512;\unzipped\1&#44277;&#44396;&#44277;&#45236;&#50669;\&#51204;&#44592;&#44228;&#51109;\&#54032;&#51221;&#54364;.XLS" TargetMode="External"/></Relationships>
</file>

<file path=xl/externalLinks/_rels/externalLink793.xml.rels><?xml version="1.0" encoding="UTF-8" standalone="yes"?>
<Relationships xmlns="http://schemas.openxmlformats.org/package/2006/relationships"><Relationship Id="rId1" Type="http://schemas.openxmlformats.org/officeDocument/2006/relationships/externalLinkPath" Target="file:///E:\&#54861;&#52384;&#51060;&#54028;&#51068;\&#44277;&#49324;\&#44592;&#44204;&#51201;\&#46020;&#47196;\&#44397;&#46020;21&#54840;&#49440;\&#50868;&#46041;&#51109;&#44204;&#51201;.xls" TargetMode="External"/></Relationships>
</file>

<file path=xl/externalLinks/_rels/externalLink794.xml.rels><?xml version="1.0" encoding="UTF-8" standalone="yes"?>
<Relationships xmlns="http://schemas.openxmlformats.org/package/2006/relationships"><Relationship Id="rId1" Type="http://schemas.openxmlformats.org/officeDocument/2006/relationships/externalLinkPath" Target="file:///\\&#48149;&#49345;&#51201;\SharedDocs\!Dwg\&#49352;%20&#54260;&#45908;\&#51452;&#49345;&#48169;(xls)\&#53664;&#44277;\&#44368;&#44033;\&#48376;&#49440;(PL.GIRDER)&#49688;&#47049;\&#51221;&#50857;&#55148;\KMJ\WELL\FOUND\S\SD.XLS" TargetMode="External"/></Relationships>
</file>

<file path=xl/externalLinks/_rels/externalLink795.xml.rels><?xml version="1.0" encoding="UTF-8" standalone="yes"?>
<Relationships xmlns="http://schemas.openxmlformats.org/package/2006/relationships"><Relationship Id="rId1" Type="http://schemas.openxmlformats.org/officeDocument/2006/relationships/externalLinkPath" Target="file:///\\3.&#52265;&#54620;&#44272;&#46020;&#47532;\D\project\&#45432;&#44256;&#52380;\excel\&#45432;&#44256;3&#44368;\&#51221;&#54840;&#51089;&#54408;\&#44368;&#44033;\&#53664;%20&#44277;\&#48376;&#49440;(PL.GIRDER)&#49688;&#47049;\&#51221;&#50857;&#55148;\KMJ\WELL\FOUND\S\SD.XLS" TargetMode="External"/></Relationships>
</file>

<file path=xl/externalLinks/_rels/externalLink796.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797.xml.rels><?xml version="1.0" encoding="UTF-8" standalone="yes"?>
<Relationships xmlns="http://schemas.openxmlformats.org/package/2006/relationships"><Relationship Id="rId1" Type="http://schemas.openxmlformats.org/officeDocument/2006/relationships/externalLinkPath" Target="file:///\\&#52649;&#52397;-&#44053;&#44592;&#54872;\vms&#49444;&#52824;\&#44277;&#50976;\2002file\&#49569;&#51204;&#49440;&#48372;&#54840;&#48152;(&#50976;&#54840;,&#49440;&#46020;)\OFFICE%20&#50577;&#49885;\N&#36035;&#63963;-&#32887;.xls" TargetMode="External"/></Relationships>
</file>

<file path=xl/externalLinks/_rels/externalLink798.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44288;&#47532;&#52397;\&#51652;&#51452;&#50864;&#54924;\&#53664;&#52384;&#51032;&#47280;.xls" TargetMode="External"/></Relationships>
</file>

<file path=xl/externalLinks/_rels/externalLink799.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WINDOWS\&#48148;&#53461;%20&#54868;&#47732;\GNG\9&#44277;&#44396;\&#50868;&#48152;9.xls" TargetMode="External"/></Relationships>
</file>

<file path=xl/externalLinks/_rels/externalLink800.xml.rels><?xml version="1.0" encoding="UTF-8" standalone="yes"?>
<Relationships xmlns="http://schemas.openxmlformats.org/package/2006/relationships"><Relationship Id="rId1" Type="http://schemas.openxmlformats.org/officeDocument/2006/relationships/externalLinkPath" Target="file:///\\&#51060;&#51228;&#54785;(&#51652;&#51676;)\D\lee-work\work\&#50857;&#51064;-&#46041;&#48177;\&#47928;&#49436;%20&#51116;&#51089;&#50629;(030326)\&#45236;&#50669;&#49436;\&#45800;&#44032;,&#44032;&#49444;&#48708;&#54408;-1.xls" TargetMode="External"/></Relationships>
</file>

<file path=xl/externalLinks/_rels/externalLink801.xml.rels><?xml version="1.0" encoding="UTF-8" standalone="yes"?>
<Relationships xmlns="http://schemas.openxmlformats.org/package/2006/relationships"><Relationship Id="rId1" Type="http://schemas.openxmlformats.org/officeDocument/2006/relationships/externalLinkPath" Target="file:///A:\&#51109;&#49328;&#51648;&#44396;\&#50857;&#49688;&#44036;&#49440;.XLS" TargetMode="External"/></Relationships>
</file>

<file path=xl/externalLinks/_rels/externalLink802.xml.rels><?xml version="1.0" encoding="UTF-8" standalone="yes"?>
<Relationships xmlns="http://schemas.openxmlformats.org/package/2006/relationships"><Relationship Id="rId1" Type="http://schemas.openxmlformats.org/officeDocument/2006/relationships/externalLinkPath" Target="file:///\\futureeng\&#44277;&#50976;&#54260;&#45908;\&#49444;&#44228;2&#49324;&#50629;&#48512;\&#48149;&#50976;&#52268;\0.%20&#54872;&#44221;&#49324;&#50629;&#48512;\&#50896;&#51452;&#52380;%20&#51116;&#54644;&#50696;&#48169;%20&#48143;%20&#54876;&#50857;&#44228;&#54925;-&#54872;&#44221;&#49324;&#50629;&#48512;%20&#45236;&#50669;\HEXCEL\SD-EL-U2\SD-EL-U2\NS960601.XLS" TargetMode="External"/></Relationships>
</file>

<file path=xl/externalLinks/_rels/externalLink803.xml.rels><?xml version="1.0" encoding="UTF-8" standalone="yes"?>
<Relationships xmlns="http://schemas.openxmlformats.org/package/2006/relationships"><Relationship Id="rId1" Type="http://schemas.openxmlformats.org/officeDocument/2006/relationships/externalLinkPath" Target="file:///\\nas\data\HEXCEL\SD-EL-U2\SD-EL-U2\NS960601.XLS" TargetMode="External"/></Relationships>
</file>

<file path=xl/externalLinks/_rels/externalLink804.xml.rels><?xml version="1.0" encoding="UTF-8" standalone="yes"?>
<Relationships xmlns="http://schemas.openxmlformats.org/package/2006/relationships"><Relationship Id="rId1" Type="http://schemas.openxmlformats.org/officeDocument/2006/relationships/externalLinkPath" Target="file:///C:\Users\01\Desktop\&#49444;&#44228;&#45236;&#50669;&#49436;_&#9675;&#9675;&#44428;&#50669;%20&#54616;&#52380;&#44592;&#48376;&#44228;&#54925;%20&#51204;&#47029;&#54872;&#44221;&#50689;&#54693;&#54217;&#440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노임단가"/>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펌프용량결정"/>
      <sheetName val="펌프 성능곡선도"/>
      <sheetName val="병열운전 특성곡선"/>
      <sheetName val="송수펌프 케비테이션 검토"/>
      <sheetName val="송수펌프 운전검토"/>
      <sheetName val="송수펌프 병열운전 특성"/>
      <sheetName val="CUV"/>
      <sheetName val="VS P-Q"/>
      <sheetName val="CS P_Q 1"/>
      <sheetName val="ENE-CAL 1"/>
      <sheetName val="병열운전 특성곡선 데이타"/>
      <sheetName val="진공펌프용량계산"/>
    </sheetNames>
    <sheetDataSet>
      <sheetData sheetId="0" refreshError="1"/>
      <sheetData sheetId="1"/>
      <sheetData sheetId="2"/>
      <sheetData sheetId="3"/>
      <sheetData sheetId="4"/>
      <sheetData sheetId="5"/>
      <sheetData sheetId="6"/>
      <sheetData sheetId="7"/>
      <sheetData sheetId="8"/>
      <sheetData sheetId="9" refreshError="1"/>
      <sheetData sheetId="10">
        <row r="10">
          <cell r="E10">
            <v>72.520833333333329</v>
          </cell>
        </row>
        <row r="11">
          <cell r="E11">
            <v>145.04259259259257</v>
          </cell>
        </row>
        <row r="12">
          <cell r="E12">
            <v>217.56435185185182</v>
          </cell>
        </row>
        <row r="13">
          <cell r="E13">
            <v>290.08611111111105</v>
          </cell>
        </row>
        <row r="14">
          <cell r="E14">
            <v>362.60787037037034</v>
          </cell>
        </row>
        <row r="15">
          <cell r="E15">
            <v>435.12962962962956</v>
          </cell>
        </row>
        <row r="16">
          <cell r="E16">
            <v>507.65138888888879</v>
          </cell>
        </row>
        <row r="17">
          <cell r="E17">
            <v>580.17314814814802</v>
          </cell>
        </row>
        <row r="18">
          <cell r="E18">
            <v>652.6949074074073</v>
          </cell>
        </row>
        <row r="19">
          <cell r="E19">
            <v>725.21666666666658</v>
          </cell>
        </row>
        <row r="20">
          <cell r="E20">
            <v>797.73842592592575</v>
          </cell>
        </row>
        <row r="21">
          <cell r="E21">
            <v>870.26018518518504</v>
          </cell>
        </row>
        <row r="22">
          <cell r="E22">
            <v>942.78194444444432</v>
          </cell>
        </row>
        <row r="23">
          <cell r="E23">
            <v>1015.3037037037035</v>
          </cell>
        </row>
        <row r="24">
          <cell r="E24">
            <v>1087.8254629629628</v>
          </cell>
        </row>
        <row r="25">
          <cell r="E25">
            <v>1160.3472222222219</v>
          </cell>
        </row>
        <row r="26">
          <cell r="E26">
            <v>1232.8689814814813</v>
          </cell>
        </row>
        <row r="27">
          <cell r="E27">
            <v>1305.3907407407405</v>
          </cell>
        </row>
        <row r="28">
          <cell r="E28">
            <v>1377.9124999999997</v>
          </cell>
        </row>
        <row r="29">
          <cell r="E29">
            <v>1450.4342592592591</v>
          </cell>
        </row>
        <row r="30">
          <cell r="E30">
            <v>1522.9560185185182</v>
          </cell>
        </row>
        <row r="31">
          <cell r="E31">
            <v>1595.4777777777774</v>
          </cell>
        </row>
        <row r="32">
          <cell r="E32">
            <v>1667.9995370370368</v>
          </cell>
        </row>
        <row r="33">
          <cell r="E33">
            <v>870.26064814814799</v>
          </cell>
        </row>
        <row r="34">
          <cell r="E34">
            <v>906.52152777777758</v>
          </cell>
        </row>
        <row r="35">
          <cell r="E35">
            <v>942.78240740740728</v>
          </cell>
        </row>
      </sheetData>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조물총"/>
      <sheetName val="암거총"/>
      <sheetName val="암거공"/>
      <sheetName val="날개벽"/>
      <sheetName val="신축이음집계"/>
      <sheetName val="신축이음1"/>
      <sheetName val="신축이음2"/>
      <sheetName val="공사비예산서(토목분)"/>
      <sheetName val="B부대공"/>
      <sheetName val="계화배수"/>
      <sheetName val="단면 (2)"/>
      <sheetName val="교각1"/>
      <sheetName val="일위대가(목록)"/>
      <sheetName val="산근(목록)"/>
      <sheetName val="재료비"/>
      <sheetName val="경비"/>
      <sheetName val="토공"/>
      <sheetName val="이형관중량"/>
      <sheetName val="교각계산"/>
      <sheetName val="Sheet1"/>
      <sheetName val="입찰안"/>
      <sheetName val="직접경비"/>
      <sheetName val="재료집계"/>
      <sheetName val="수로교총재료집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강재수량-총"/>
      <sheetName val="철근량"/>
      <sheetName val="토공수량집"/>
      <sheetName val="어곡-타공종"/>
      <sheetName val="XXXXXX"/>
      <sheetName val="산청"/>
      <sheetName val="수동"/>
      <sheetName val="30mpc본당수량"/>
      <sheetName val="1m당 (2)"/>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Sheet1"/>
      <sheetName val="토공총괄집계"/>
      <sheetName val="U-TYPE토공"/>
      <sheetName val="교대토공집계"/>
      <sheetName val="교대토공"/>
      <sheetName val="교각토공집계"/>
      <sheetName val="교각토공"/>
      <sheetName val="타공종이월"/>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abut집계"/>
      <sheetName val="상-교대"/>
      <sheetName val="Sheet2"/>
      <sheetName val="Sheet3"/>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통전1교-A1토공"/>
      <sheetName val="통전1교-A2토공"/>
      <sheetName val="사천2교-A1토공"/>
      <sheetName val="사천2교-A2토공"/>
      <sheetName val="교대집계"/>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부대공집계(옛날)"/>
      <sheetName val="부대공집계표"/>
      <sheetName val="오수공"/>
      <sheetName val="우수공"/>
      <sheetName val="구내배관"/>
      <sheetName val="BYPASS날개벽"/>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총괄토공집계"/>
      <sheetName val="1 line"/>
      <sheetName val="용수개거 내역수량집계표"/>
      <sheetName val="용수개거연장조서"/>
      <sheetName val="용수개거재료집계표"/>
      <sheetName val="용수개거단위수량"/>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AB3400"/>
      <sheetName val="AB3401"/>
      <sheetName val="감독차량비"/>
      <sheetName val="AB3402"/>
      <sheetName val="AB3403"/>
      <sheetName val="터널차량비"/>
      <sheetName val="AB3500"/>
      <sheetName val="부지임대료"/>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간지"/>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설계내역서"/>
      <sheetName val="TYPE총괄집계표"/>
      <sheetName val="논리시점우측"/>
      <sheetName val="논리시점좌측"/>
      <sheetName val="논리종점우측"/>
      <sheetName val="논리종점좌측"/>
      <sheetName val="토공집계표"/>
      <sheetName val="구조물깨기수량집계"/>
      <sheetName val="교량깨기"/>
      <sheetName val="간선계산"/>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교대수량집계표"/>
      <sheetName val="교대수량"/>
      <sheetName val="가시설공(광장부)"/>
      <sheetName val="Anchor수량"/>
      <sheetName val="MSG"/>
      <sheetName val="MSG (2)"/>
      <sheetName val="SQJ"/>
      <sheetName val="가시설공(시점부)"/>
      <sheetName val="MSG(시점부)"/>
      <sheetName val="SQJ(시점부)"/>
      <sheetName val="단면가정"/>
      <sheetName val="요율"/>
      <sheetName val="기본DATA"/>
      <sheetName val="남양내역"/>
      <sheetName val="실행내역"/>
      <sheetName val="전체_1설계"/>
      <sheetName val="집 계 표"/>
      <sheetName val="기계내역"/>
      <sheetName val="#REF"/>
      <sheetName val="정렬"/>
      <sheetName val="터파기및재료"/>
      <sheetName val="맨홀수량산출"/>
      <sheetName val="1호인버트수량"/>
      <sheetName val="CABLE SIZE-3"/>
      <sheetName val="산출근거1"/>
      <sheetName val="단면 (2)"/>
      <sheetName val="대전-교대(A1-A2)"/>
      <sheetName val="BOQ(전체)"/>
      <sheetName val="INPUT"/>
      <sheetName val="당진1,2호기전선관설치및접지4차공사내역서-을지"/>
      <sheetName val="기초공"/>
      <sheetName val="기둥(원형)"/>
      <sheetName val="사  업  비  수  지  예  산  서"/>
      <sheetName val="앉음벽 (2)"/>
      <sheetName val="공사수행방안"/>
      <sheetName val="시멘트"/>
      <sheetName val="도급대실행대비표"/>
      <sheetName val="000000"/>
      <sheetName val="시점부"/>
      <sheetName val="시점부토적표"/>
      <sheetName val="종점부"/>
      <sheetName val="종점부토적표"/>
      <sheetName val="전체제잡비"/>
      <sheetName val="단위단가"/>
      <sheetName val="(C)원내역"/>
      <sheetName val="자재단가비교표"/>
      <sheetName val="绑ꣃ˞짛༏濼殃恸䁍◣"/>
      <sheetName val="공사비예산서(토목분)"/>
      <sheetName val="전차선로 물량표"/>
      <sheetName val="BID"/>
      <sheetName val="3.바닥판설계"/>
      <sheetName val="입찰안"/>
      <sheetName val="골재산출"/>
      <sheetName val="가로등내역서"/>
      <sheetName val="공주-교대(A1)"/>
      <sheetName val="현황산출서"/>
      <sheetName val="품셈"/>
      <sheetName val="배수공"/>
      <sheetName val="기자재비"/>
      <sheetName val="type-F"/>
      <sheetName val="전입"/>
      <sheetName val="apt수량"/>
      <sheetName val="Sheet15"/>
      <sheetName val="위치조서"/>
      <sheetName val="성서방향-교대(A2)"/>
      <sheetName val="날개벽"/>
      <sheetName val="1.취수장"/>
      <sheetName val="조명시설"/>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전기일위목록"/>
      <sheetName val="산출근거"/>
      <sheetName val="수량집계표"/>
      <sheetName val="산수배수"/>
      <sheetName val="플랜트 설치"/>
      <sheetName val="투찰"/>
      <sheetName val="하수급견적대비"/>
      <sheetName val="편입토지조서"/>
      <sheetName val="주형"/>
      <sheetName val="기초코드"/>
      <sheetName val="A-4"/>
      <sheetName val="B(함)일반수량"/>
      <sheetName val="적용토목"/>
      <sheetName val="ABUT수량-A1"/>
      <sheetName val="진주방향"/>
      <sheetName val="마산방향"/>
      <sheetName val="마산방향철근집계"/>
      <sheetName val="수량명세서"/>
      <sheetName val="소방"/>
      <sheetName val="포장복구집계"/>
      <sheetName val="6공구(당초)"/>
      <sheetName val="["/>
      <sheetName val="설계명세서"/>
      <sheetName val="토목"/>
      <sheetName val="B2BERP"/>
      <sheetName val="유동표"/>
      <sheetName val="건축내역"/>
      <sheetName val="수로교총재료집계"/>
      <sheetName val="연결임시"/>
      <sheetName val="SLIDES"/>
      <sheetName val="도장수량(하1)"/>
      <sheetName val="6.교좌면보강"/>
      <sheetName val="2공구산출내역"/>
      <sheetName val="산출내역서집계표"/>
      <sheetName val="B부대공"/>
      <sheetName val="준검 내역서"/>
      <sheetName val="2.8 부재_xffff_도(_xffff_한)"/>
      <sheetName val="2._xffff_.2 벽설계"/>
      <sheetName val="포장공"/>
      <sheetName val="교각계산"/>
      <sheetName val="일위대가(계측기설치)"/>
      <sheetName val="가정단면"/>
      <sheetName val="공작물조직표(용배수)"/>
      <sheetName val="SLAB"/>
      <sheetName val="집수정현황"/>
      <sheetName val="실행대비"/>
      <sheetName val="8설7발"/>
      <sheetName val="VXXXXXXX"/>
      <sheetName val="변화치수"/>
      <sheetName val="TEL"/>
      <sheetName val="BLOCK-1"/>
      <sheetName val="부대내역"/>
      <sheetName val="남양시작동자105노65기1.3화1.2"/>
      <sheetName val="초곡1교(일반)"/>
      <sheetName val="토량1-1"/>
      <sheetName val="상수도토공집계표"/>
      <sheetName val="지급자재"/>
      <sheetName val="물가시세"/>
      <sheetName val="노임단가"/>
      <sheetName val="전신"/>
      <sheetName val="일위대가"/>
      <sheetName val="설계조건"/>
      <sheetName val="말뚝설계"/>
      <sheetName val="공사비총괄"/>
      <sheetName val="data"/>
      <sheetName val="J형측구단위수량"/>
      <sheetName val="양수장구조물총"/>
      <sheetName val="양수장토공총"/>
      <sheetName val="암거 제원표"/>
      <sheetName val="공사비내역"/>
      <sheetName val="단가조사"/>
      <sheetName val="손익분석"/>
      <sheetName val="3CHBDC"/>
      <sheetName val="기계경비"/>
      <sheetName val="우,오수"/>
      <sheetName val="품셈TABLE"/>
      <sheetName val="시설수량표"/>
      <sheetName val="기둥"/>
      <sheetName val="저판(버림100)"/>
      <sheetName val="자재단가"/>
      <sheetName val="설계기준"/>
      <sheetName val="이형관중량"/>
      <sheetName val="일위대가(목록)"/>
      <sheetName val="산근(목록)"/>
      <sheetName val="재료비"/>
      <sheetName val="경비"/>
      <sheetName val="대창(장성)"/>
      <sheetName val="대창(함평)-창열"/>
      <sheetName val="총괄표"/>
      <sheetName val="직접인건비"/>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I一般比"/>
      <sheetName val="설직재-1"/>
      <sheetName val="N賃率-職"/>
      <sheetName val="제직재"/>
      <sheetName val="200"/>
      <sheetName val="날개벽(시점좌측)"/>
      <sheetName val="공사일보(4월11탬גּ"/>
      <sheetName val="DATE"/>
      <sheetName val="변수값"/>
      <sheetName val="중기상차"/>
      <sheetName val="AS복구"/>
      <sheetName val="중기터파기"/>
      <sheetName val="갑지1"/>
      <sheetName val="경산(을)"/>
      <sheetName val="일위"/>
      <sheetName val="봉양~조차장간고하개명(신설)"/>
      <sheetName val="도장"/>
      <sheetName val="장문교(대전)"/>
      <sheetName val="교대(당진방향)삁세집계(A2)"/>
      <sheetName val="Q형플륨집계"/>
      <sheetName val="공사일보_x0008_4월25일)"/>
      <sheetName val="공사일듴(4월28일)"/>
      <sheetName val="冠목공사(수량증감대비표)"/>
      <sheetName val="주요물韉,자재"/>
      <sheetName val="자재일람"/>
      <sheetName val="도급"/>
      <sheetName val="공통가설"/>
      <sheetName val="근로자자료입력"/>
      <sheetName val="VXXXX"/>
      <sheetName val="명세표지"/>
      <sheetName val="명세서"/>
      <sheetName val="총집계"/>
      <sheetName val="진출콘크.푸집"/>
      <sheetName val="진출철집"/>
      <sheetName val="&lt;접속집계&gt;"/>
      <sheetName val="접속철"/>
      <sheetName val="AP슬래브"/>
      <sheetName val="전체"/>
      <sheetName val="(1)본선수량집계"/>
      <sheetName val="건축집계"/>
      <sheetName val="토목집계"/>
      <sheetName val="조경집계"/>
      <sheetName val="지수"/>
      <sheetName val="공내역"/>
      <sheetName val="전기맨홀자재집"/>
      <sheetName val="전기맨홀콘.거푸집총집 "/>
      <sheetName val="전기맨홀철근총집"/>
      <sheetName val="포장공사"/>
      <sheetName val="입적표"/>
      <sheetName val="가격조사서"/>
      <sheetName val="내역서1"/>
      <sheetName val="피벗테이블데이터분석"/>
      <sheetName val="적용단위길이"/>
      <sheetName val="특수기호강도거푸집"/>
      <sheetName val="종배수관면벽신"/>
      <sheetName val="종배수관(신)"/>
      <sheetName val="자료입력"/>
      <sheetName val="용산1(해보)"/>
      <sheetName val="증감대비"/>
      <sheetName val="원가계산서구조조정"/>
      <sheetName val="THPDMoi  (2)"/>
      <sheetName val="TYPE A"/>
      <sheetName val="chitimc"/>
      <sheetName val="밸브설치"/>
      <sheetName val="DATA 입력부"/>
      <sheetName val="데이타"/>
      <sheetName val="토공(우물통,기타) "/>
      <sheetName val="초기화면"/>
      <sheetName val="자재운반단가일람표"/>
      <sheetName val="1,2공구원가계산서"/>
      <sheetName val="실행철강하도"/>
      <sheetName val="DATA 입력란"/>
      <sheetName val="2.단면가정"/>
      <sheetName val="반중력식옹벽"/>
      <sheetName val="서울교대토공집계(★)"/>
      <sheetName val="춘천교대토공집계(★)"/>
      <sheetName val="70%"/>
      <sheetName val="wall"/>
      <sheetName val="원본"/>
      <sheetName val="JUCKEYK"/>
      <sheetName val="인사자료총집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단위수량"/>
      <sheetName val="Sheet1 (2)"/>
      <sheetName val="용늪교종점측교대_x0000__x0009_ӐЀ_x0004__x0000__xdfa0_̠ӴЀF_x0010_[교대토공.XLS]S"/>
      <sheetName val="내역(설계)"/>
      <sheetName val="CODE"/>
      <sheetName val="5.정산서"/>
      <sheetName val="전체내역서"/>
      <sheetName val="참조-(1)"/>
      <sheetName val="전기설계변경"/>
      <sheetName val="공사내역"/>
      <sheetName val="실행(1)"/>
      <sheetName val="차액보증"/>
      <sheetName val="일위(토목)"/>
      <sheetName val="전기일위대가"/>
      <sheetName val="연부97-1"/>
      <sheetName val="상행-교대(A1-A2)"/>
      <sheetName val="수량산출"/>
      <sheetName val="sub"/>
      <sheetName val="6호기"/>
      <sheetName val="공사비집계"/>
      <sheetName val="노무비"/>
      <sheetName val="견적서"/>
      <sheetName val="일반수량집계_(진주)"/>
      <sheetName val="접속_슬래브"/>
      <sheetName val="총괄-S_(2)"/>
      <sheetName val="슬래브-S_(40)"/>
      <sheetName val="총괄집계1_(3)"/>
      <sheetName val="총괄_(2)"/>
      <sheetName val="슬래브_(40)"/>
      <sheetName val="1m당_(2)"/>
      <sheetName val="용늪교교대토공집계_"/>
      <sheetName val="1_설계조건"/>
      <sheetName val="2_1단면가정"/>
      <sheetName val="2_5하중재하도"/>
      <sheetName val="일위대가34-1"/>
      <sheetName val="Macro1"/>
      <sheetName val="1공구산출내역서"/>
      <sheetName val="토공산근"/>
      <sheetName val="RE9604"/>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수우미양가(Vlookup)"/>
      <sheetName val="사다리"/>
      <sheetName val="인원조직표"/>
      <sheetName val="예산명세서"/>
      <sheetName val="허용전류-IEC"/>
      <sheetName val="검토"/>
      <sheetName val="월별자금계획"/>
      <sheetName val="대가(표)"/>
      <sheetName val="백호우계수"/>
      <sheetName val="용늪교종점측교대_x0000_ ӐЀ_x0004__x0000__xdfa0_̠ӴЀF_x0010_[교대토공.XLS]S"/>
      <sheetName val="금액내역서"/>
      <sheetName val="부대비율"/>
      <sheetName val="EQUIP-H"/>
      <sheetName val="화산경계"/>
      <sheetName val="설계내역(2000)"/>
      <sheetName val="공통단가"/>
      <sheetName val="조도계산서 (도서)"/>
      <sheetName val="환율"/>
      <sheetName val="부서현황"/>
      <sheetName val="2_7_전산입력"/>
      <sheetName val="2_7_2_단면력집계"/>
      <sheetName val="2_8_부재력도(극한)"/>
      <sheetName val="2_9_단면검토"/>
      <sheetName val="2_9_2_벽설계"/>
      <sheetName val="2_10주철근_조립도"/>
      <sheetName val="2_11정착장검토"/>
      <sheetName val="2_12_부재력도(허용)"/>
      <sheetName val="2_13_우각부_보강검토"/>
      <sheetName val="2_14_거더계산"/>
      <sheetName val="2_14_3_거더철근량산정"/>
      <sheetName val="2_14_4_사각기둥설계"/>
      <sheetName val="직원자료입력"/>
      <sheetName val="공사비증감"/>
      <sheetName val="SG"/>
      <sheetName val="가도공"/>
      <sheetName val="현장관리비내역서"/>
      <sheetName val="허용전류-IEC DATA"/>
      <sheetName val="IN"/>
      <sheetName val="재료값"/>
      <sheetName val="COPING설계"/>
      <sheetName val="자판실행"/>
      <sheetName val="당초수량"/>
      <sheetName val="JJ"/>
      <sheetName val="원형1호맨홀토공수량"/>
      <sheetName val="문학간접"/>
      <sheetName val="교대(A1-A2)"/>
      <sheetName val="2000노임기준"/>
      <sheetName val="일반수량"/>
      <sheetName val="예가내역서"/>
      <sheetName val="데리네이타현황"/>
      <sheetName val="총괄-1"/>
      <sheetName val="본체"/>
      <sheetName val="공문"/>
      <sheetName val="양성교상행선"/>
      <sheetName val="양성교하행선"/>
      <sheetName val="양성교총괄"/>
      <sheetName val="2_15_사용성검토"/>
      <sheetName val="2_16_부력검토"/>
      <sheetName val="표지판_기초수량"/>
      <sheetName val="화심2교(전주_시)"/>
      <sheetName val="화심2교(전주_종)"/>
      <sheetName val="화심2교(함양_시)"/>
      <sheetName val="화심2교(함양_종)"/>
      <sheetName val="민목2교(전주_시)"/>
      <sheetName val="민목2교(전주_종)"/>
      <sheetName val="민목2교(함양_시)"/>
      <sheetName val="민목2교(함양_종)"/>
      <sheetName val="1_line"/>
      <sheetName val="용수개거_내역수량집계표"/>
      <sheetName val="전선 및 전선관"/>
      <sheetName val="COPING"/>
      <sheetName val="관급(1공구_)"/>
      <sheetName val="표지_(2)"/>
      <sheetName val="표지-1_(2)"/>
      <sheetName val="표지-1_(3)"/>
      <sheetName val="갑_(1)"/>
      <sheetName val="갑지_(2)"/>
      <sheetName val="단가조사서_(업체)"/>
      <sheetName val="갑지_(3)"/>
      <sheetName val="폐수처리장_(기존)"/>
      <sheetName val="갑지_(4)"/>
      <sheetName val="MSG_(2)"/>
      <sheetName val="단면_(2)"/>
      <sheetName val="집_계_표"/>
      <sheetName val="중기사용료"/>
      <sheetName val="적용노임"/>
      <sheetName val="단가 및 재료비"/>
      <sheetName val="일위대가(가설)"/>
      <sheetName val="공사비총괄표"/>
      <sheetName val="교량대비"/>
      <sheetName val="토공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refreshError="1"/>
      <sheetData sheetId="292"/>
      <sheetData sheetId="293" refreshError="1"/>
      <sheetData sheetId="294" refreshError="1"/>
      <sheetData sheetId="295" refreshError="1"/>
      <sheetData sheetId="296" refreshError="1"/>
      <sheetData sheetId="297"/>
      <sheetData sheetId="298"/>
      <sheetData sheetId="299"/>
      <sheetData sheetId="300" refreshError="1"/>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노임단가"/>
      <sheetName val="별표"/>
      <sheetName val="B부대공"/>
      <sheetName val="일위대가시트"/>
      <sheetName val="시중노임단가"/>
      <sheetName val="FOOTING_배근도"/>
      <sheetName val="BOX 본체"/>
      <sheetName val="수량산출"/>
      <sheetName val="ABUT수량-A1"/>
      <sheetName val="하천제원"/>
      <sheetName val="내역서 "/>
      <sheetName val="COPING"/>
      <sheetName val="측구공"/>
      <sheetName val="배수관공"/>
      <sheetName val="Sheet1"/>
      <sheetName val="3BL공동구 수량"/>
      <sheetName val="원형1호맨홀토공수량"/>
      <sheetName val="자료"/>
      <sheetName val="손익분석"/>
      <sheetName val="단위수량"/>
      <sheetName val="건축내역"/>
      <sheetName val="총괄표"/>
      <sheetName val="  배수관수량산출  "/>
      <sheetName val="CON포장수량"/>
      <sheetName val="CONUNIT"/>
      <sheetName val="포장공"/>
      <sheetName val="측구집계"/>
      <sheetName val="input"/>
      <sheetName val="#REF"/>
      <sheetName val="INPUT(덕도방향-시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이틀"/>
      <sheetName val="설계설명서"/>
      <sheetName val="예정공정표"/>
      <sheetName val="설계서"/>
      <sheetName val="설계내역서"/>
      <sheetName val="기초일위대가"/>
      <sheetName val="노임단가"/>
      <sheetName val="일위대가"/>
      <sheetName val="단가조사표"/>
      <sheetName val="산불감시탑수량산출"/>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7"/>
      <sheetName val="집수정단"/>
      <sheetName val="횡배수관수량집계"/>
      <sheetName val="배수관 집계"/>
      <sheetName val="본선집계"/>
      <sheetName val="횡배수관현황"/>
      <sheetName val="횡배수관"/>
      <sheetName val="횡배수관평균터파기고"/>
      <sheetName val="3련 BOX"/>
      <sheetName val="보집계표"/>
      <sheetName val="입력DATA"/>
      <sheetName val="바닥판"/>
    </sheetNames>
    <sheetDataSet>
      <sheetData sheetId="0" refreshError="1">
        <row r="2">
          <cell r="C2">
            <v>147.96600000000001</v>
          </cell>
          <cell r="F2">
            <v>148.80799999999999</v>
          </cell>
        </row>
        <row r="3">
          <cell r="C3">
            <v>147.93700000000001</v>
          </cell>
          <cell r="F3">
            <v>148.77799999999999</v>
          </cell>
        </row>
        <row r="4">
          <cell r="C4">
            <v>147.96600000000001</v>
          </cell>
          <cell r="F4">
            <v>148.80799999999999</v>
          </cell>
        </row>
      </sheetData>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70%"/>
      <sheetName val="SCH"/>
      <sheetName val="DOHWA03"/>
      <sheetName val="부하계산서"/>
      <sheetName val="종배수관"/>
      <sheetName val="6PILE  (돌출)"/>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Sheet1 (2)"/>
      <sheetName val="예산서"/>
      <sheetName val="DATA"/>
      <sheetName val="부하계산서"/>
      <sheetName val="ABUT수량-A1"/>
      <sheetName val="소업1교"/>
      <sheetName val="교각계산"/>
      <sheetName val="수안보-MBR1"/>
      <sheetName val="과천MAIN"/>
      <sheetName val="6PILE  (돌출)"/>
      <sheetName val="DATE"/>
      <sheetName val="주형"/>
      <sheetName val="BOX"/>
      <sheetName val="1-1"/>
      <sheetName val="정부노임단가"/>
      <sheetName val="대로근거"/>
      <sheetName val="3BL공동구 수량"/>
      <sheetName val="VXXXXX"/>
      <sheetName val="Sheet17"/>
      <sheetName val="내역서"/>
      <sheetName val="노임단가"/>
      <sheetName val="Sheet2"/>
      <sheetName val="단면 (2)"/>
      <sheetName val="Pier 3"/>
      <sheetName val="PIER42"/>
      <sheetName val="자압1"/>
      <sheetName val="실행자재"/>
      <sheetName val="99총공사내역서"/>
      <sheetName val="기계-설변"/>
      <sheetName val="찍기"/>
      <sheetName val="노임"/>
      <sheetName val="터널조도"/>
      <sheetName val="예정(3)"/>
      <sheetName val="동원(3)"/>
      <sheetName val="Sheet3"/>
      <sheetName val="수량"/>
      <sheetName val="단가비교표"/>
      <sheetName val="설비"/>
      <sheetName val="1SP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예정시추물량"/>
      <sheetName val="예정시험내역"/>
      <sheetName val="일위대가"/>
      <sheetName val="내역서"/>
      <sheetName val="시추물량표"/>
      <sheetName val="실행내역서"/>
      <sheetName val="예산서"/>
      <sheetName val="품의서"/>
      <sheetName val="탐사현장비"/>
      <sheetName val="정산"/>
      <sheetName val="시추현장비"/>
      <sheetName val="Sheet7"/>
      <sheetName val="Sheet9"/>
      <sheetName val="Sheet10"/>
      <sheetName val="Sheet11"/>
      <sheetName val="Sheet12"/>
      <sheetName val="Sheet13"/>
      <sheetName val="Sheet14"/>
      <sheetName val="Sheet15"/>
      <sheetName val="Sheet16"/>
      <sheetName val="입출재고현황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수량산출서 갑지"/>
      <sheetName val="수량산출서 속지"/>
      <sheetName val="토공 갑지"/>
      <sheetName val="토적집계"/>
      <sheetName val="토-2(변)"/>
      <sheetName val="터널공 갑지"/>
      <sheetName val="1) NATM 터널"/>
      <sheetName val="2) 사갱 NATM 터널"/>
      <sheetName val="3) 개착식 터널"/>
      <sheetName val="P-3보강 수량산출서"/>
      <sheetName val="터널토적집계"/>
      <sheetName val="터토2-2"/>
      <sheetName val="터토4-1"/>
      <sheetName val="부대공 갑지"/>
      <sheetName val="흄관 집계표"/>
      <sheetName val="흄관-1"/>
      <sheetName val="흄관-2"/>
      <sheetName val="흄관-3"/>
      <sheetName val="흄관-4"/>
      <sheetName val="흄관-5"/>
      <sheetName val="흄관-6"/>
      <sheetName val="흄관-7"/>
      <sheetName val="갑지"/>
      <sheetName val="06 일위대가목록"/>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s>
    <sheetDataSet>
      <sheetData sheetId="0" refreshError="1">
        <row r="4">
          <cell r="P4" t="str">
            <v>/WDR~{DOWN 1}</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조달"/>
      <sheetName val="laroux"/>
      <sheetName val="반포-봉암"/>
      <sheetName val="표지"/>
      <sheetName val="집계표"/>
      <sheetName val="변경예산안"/>
      <sheetName val="변경예산안 (2)"/>
    </sheetNames>
    <sheetDataSet>
      <sheetData sheetId="0"/>
      <sheetData sheetId="1" refreshError="1"/>
      <sheetData sheetId="2" refreshError="1"/>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조달"/>
      <sheetName val="laroux"/>
      <sheetName val="반포-봉암"/>
    </sheet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가표"/>
      <sheetName val="수암종건"/>
      <sheetName val="수암개발"/>
      <sheetName val="단성전력"/>
      <sheetName val="Sheet1"/>
      <sheetName val="Sheet2"/>
      <sheetName val="Sheet3"/>
      <sheetName val="사용방법"/>
      <sheetName val="최저투찰(입력)"/>
      <sheetName val="최저투찰(만점시)"/>
      <sheetName val="복수예가선정"/>
      <sheetName val="예가표(복수예가)"/>
      <sheetName val="오늘의예가"/>
      <sheetName val="용어정의"/>
      <sheetName val="조달031227"/>
      <sheetName val="지자체040206"/>
      <sheetName val="도로031229"/>
      <sheetName val="수자원040116"/>
      <sheetName val="적점"/>
      <sheetName val="가격조사서"/>
      <sheetName val="제출내역 (2)"/>
      <sheetName val="단가표"/>
      <sheetName val="unit 4"/>
      <sheetName val="공사개요"/>
      <sheetName val="부대tu"/>
      <sheetName val="SG"/>
      <sheetName val="B.O.M"/>
      <sheetName val="변경집계표"/>
      <sheetName val="#REF"/>
      <sheetName val="부대내역"/>
      <sheetName val="밸브설치"/>
      <sheetName val="물가대비표"/>
      <sheetName val="실행내역"/>
      <sheetName val="trf(36%)"/>
      <sheetName val="단가"/>
      <sheetName val="원가계산서(남측)"/>
      <sheetName val="건축-물가변동"/>
      <sheetName val="기계설비-물가변동"/>
      <sheetName val="일위"/>
      <sheetName val="개소당수량"/>
      <sheetName val="일위대가(계측기설치)"/>
      <sheetName val="현장경비"/>
      <sheetName val="토목주소"/>
      <sheetName val="프랜트면허"/>
      <sheetName val="Macro1"/>
      <sheetName val="공사비증감"/>
      <sheetName val="자동제어"/>
      <sheetName val="일위대가(가설)"/>
      <sheetName val="신표지1"/>
      <sheetName val="연결임시"/>
      <sheetName val="내역"/>
      <sheetName val="덕소내역"/>
      <sheetName val="노임단가"/>
      <sheetName val="전기혼잡제경비(45)"/>
      <sheetName val="집계표"/>
      <sheetName val="입찰안"/>
      <sheetName val="재료비"/>
      <sheetName val="전계가"/>
      <sheetName val="BID"/>
      <sheetName val="대전-교대(A1-A2)"/>
      <sheetName val="공문"/>
      <sheetName val="갑지"/>
      <sheetName val="poolupdate"/>
      <sheetName val="direct"/>
      <sheetName val="wage"/>
      <sheetName val="A-4"/>
      <sheetName val="일위대가"/>
      <sheetName val="1단계"/>
      <sheetName val="본선 토공 분배표"/>
      <sheetName val="4.인력운영계획(업무별)"/>
      <sheetName val="현장관리비 산출내역"/>
      <sheetName val="SULKEA"/>
      <sheetName val="잔수량(작성)"/>
      <sheetName val="내역서"/>
      <sheetName val="파일의이용"/>
      <sheetName val="공종목록표"/>
      <sheetName val="전차선로 물량표"/>
      <sheetName val=" FURNACE현설"/>
      <sheetName val="건축"/>
      <sheetName val="제잡비"/>
      <sheetName val="코드표"/>
      <sheetName val="차액보증"/>
      <sheetName val="CONCRETE"/>
      <sheetName val="총괄-1"/>
      <sheetName val="내역표지"/>
      <sheetName val="웅진교-S2"/>
      <sheetName val="06년 학회협찬실적"/>
      <sheetName val="부안일위"/>
      <sheetName val="3.하중산정4.지지력"/>
      <sheetName val="배수관산출"/>
      <sheetName val="산출내역서"/>
      <sheetName val="철콘공사"/>
      <sheetName val="노임이"/>
      <sheetName val="포장수량"/>
      <sheetName val="정부노임단가"/>
      <sheetName val="D-3109"/>
      <sheetName val="Cash"/>
      <sheetName val="갈현동"/>
      <sheetName val="노임"/>
      <sheetName val="일위_파일"/>
      <sheetName val="적용률"/>
      <sheetName val="금융비용"/>
      <sheetName val="일위대가-목록"/>
      <sheetName val="DATA"/>
      <sheetName val="여과지동"/>
      <sheetName val="기초자료"/>
      <sheetName val="9GNG운반"/>
      <sheetName val="결과조달"/>
      <sheetName val="TARGET"/>
      <sheetName val="경상비"/>
      <sheetName val="FCM"/>
      <sheetName val="일위대가표"/>
      <sheetName val="부대공Ⅱ"/>
      <sheetName val="FAX"/>
      <sheetName val="수목표준대가"/>
      <sheetName val="견"/>
      <sheetName val="내2"/>
      <sheetName val="금액"/>
      <sheetName val="을"/>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지형"/>
      <sheetName val="지형대가"/>
      <sheetName val="지형산근"/>
      <sheetName val="XL4Poppy"/>
      <sheetName val="01.측량-내역"/>
      <sheetName val="01.측량-일위"/>
      <sheetName val="01.측량-산출근거"/>
      <sheetName val="공문"/>
    </sheetNames>
    <sheetDataSet>
      <sheetData sheetId="0" refreshError="1"/>
      <sheetData sheetId="1" refreshError="1"/>
      <sheetData sheetId="2" refreshError="1"/>
      <sheetData sheetId="3" refreshError="1"/>
      <sheetData sheetId="4"/>
      <sheetData sheetId="5"/>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단가"/>
      <sheetName val="표지"/>
      <sheetName val="개요"/>
      <sheetName val="사통"/>
      <sheetName val="단가검토"/>
      <sheetName val="설치중량 "/>
      <sheetName val="철거중량"/>
      <sheetName val="수문일위 "/>
      <sheetName val="자재단가"/>
      <sheetName val="공종단가"/>
      <sheetName val="발주내역"/>
      <sheetName val="결과조달"/>
      <sheetName val="설계개요"/>
      <sheetName val="사유서(출)"/>
      <sheetName val="내역"/>
      <sheetName val="한전납입금"/>
      <sheetName val="ABUT수량-A1"/>
      <sheetName val="예가표"/>
      <sheetName val="집계표"/>
      <sheetName val="도로구조공사비"/>
      <sheetName val="도로토공공사비"/>
      <sheetName val="여수토공사비"/>
      <sheetName val="1호맨홀토공"/>
      <sheetName val="수량산출"/>
      <sheetName val="계약일반사항"/>
      <sheetName val="제경비요율"/>
      <sheetName val="약품설비"/>
      <sheetName val="실행철강하도"/>
      <sheetName val="수토공단위당"/>
      <sheetName val="철집"/>
      <sheetName val="노무비"/>
      <sheetName val="총괄표"/>
      <sheetName val="조경일람"/>
      <sheetName val="unit"/>
      <sheetName val="CCTV내역서"/>
      <sheetName val="재료값"/>
      <sheetName val="조명시설"/>
      <sheetName val="제출내역 (2)"/>
      <sheetName val="밸브설치"/>
      <sheetName val="금액내역서"/>
      <sheetName val="부안일위"/>
      <sheetName val="98NS-N"/>
      <sheetName val="사리부설"/>
      <sheetName val="전차선로 물량표"/>
      <sheetName val="내역서"/>
      <sheetName val="산출근거"/>
      <sheetName val="공사비"/>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날개벽"/>
      <sheetName val="품셈(기초)"/>
      <sheetName val="자재견적 (대왕) (2)"/>
      <sheetName val="일위대가(가설)"/>
      <sheetName val="1.동력공사"/>
      <sheetName val="구조물철거타공정이월"/>
      <sheetName val="산수배수"/>
      <sheetName val="1,2공구원가계산서"/>
      <sheetName val="2공구산출내역"/>
      <sheetName val="1공구산출내역서"/>
      <sheetName val="투찰내역"/>
      <sheetName val="재료비"/>
      <sheetName val="기기리스트"/>
      <sheetName val="VXXXXX"/>
      <sheetName val="Sheet1"/>
      <sheetName val="공사비예산서(토목분)"/>
      <sheetName val="일위대가표"/>
      <sheetName val="설명"/>
      <sheetName val="시공여유율"/>
      <sheetName val="#REF"/>
      <sheetName val="현장관리비 산출내역"/>
      <sheetName val="공사비집계"/>
      <sheetName val="COPING"/>
      <sheetName val="전기"/>
      <sheetName val="단위가격 "/>
      <sheetName val="DATE"/>
      <sheetName val="DATA"/>
      <sheetName val="일위대가목차"/>
      <sheetName val="다곡2교"/>
      <sheetName val="NYS"/>
      <sheetName val="요율"/>
      <sheetName val="토적"/>
      <sheetName val="공내역"/>
      <sheetName val="교각계산"/>
      <sheetName val="내역표지"/>
      <sheetName val="PAD TR보호대기초"/>
      <sheetName val="가로등기초"/>
      <sheetName val="HANDHOLE(2)"/>
      <sheetName val="일위대가(계측기설치)"/>
      <sheetName val="Sheet2"/>
      <sheetName val="횡배수관집현황(2공구)"/>
      <sheetName val="Sheet1 (2)"/>
      <sheetName val="일위대가"/>
      <sheetName val="단면 (2)"/>
      <sheetName val="전기혼잡제경비(45)"/>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원가계산서 "/>
      <sheetName val="고용보험료"/>
      <sheetName val="예산내역서"/>
      <sheetName val="9509"/>
      <sheetName val="일위_파일"/>
      <sheetName val="찍기"/>
      <sheetName val="P-산#1-1(WOWA1)"/>
      <sheetName val="배수내역"/>
      <sheetName val="입찰안"/>
      <sheetName val="96보완계획7.12"/>
      <sheetName val="업무처리전"/>
      <sheetName val="설계내역서"/>
      <sheetName val="INPUT"/>
      <sheetName val="중기비"/>
      <sheetName val="일위집계표"/>
      <sheetName val="여과지동"/>
      <sheetName val="1.토공"/>
      <sheetName val="전선 및 전선관"/>
      <sheetName val="매립"/>
      <sheetName val="98수문일위"/>
      <sheetName val="고창방향"/>
      <sheetName val="일위대가(목록)"/>
      <sheetName val="자원리스트"/>
      <sheetName val="조건표"/>
      <sheetName val="유림골조"/>
      <sheetName val="가설공사비"/>
      <sheetName val="대비"/>
      <sheetName val="터파기및재료"/>
      <sheetName val="설계"/>
      <sheetName val="1단계"/>
      <sheetName val="단면가정"/>
      <sheetName val="부대내역"/>
      <sheetName val="별첨1-임식"/>
      <sheetName val="기본자료"/>
      <sheetName val="총괄내역서"/>
      <sheetName val="천방교접속"/>
      <sheetName val="양수장내역"/>
      <sheetName val="양수장"/>
      <sheetName val="견적대비"/>
      <sheetName val="지급자재"/>
      <sheetName val="변경집계표"/>
      <sheetName val="참조"/>
      <sheetName val="날개벽(시점좌측)"/>
      <sheetName val="년도별"/>
      <sheetName val="공사비총괄표"/>
      <sheetName val="건              축"/>
      <sheetName val="참조자료"/>
      <sheetName val="PIPE내역_FCN_"/>
      <sheetName val="남양내역"/>
      <sheetName val="SG"/>
      <sheetName val="입상내역"/>
      <sheetName val="M-EQPT-Z"/>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MACRO(MCC)"/>
      <sheetName val="문학간접"/>
      <sheetName val="계산근거"/>
      <sheetName val="반중력식옹벽"/>
      <sheetName val="당초명세(평)"/>
      <sheetName val="작업일보"/>
      <sheetName val="표준계약서"/>
      <sheetName val="대치판정"/>
      <sheetName val="교각1"/>
      <sheetName val="CODE"/>
      <sheetName val="기초공"/>
      <sheetName val="기둥(원형)"/>
      <sheetName val="본선 토공 분배표"/>
      <sheetName val="장비"/>
      <sheetName val="BID"/>
      <sheetName val="부하계산서"/>
      <sheetName val="부하(성남)"/>
      <sheetName val="하수급견적대비"/>
      <sheetName val="산근1"/>
      <sheetName val="관리,공감"/>
      <sheetName val="입찰"/>
      <sheetName val="설계내역"/>
      <sheetName val="소야공정계획표"/>
      <sheetName val="현경"/>
      <sheetName val="간선계산"/>
      <sheetName val="점수계산1-2"/>
      <sheetName val="전화번호DATA (2001)"/>
      <sheetName val="A-4"/>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본지점중"/>
      <sheetName val="단가일람"/>
      <sheetName val="안정검토"/>
      <sheetName val="MOTOR"/>
      <sheetName val="8.PILE  (돌출)"/>
      <sheetName val="현산지구200420"/>
      <sheetName val="가공비"/>
      <sheetName val="총괄내역"/>
      <sheetName val="제진기"/>
      <sheetName val="원가계산서"/>
      <sheetName val="자재단가비교표"/>
      <sheetName val="CAT_5"/>
      <sheetName val="갑지"/>
      <sheetName val="건축"/>
      <sheetName val="건축-물가변동"/>
      <sheetName val="일반문틀 설치"/>
      <sheetName val="샌딩 에폭시 도장"/>
      <sheetName val="스텐문틀설치"/>
      <sheetName val="주beam"/>
      <sheetName val="1.설계조건"/>
      <sheetName val="일위"/>
      <sheetName val="관급수량총"/>
      <sheetName val="설계조건"/>
      <sheetName val="안정계산"/>
      <sheetName val="단면검토"/>
      <sheetName val="수지예산서(세부) (2)"/>
      <sheetName val="상 부"/>
      <sheetName val="단가산출"/>
      <sheetName val="청하배수"/>
      <sheetName val="설계명세서"/>
      <sheetName val="예산명세서"/>
      <sheetName val="자료입력"/>
      <sheetName val="설치중량_"/>
      <sheetName val="수문일위_"/>
      <sheetName val="200"/>
      <sheetName val="지장물C"/>
      <sheetName val="원가계산서(집계)"/>
      <sheetName val="석탄2.3물량"/>
      <sheetName val="수문일위(2012)"/>
      <sheetName val="공장유"/>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견적"/>
      <sheetName val="수량이동"/>
      <sheetName val="가도공"/>
      <sheetName val="분전함신설"/>
      <sheetName val="접지1종"/>
      <sheetName val="기존구조물철거집계계표"/>
      <sheetName val="충돌 내용"/>
      <sheetName val="장문교(대전)"/>
      <sheetName val="주재료비"/>
      <sheetName val="계화총괄"/>
      <sheetName val="계화배수(3대)"/>
      <sheetName val="공통"/>
      <sheetName val="약품공급2"/>
      <sheetName val="공문"/>
      <sheetName val="6PILE  (돌출)"/>
      <sheetName val="단가산출내역(노임부분수정)"/>
      <sheetName val="공통비총괄표"/>
      <sheetName val="재개발"/>
      <sheetName val="토총괄 (2)"/>
      <sheetName val="음봉방향"/>
      <sheetName val="원형1호맨홀토공수량"/>
      <sheetName val="내역서1"/>
      <sheetName val="차액보증"/>
      <sheetName val="자재견적_(대왕)_(2)"/>
      <sheetName val="D-623D"/>
      <sheetName val="경비2내역"/>
      <sheetName val="국내"/>
      <sheetName val="1NYS(당)"/>
      <sheetName val="아파트 "/>
      <sheetName val="A(Rev.3)"/>
      <sheetName val="Macro"/>
      <sheetName val="Taux"/>
      <sheetName val="입력시트"/>
      <sheetName val="3.하중산정4.지지력"/>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기계경비일람"/>
      <sheetName val="계화배수"/>
      <sheetName val="각형맨홀"/>
      <sheetName val="정공공사"/>
      <sheetName val="기계경비(시간당)"/>
      <sheetName val="램머"/>
      <sheetName val="단가조사"/>
      <sheetName val="Baby일위대가"/>
      <sheetName val="조건"/>
      <sheetName val="전체도급"/>
      <sheetName val="부대대비"/>
      <sheetName val="냉연집계"/>
      <sheetName val="기자재비"/>
      <sheetName val="EP0618"/>
      <sheetName val="1-1"/>
      <sheetName val="Y-WORK"/>
      <sheetName val="Sheet4"/>
      <sheetName val="준검 내역서"/>
      <sheetName val="strut type"/>
      <sheetName val="DATA1"/>
      <sheetName val="부표총괄"/>
      <sheetName val="간접비"/>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MODELING"/>
      <sheetName val="9GNG운반"/>
      <sheetName val="왕십리방향"/>
      <sheetName val="입력단가"/>
      <sheetName val="TOTAL3"/>
      <sheetName val="지선량"/>
      <sheetName val="투찰"/>
      <sheetName val="계수시트"/>
      <sheetName val="맨홀수량산출"/>
      <sheetName val="입력값"/>
      <sheetName val="설계기준 및 하중계산"/>
      <sheetName val="내역서01"/>
      <sheetName val="Electricity"/>
      <sheetName val="CC16-내역서"/>
      <sheetName val="1.설계기준"/>
      <sheetName val="COPING-1"/>
      <sheetName val="역T형교대-2수량"/>
      <sheetName val="b_balju_cho"/>
      <sheetName val="자재일위(경)"/>
      <sheetName val="Macro2"/>
      <sheetName val="깨기"/>
      <sheetName val="새공통"/>
      <sheetName val="화해(함평)"/>
      <sheetName val="화해(장성)"/>
      <sheetName val="공사비증감"/>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유입량"/>
      <sheetName val=" 냉각수펌프"/>
      <sheetName val="INPUT(덕도방향-시점)"/>
      <sheetName val="이설도로유용토"/>
      <sheetName val="인부신상자료"/>
      <sheetName val="BLOCK(1)"/>
      <sheetName val="위치조서"/>
      <sheetName val="3.공통공사대비"/>
      <sheetName val="견적대비표"/>
      <sheetName val="집계표(육상)"/>
      <sheetName val="플랜트 설치"/>
      <sheetName val="교량하부공"/>
      <sheetName val="A1"/>
      <sheetName val="NAI"/>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포장물량집계"/>
      <sheetName val="공통부대비"/>
      <sheetName val="공사비내역서"/>
      <sheetName val="산근터빈"/>
      <sheetName val="Macro(전선)"/>
      <sheetName val="Total"/>
      <sheetName val="PIPE내역(FCN)"/>
      <sheetName val="ESC(K치)"/>
      <sheetName val="일반부표"/>
      <sheetName val="CTEMCOST"/>
      <sheetName val="대림경상68억"/>
      <sheetName val="이형관중량"/>
      <sheetName val="산근(목록)"/>
      <sheetName val="경비"/>
      <sheetName val="U-TYPE(1)"/>
      <sheetName val="S.중기사용료"/>
      <sheetName val="입력란"/>
      <sheetName val="97노임단가"/>
      <sheetName val="대부예산서"/>
      <sheetName val="손익분석"/>
      <sheetName val="000000"/>
      <sheetName val="N賃率-職"/>
      <sheetName val="정부노임단가"/>
      <sheetName val="시설물일위"/>
      <sheetName val="목표세부명세"/>
      <sheetName val="I一般比"/>
      <sheetName val="도근좌표"/>
      <sheetName val="말뚝지지력산정"/>
      <sheetName val="날개벽수량표"/>
      <sheetName val="대로근거"/>
      <sheetName val="부안변전"/>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갑지(추정)"/>
      <sheetName val="소산진입"/>
      <sheetName val="사업수지"/>
      <sheetName val="DHEQSUPT"/>
      <sheetName val=""/>
      <sheetName val="3도로"/>
      <sheetName val="국공유지및사유지"/>
      <sheetName val="수문보고"/>
      <sheetName val="cal"/>
      <sheetName val="Eq. Mobilization"/>
      <sheetName val="PI"/>
      <sheetName val="용수간선"/>
      <sheetName val="Sheet3"/>
      <sheetName val="BSD (2)"/>
      <sheetName val="착공내역서"/>
      <sheetName val="차집관로, 중계펌프장"/>
      <sheetName val="중계펌프장-건축"/>
      <sheetName val="중계펌프장-사급자재대"/>
      <sheetName val="JUCK"/>
      <sheetName val="연결관암거"/>
      <sheetName val="간접비총계"/>
      <sheetName val="연면적(평)단가"/>
      <sheetName val="구의33고"/>
      <sheetName val="B.O.M"/>
      <sheetName val="tggwan(mac)"/>
      <sheetName val="IW-LIST"/>
      <sheetName val="S0"/>
      <sheetName val="단위가격"/>
      <sheetName val="중로근거"/>
      <sheetName val="진로도급"/>
      <sheetName val="백호우계수"/>
      <sheetName val="Macro1"/>
      <sheetName val="연돌일위집계"/>
      <sheetName val="시행후면적"/>
      <sheetName val="수지예산"/>
      <sheetName val="실행예산(97.12.17)"/>
      <sheetName val="세골재  T2 변경 현황"/>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단면설계"/>
      <sheetName val="DT"/>
      <sheetName val="롤러"/>
      <sheetName val="BH"/>
      <sheetName val="펌프차타설"/>
      <sheetName val="수로단위수량"/>
      <sheetName val="총집계표"/>
      <sheetName val="LRT Style BOQ"/>
      <sheetName val="3.바닥판설계"/>
      <sheetName val="TOWER 12TON"/>
      <sheetName val="TOWER 10TON"/>
      <sheetName val="골조시행"/>
      <sheetName val="데리네이타현황"/>
      <sheetName val="DATA-UPS"/>
      <sheetName val="옹벽수량집계"/>
      <sheetName val="토적계산서(전체)"/>
      <sheetName val="종단유용(전체)"/>
      <sheetName val="96노임기준"/>
      <sheetName val="보온 회사분"/>
      <sheetName val="RING WALL"/>
      <sheetName val="호안블럭단가"/>
      <sheetName val="아울렛박스"/>
      <sheetName val="토사(PE)"/>
      <sheetName val="환경기계공정표 (3)"/>
      <sheetName val="내역적용"/>
      <sheetName val="내역서적용집계표"/>
      <sheetName val="용역비내역-진짜"/>
      <sheetName val="기계경비"/>
      <sheetName val="1062-X방향 "/>
      <sheetName val="수량산출서 갑지"/>
      <sheetName val="포장공위치조서"/>
      <sheetName val="data2"/>
      <sheetName val="바닥판"/>
      <sheetName val="관로조서"/>
      <sheetName val="단가보완"/>
      <sheetName val="화설내"/>
      <sheetName val="DANGA"/>
      <sheetName val="노견단위수량"/>
      <sheetName val="1TL종점(1)"/>
      <sheetName val="48일위(기존)"/>
      <sheetName val="(A)내역서"/>
      <sheetName val="산근(PE,300)"/>
      <sheetName val="특2호부관하천산근"/>
      <sheetName val="우수공"/>
      <sheetName val="예정(3)"/>
      <sheetName val="동원(3)"/>
      <sheetName val="직원유류수불현황"/>
      <sheetName val="GI-LIST"/>
      <sheetName val="ENE-CAL 1"/>
      <sheetName val="4.포장집계"/>
      <sheetName val="정_x0000__x0000__x0005_"/>
      <sheetName val="1.레미콘집계"/>
      <sheetName val="2.아스콘집계"/>
      <sheetName val="3.보도집계"/>
      <sheetName val="4.보차도경계석및 도로경계블럭"/>
      <sheetName val="Ⅰ.골재집계 "/>
      <sheetName val="3.공통공사_x0000__x0000_"/>
      <sheetName val="송라터널총괄"/>
      <sheetName val="총괄집계표"/>
      <sheetName val="list"/>
      <sheetName val="청구서 (별지)(3차분)"/>
      <sheetName val="기성내역서(전체,3차)"/>
      <sheetName val="자재일람"/>
      <sheetName val="1차네트공정"/>
      <sheetName val="COVER"/>
      <sheetName val="P.M 별"/>
      <sheetName val="전력"/>
      <sheetName val="woo(mac)"/>
      <sheetName val="설계예시"/>
      <sheetName val="빗물받이(910-510-410)"/>
      <sheetName val="날개벽(TYPE1)"/>
      <sheetName val="최적단면"/>
      <sheetName val="인건비"/>
      <sheetName val="PKG"/>
      <sheetName val="본부소개"/>
      <sheetName val="배관배선 단가조사"/>
      <sheetName val="일위대가집계"/>
      <sheetName val="교대(A1)"/>
      <sheetName val="사  업  비  수  지  예  산  서"/>
      <sheetName val="기계원가계_xd800_"/>
      <sheetName val="자료"/>
      <sheetName val="무근깨기"/>
      <sheetName val="공사총원가계多⾊"/>
      <sheetName val="공구원가계산"/>
      <sheetName val="평균H"/>
      <sheetName val="우수"/>
      <sheetName val="주행"/>
      <sheetName val="연결관산출조서"/>
      <sheetName val="6.7.8.우물통"/>
      <sheetName val="김포IO"/>
      <sheetName val="일지-H"/>
      <sheetName val="약전닥트"/>
      <sheetName val="FD"/>
      <sheetName val="건축부하"/>
      <sheetName val="FA설치명세"/>
      <sheetName val="처리단락"/>
      <sheetName val="99관저"/>
      <sheetName val="LD"/>
      <sheetName val="2.단면가정"/>
      <sheetName val="3련 BOX"/>
      <sheetName val="순공사비"/>
      <sheetName val="일_방수"/>
      <sheetName val="대상1"/>
      <sheetName val="설계서을"/>
      <sheetName val="Requirement(Work Crew)"/>
      <sheetName val="TARGET"/>
      <sheetName val="건축내역서"/>
      <sheetName val="설비내역서"/>
      <sheetName val="전기내역서"/>
      <sheetName val="다곡땭⾘"/>
      <sheetName val="FOOTING단면력"/>
      <sheetName val="석문"/>
      <sheetName val="인지"/>
      <sheetName val="신흑2"/>
      <sheetName val="괴산"/>
      <sheetName val="단월"/>
      <sheetName val="산척"/>
      <sheetName val="바인드"/>
      <sheetName val="가격조사서"/>
      <sheetName val="노무비계"/>
      <sheetName val="제수변수량"/>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설치중량_1"/>
      <sheetName val="수문일위_1"/>
      <sheetName val="1_동력공사"/>
      <sheetName val="자재견적_(대왕)_(2)1"/>
      <sheetName val="전차선로_물량표"/>
      <sheetName val="단위가격_"/>
      <sheetName val="Sheet1_(2)"/>
      <sheetName val="내역서_(변경)"/>
      <sheetName val="_U형배수관"/>
      <sheetName val="집수정_(우오수)"/>
      <sheetName val="단면_(2)"/>
      <sheetName val="제출내역_(2)"/>
      <sheetName val="현장관리비_산출내역"/>
      <sheetName val="1_토공"/>
      <sheetName val="전선_및_전선관"/>
      <sheetName val="6PILE__(돌출)"/>
      <sheetName val="1_설계기준"/>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본선_토공_분배표"/>
      <sheetName val="전화번호DATA_(2001)"/>
      <sheetName val="원가계산서_"/>
      <sheetName val="96보완계획7_12"/>
      <sheetName val="공__종__별__집__계__표"/>
      <sheetName val="일__위__대__가__목__록"/>
      <sheetName val="일_위_대_가_표"/>
      <sheetName val="단__가__대__비__표"/>
      <sheetName val="8_PILE__(돌출)"/>
      <sheetName val="토총괄_(2)"/>
      <sheetName val="아파트_"/>
      <sheetName val="1공구_건정토건_철콘"/>
      <sheetName val="준검_내역서"/>
      <sheetName val="충돌_내용"/>
      <sheetName val="일반문틀_설치"/>
      <sheetName val="샌딩_에폭시_도장"/>
      <sheetName val="상_부"/>
      <sheetName val="1_설계조건"/>
      <sheetName val="1공구8_개소"/>
      <sheetName val="조립식_가설건물"/>
      <sheetName val="석탄2_3물량"/>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데이타"/>
      <sheetName val="식재인부"/>
      <sheetName val="YES-T"/>
      <sheetName val="관리비"/>
      <sheetName val="AHU집계"/>
      <sheetName val="공조기휀"/>
      <sheetName val="공조기"/>
      <sheetName val="시운전연료"/>
      <sheetName val="평가데이터"/>
      <sheetName val="비탈면보호공수량산출"/>
      <sheetName val="집계표(OPTION)"/>
      <sheetName val="요약서"/>
      <sheetName val="단"/>
      <sheetName val="견"/>
      <sheetName val="SLAB"/>
      <sheetName val="공종"/>
      <sheetName val="외주비"/>
      <sheetName val="전체내역서"/>
      <sheetName val="3BL공동구 수량"/>
      <sheetName val="1공구원가계산서"/>
      <sheetName val="현금"/>
      <sheetName val="저리조양"/>
      <sheetName val="설명(1~8) "/>
      <sheetName val="산출내역서"/>
      <sheetName val="간접재료비산출표-27-30"/>
      <sheetName val="범례"/>
      <sheetName val="견적조건"/>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30신설일위대가"/>
      <sheetName val="30집계표"/>
      <sheetName val="B"/>
      <sheetName val="1.설_x0000__x0000_Ā"/>
      <sheetName val="1.설_x0000__x0000__x0005_"/>
      <sheetName val="1.설壆⿜_x0000_"/>
      <sheetName val="포장복구집계"/>
      <sheetName val="C3"/>
      <sheetName val="옵션"/>
      <sheetName val="합산자재"/>
      <sheetName val="노임근거"/>
      <sheetName val="옵션1"/>
      <sheetName val="합산자재1"/>
      <sheetName val="3. GROUNDING SYSTEM"/>
      <sheetName val="1.경관조명산출"/>
      <sheetName val="1.경관조명산출집계"/>
      <sheetName val="수량산출표"/>
      <sheetName val="신당동집계표"/>
      <sheetName val="신규일위대가"/>
      <sheetName val="Baby일_x0000__x0000__x0005_"/>
      <sheetName val="Baby일鄀谏Û"/>
      <sheetName val="산업_x0000__x0000__x0005_"/>
      <sheetName val="신고분기설정참고"/>
      <sheetName val="01"/>
      <sheetName val="マージン"/>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견적의뢰"/>
      <sheetName val="EACT10"/>
      <sheetName val="EKOG10 (2)"/>
      <sheetName val="EKOG10건축"/>
      <sheetName val="노원열병합  건축공사기성내역서"/>
      <sheetName val="전기일위대가"/>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횡배수관"/>
      <sheetName val="화산경계"/>
      <sheetName val="정"/>
      <sheetName val="b_balj_x0000__x0000__x0005__x0000_彀"/>
      <sheetName val="b_balj_x0000__x0000__x0005__x0000_㻀"/>
      <sheetName val="DATA2000"/>
      <sheetName val="T13(P68~72,78)"/>
      <sheetName val="Baby일닑⾸_x0005_"/>
      <sheetName val="철근단면적"/>
      <sheetName val="제직재"/>
      <sheetName val="설직재-1"/>
      <sheetName val="제-노임"/>
      <sheetName val="토공,철콘"/>
      <sheetName val="건축집계"/>
      <sheetName val="기성내역"/>
      <sheetName val="1을"/>
      <sheetName val="소운반"/>
      <sheetName val="40총괄"/>
      <sheetName val="40집계"/>
      <sheetName val="곡관산근원본"/>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TEST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L형옹벽(key)"/>
      <sheetName val="_x005f_x0000__x005f_x000c__x005f_x0000__x005f_x000c__x0"/>
      <sheetName val="유동표"/>
      <sheetName val="가시설(TYPE-A)"/>
      <sheetName val="1호맨홀가감수량"/>
      <sheetName val="1호맨홀수량산출"/>
      <sheetName val="철골"/>
      <sheetName val="마감산출"/>
      <sheetName val="펌프장토공수량산출"/>
      <sheetName val="woo_mac_"/>
      <sheetName val="예정_3_"/>
      <sheetName val="동원_3_"/>
      <sheetName val="자재 집계표"/>
      <sheetName val="I.설계조건"/>
      <sheetName val="현장급여"/>
      <sheetName val="기초일위"/>
      <sheetName val="시설일위"/>
      <sheetName val="조명일위"/>
      <sheetName val="납부서"/>
      <sheetName val="기자재대비표"/>
      <sheetName val="일위목록"/>
      <sheetName val="기성내역1"/>
      <sheetName val="금액결정"/>
      <sheetName val="공정계획"/>
      <sheetName val="유천배수장"/>
      <sheetName val="대가수량"/>
      <sheetName val="내역(한신APT)"/>
      <sheetName val="조ﱍ"/>
      <sheetName val="옹벽"/>
      <sheetName val="해전배수"/>
      <sheetName val="노임,재료비"/>
      <sheetName val="와동수량"/>
      <sheetName val="입력정보"/>
      <sheetName val="횡배수관설치현황"/>
      <sheetName val="수로교깨기"/>
      <sheetName val="깨기 총괄"/>
      <sheetName val="옹벽식측구단위"/>
      <sheetName val="직재"/>
      <sheetName val="공사총원가계_x0000__x0000_"/>
      <sheetName val="공사총원가계芨-"/>
      <sheetName val="산출2-기기동력"/>
      <sheetName val="마-2.전화"/>
      <sheetName val="구천"/>
      <sheetName val="예산총괄표"/>
      <sheetName val="진주방향"/>
      <sheetName val="2"/>
      <sheetName val="전정1"/>
      <sheetName val="대운산출"/>
      <sheetName val="EQT-ESTN"/>
      <sheetName val="세목전체"/>
      <sheetName val="이토변실(A3-LINE)"/>
      <sheetName val="수량"/>
      <sheetName val="건축(공종별내역서)"/>
      <sheetName val="용산1(해보)"/>
      <sheetName val="조도계산"/>
      <sheetName val="산출내역_x0000__x0000_Ԁ_x0000_"/>
      <sheetName val="공사비명세서"/>
      <sheetName val="변경내역대비표(2)"/>
      <sheetName val="경산"/>
      <sheetName val="실행"/>
      <sheetName val="간접"/>
      <sheetName val="일위대가(건축)"/>
      <sheetName val="로우프"/>
      <sheetName val="데이터입력"/>
      <sheetName val="수안보-MBR1"/>
      <sheetName val="bm(CIcable)"/>
      <sheetName val="총집계"/>
      <sheetName val="GAS"/>
      <sheetName val="耀僵䅛‎ӥ"/>
      <sheetName val="렀హ䆍2"/>
      <sheetName val="_냉각수펌프"/>
      <sheetName val="3_공통공사대비"/>
      <sheetName val="견적서갑지연속"/>
      <sheetName val="MAT"/>
      <sheetName val="금융비용"/>
      <sheetName val="주현(해보)"/>
      <sheetName val="L형옹벽단위수량(35)"/>
      <sheetName val="L형옹벽_x0006__x0004__x0004__x001a__x001b__x0003__x0004__x000b_"/>
      <sheetName val="_x0000__x0006__x0000__x0000__x0000__x0000_"/>
      <sheetName val="2Ვ쭻"/>
      <sheetName val="Baby일"/>
      <sheetName val="b_balj"/>
      <sheetName val="2_x0000__x0000__x0005_"/>
      <sheetName val="아파트"/>
      <sheetName val="흄관헐기(원본)"/>
      <sheetName val="재료_x0000__x0000_Ԁ_x0000_"/>
      <sheetName val="05년"/>
      <sheetName val="일위대가-1"/>
      <sheetName val="2000양배"/>
      <sheetName val="토적1"/>
      <sheetName val="교대"/>
      <sheetName val="단가표"/>
      <sheetName val="제진헾"/>
      <sheetName val="용소리교"/>
      <sheetName val="배선DATA"/>
      <sheetName val="개거산출내역"/>
      <sheetName val="화해(장︀跕"/>
      <sheetName val="중간부"/>
      <sheetName val="품셈총괄표"/>
      <sheetName val="원데이타"/>
      <sheetName val="3.하중산정枵⿯_x0000__x0000_肨"/>
      <sheetName val="1공구8.개쌃"/>
      <sheetName val="7.PILE  (돌출)"/>
      <sheetName val="가락화장을지"/>
      <sheetName val="JUCKEY_x0000_"/>
      <sheetName val="하수처리장-토_x0002__x0004__x0004_"/>
      <sheetName val="ఀ᠀갇_x0001__x0000_"/>
      <sheetName val="인건-측정"/>
      <sheetName val="정산내역서"/>
      <sheetName val="표준건축비"/>
      <sheetName val="화전내"/>
      <sheetName val="3.하중산정4_x0000__x0000__x0005__x0000_"/>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FACTOR"/>
      <sheetName val="집행예산"/>
      <sheetName val="토적계산"/>
      <sheetName val="슬래브"/>
      <sheetName val="1.설"/>
      <sheetName val="산업"/>
      <sheetName val="총내"/>
      <sheetName val="49Ø_x0000_"/>
      <sheetName val="유효성검사"/>
      <sheetName val="1.(5억 미만)원가계산서(지급) "/>
      <sheetName val="입력DATA"/>
      <sheetName val="석탄2ဴ_x0000_倀ﰨ"/>
      <sheetName val="석탄2쎕々/_x0000_"/>
      <sheetName val="감액총괄표"/>
      <sheetName val="공종별내역서"/>
      <sheetName val="1.공사원가"/>
      <sheetName val="설산1.나"/>
      <sheetName val="본사S"/>
      <sheetName val="복통공Á_x0000_"/>
      <sheetName val="3.하중산정枵⿯"/>
      <sheetName val="석탄2ဴ"/>
      <sheetName val="금융"/>
      <sheetName val="2000시행총괄"/>
      <sheetName val="기초자료"/>
      <sheetName val="사유"/>
      <sheetName val="증감내역"/>
      <sheetName val="99노임"/>
      <sheetName val="산출서"/>
      <sheetName val="증설시공분"/>
      <sheetName val="교대(A1-A2)"/>
      <sheetName val="ASCEandUBC"/>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Rekap Addendum"/>
      <sheetName val="Har-mat"/>
      <sheetName val="106C0300"/>
      <sheetName val="여주,이천(명세)"/>
      <sheetName val="?_x000c_?_x000c_??耀僵䅛????_x0001_???‎ӥ_x001b_?_x000c_?_x000c_??"/>
      <sheetName val="?_x000c_?_x000c_??렀హ䆍????_x0001_???2?????_x001c_?_x000c_?"/>
      <sheetName val="3.공통공사??"/>
      <sheetName val="정??_x0005_"/>
      <sheetName val="패널"/>
      <sheetName val="1-6(반품내역)"/>
      <sheetName val="건축공사 집계표"/>
      <sheetName val="골조"/>
      <sheetName val="0226"/>
      <sheetName val="Prabu"/>
      <sheetName val="PESANTREN"/>
      <sheetName val="On Time"/>
      <sheetName val="Cash Flow bulanan"/>
      <sheetName val="Galian 1"/>
      <sheetName val="schbhn"/>
      <sheetName val="schalt"/>
      <sheetName val="schtng"/>
      <sheetName val="HARGA MATERIAL"/>
      <sheetName val=" PE-F-42 MR 9 Manpower"/>
      <sheetName val="Sensitivity"/>
      <sheetName val="설계기준"/>
      <sheetName val="내역1"/>
      <sheetName val="Baby嚸×닑『"/>
      <sheetName val="[내역.XLS]A__MSOffice_Excel_wor_2"/>
      <sheetName val="[내역.XLS]A__MSOffice_Excel_wor_6"/>
      <sheetName val="[내역.XLS]A__MSOffice_Excel_wor_4"/>
      <sheetName val="[내역.XLS]A__MSOffice_Excel_wor_3"/>
      <sheetName val="[내역.XLS]A__MSOffice_Excel_wor_5"/>
      <sheetName val="착공내_x0000__x0000_"/>
      <sheetName val="역T형(H=6.0) (2)"/>
      <sheetName val="아이콘"/>
      <sheetName val="전체도_x0000_"/>
      <sheetName val="MAT_N048"/>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유입_x0000_"/>
      <sheetName val="[내역.XLS]A__MSOffice_Excel_wor_7"/>
      <sheetName val="본체"/>
      <sheetName val="[내역.XLS]A__MSOffice_Excel_wor_8"/>
      <sheetName val="자재(원원+원대)"/>
      <sheetName val="종배수관"/>
      <sheetName val="[내역.XLS]A__MSOffice_Excel_wo_11"/>
      <sheetName val="[내역.XLS]A__MSOffice_Excel_wo_10"/>
      <sheetName val="[내역.XLS]A__MSOffice_Excel_wor_9"/>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내역.XLS]A__MSOffice_Excel_wo_20"/>
      <sheetName val="[내역.XLS]A__MSOffice_Excel_wo_22"/>
      <sheetName val="[내역.XLS]A__MSOffice_Excel_wo_21"/>
      <sheetName val="산출내역"/>
      <sheetName val="TOWER 12T_x0000__x0000_"/>
      <sheetName val="역T형"/>
      <sheetName val="Supplement2"/>
      <sheetName val="운반산_x0000_"/>
      <sheetName val="부대공Ⅱ"/>
      <sheetName val="이설도로유용_x0000_"/>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주입재산출조서"/>
      <sheetName val="상하차비용(기계상차)"/>
      <sheetName val="수간보호"/>
      <sheetName val="운반비"/>
      <sheetName val="새공·"/>
      <sheetName val="아수배전(1회)"/>
      <sheetName val="방지책개소별명세"/>
      <sheetName val="하수처리_x0000__x0000_Ԁ_x0000_"/>
      <sheetName val="J直材4"/>
      <sheetName val="[내역.XLS]A__MSOffice_Excel_wo_36"/>
      <sheetName val="[내역.XLS]A__MSOffice_Excel_wo_23"/>
      <sheetName val="[내역.XLS]A__MSOffice_Excel_wo_26"/>
      <sheetName val="[내역.XLS]A__MSOffice_Excel_wo_24"/>
      <sheetName val="[내역.XLS]A__MSOffice_Excel_wo_25"/>
      <sheetName val="[내역.XLS]A__MSOffice_Excel_wo_27"/>
      <sheetName val="[내역.XLS]A__MSOffice_Excel_wo_28"/>
      <sheetName val="[내역.XLS]A__MSOffice_Excel_wo_29"/>
      <sheetName val="[내역.XLS]A__MSOffice_Excel_wo_30"/>
      <sheetName val="[내역.XLS]A__MSOffice_Excel_wo_31"/>
      <sheetName val="[내역.XLS]A__MSOffice_Excel_wo_35"/>
      <sheetName val="[내역.XLS]A__MSOffice_Excel_wo_32"/>
      <sheetName val="[내역.XLS]A__MSOffice_Excel_wo_33"/>
      <sheetName val="[내역.XLS]A__MSOffice_Excel_wo_34"/>
      <sheetName val="설계단®"/>
      <sheetName val="1SGATE97"/>
      <sheetName val="가颌亸"/>
      <sheetName val="가⣐鳋"/>
      <sheetName val="시설물기초"/>
      <sheetName val="인구"/>
      <sheetName val="환경평가"/>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row r="1">
          <cell r="C1" t="str">
            <v>F_CODE</v>
          </cell>
        </row>
      </sheetData>
      <sheetData sheetId="834"/>
      <sheetData sheetId="835">
        <row r="1">
          <cell r="C1" t="str">
            <v>F_CODE</v>
          </cell>
        </row>
      </sheetData>
      <sheetData sheetId="836"/>
      <sheetData sheetId="837"/>
      <sheetData sheetId="838"/>
      <sheetData sheetId="839"/>
      <sheetData sheetId="840"/>
      <sheetData sheetId="841"/>
      <sheetData sheetId="842"/>
      <sheetData sheetId="843"/>
      <sheetData sheetId="844"/>
      <sheetData sheetId="845"/>
      <sheetData sheetId="846">
        <row r="1">
          <cell r="C1" t="str">
            <v>F_CODE</v>
          </cell>
        </row>
      </sheetData>
      <sheetData sheetId="847">
        <row r="1">
          <cell r="C1" t="str">
            <v>F_CODE</v>
          </cell>
        </row>
      </sheetData>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ow r="1">
          <cell r="C1" t="str">
            <v>F_CODE</v>
          </cell>
        </row>
      </sheetData>
      <sheetData sheetId="870">
        <row r="1">
          <cell r="C1" t="str">
            <v>F_CODE</v>
          </cell>
        </row>
      </sheetData>
      <sheetData sheetId="871">
        <row r="1">
          <cell r="C1" t="str">
            <v>F_CODE</v>
          </cell>
        </row>
      </sheetData>
      <sheetData sheetId="872"/>
      <sheetData sheetId="873">
        <row r="1">
          <cell r="C1" t="str">
            <v>F_CODE</v>
          </cell>
        </row>
      </sheetData>
      <sheetData sheetId="874">
        <row r="1">
          <cell r="C1" t="str">
            <v>F_CODE</v>
          </cell>
        </row>
      </sheetData>
      <sheetData sheetId="875">
        <row r="1">
          <cell r="C1" t="str">
            <v>F_CODE</v>
          </cell>
        </row>
      </sheetData>
      <sheetData sheetId="876">
        <row r="1">
          <cell r="C1" t="str">
            <v>F_CODE</v>
          </cell>
        </row>
      </sheetData>
      <sheetData sheetId="877">
        <row r="1">
          <cell r="C1" t="str">
            <v>F_CODE</v>
          </cell>
        </row>
      </sheetData>
      <sheetData sheetId="878">
        <row r="1">
          <cell r="C1" t="str">
            <v>F_CODE</v>
          </cell>
        </row>
      </sheetData>
      <sheetData sheetId="879">
        <row r="1">
          <cell r="C1" t="str">
            <v>F_CODE</v>
          </cell>
        </row>
      </sheetData>
      <sheetData sheetId="880">
        <row r="1">
          <cell r="C1" t="str">
            <v>F_CODE</v>
          </cell>
        </row>
      </sheetData>
      <sheetData sheetId="881">
        <row r="1">
          <cell r="C1" t="str">
            <v>F_CODE</v>
          </cell>
        </row>
      </sheetData>
      <sheetData sheetId="882">
        <row r="1">
          <cell r="C1" t="str">
            <v>F_CODE</v>
          </cell>
        </row>
      </sheetData>
      <sheetData sheetId="883">
        <row r="1">
          <cell r="C1" t="str">
            <v>F_CODE</v>
          </cell>
        </row>
      </sheetData>
      <sheetData sheetId="884">
        <row r="1">
          <cell r="C1" t="str">
            <v>F_CODE</v>
          </cell>
        </row>
      </sheetData>
      <sheetData sheetId="885">
        <row r="1">
          <cell r="C1" t="str">
            <v>F_CODE</v>
          </cell>
        </row>
      </sheetData>
      <sheetData sheetId="886"/>
      <sheetData sheetId="887">
        <row r="1">
          <cell r="C1" t="str">
            <v>F_CODE</v>
          </cell>
        </row>
      </sheetData>
      <sheetData sheetId="888"/>
      <sheetData sheetId="889">
        <row r="1">
          <cell r="C1" t="str">
            <v>F_CODE</v>
          </cell>
        </row>
      </sheetData>
      <sheetData sheetId="890">
        <row r="1">
          <cell r="C1" t="str">
            <v>F_CODE</v>
          </cell>
        </row>
      </sheetData>
      <sheetData sheetId="891">
        <row r="1">
          <cell r="C1" t="str">
            <v>F_CODE</v>
          </cell>
        </row>
      </sheetData>
      <sheetData sheetId="892">
        <row r="1">
          <cell r="C1" t="str">
            <v>F_CODE</v>
          </cell>
        </row>
      </sheetData>
      <sheetData sheetId="893">
        <row r="1">
          <cell r="C1" t="str">
            <v>F_CODE</v>
          </cell>
        </row>
      </sheetData>
      <sheetData sheetId="894">
        <row r="1">
          <cell r="C1" t="str">
            <v>F_CODE</v>
          </cell>
        </row>
      </sheetData>
      <sheetData sheetId="895">
        <row r="1">
          <cell r="C1" t="str">
            <v>F_CODE</v>
          </cell>
        </row>
      </sheetData>
      <sheetData sheetId="896"/>
      <sheetData sheetId="897"/>
      <sheetData sheetId="898"/>
      <sheetData sheetId="899"/>
      <sheetData sheetId="900">
        <row r="1">
          <cell r="C1" t="str">
            <v>F_CODE</v>
          </cell>
        </row>
      </sheetData>
      <sheetData sheetId="901">
        <row r="1">
          <cell r="C1" t="str">
            <v>F_CODE</v>
          </cell>
        </row>
      </sheetData>
      <sheetData sheetId="902">
        <row r="1">
          <cell r="C1" t="str">
            <v>F_CODE</v>
          </cell>
        </row>
      </sheetData>
      <sheetData sheetId="903">
        <row r="1">
          <cell r="C1" t="str">
            <v>F_CODE</v>
          </cell>
        </row>
      </sheetData>
      <sheetData sheetId="904"/>
      <sheetData sheetId="905"/>
      <sheetData sheetId="906"/>
      <sheetData sheetId="907"/>
      <sheetData sheetId="908"/>
      <sheetData sheetId="909"/>
      <sheetData sheetId="910">
        <row r="1">
          <cell r="C1" t="str">
            <v>F_CODE</v>
          </cell>
        </row>
      </sheetData>
      <sheetData sheetId="911">
        <row r="1">
          <cell r="C1" t="str">
            <v>F_CODE</v>
          </cell>
        </row>
      </sheetData>
      <sheetData sheetId="912">
        <row r="1">
          <cell r="C1" t="str">
            <v>F_CODE</v>
          </cell>
        </row>
      </sheetData>
      <sheetData sheetId="913">
        <row r="1">
          <cell r="C1" t="str">
            <v>F_CODE</v>
          </cell>
        </row>
      </sheetData>
      <sheetData sheetId="914">
        <row r="1">
          <cell r="C1" t="str">
            <v>F_CODE</v>
          </cell>
        </row>
      </sheetData>
      <sheetData sheetId="915">
        <row r="1">
          <cell r="C1" t="str">
            <v>F_CODE</v>
          </cell>
        </row>
      </sheetData>
      <sheetData sheetId="916">
        <row r="1">
          <cell r="C1" t="str">
            <v>F_CODE</v>
          </cell>
        </row>
      </sheetData>
      <sheetData sheetId="917">
        <row r="1">
          <cell r="C1" t="str">
            <v>F_CODE</v>
          </cell>
        </row>
      </sheetData>
      <sheetData sheetId="918">
        <row r="1">
          <cell r="C1" t="str">
            <v>F_CODE</v>
          </cell>
        </row>
      </sheetData>
      <sheetData sheetId="919">
        <row r="1">
          <cell r="C1" t="str">
            <v>F_CODE</v>
          </cell>
        </row>
      </sheetData>
      <sheetData sheetId="920">
        <row r="1">
          <cell r="C1" t="str">
            <v>F_CODE</v>
          </cell>
        </row>
      </sheetData>
      <sheetData sheetId="921"/>
      <sheetData sheetId="922"/>
      <sheetData sheetId="923"/>
      <sheetData sheetId="924"/>
      <sheetData sheetId="925"/>
      <sheetData sheetId="926">
        <row r="1">
          <cell r="C1" t="str">
            <v>F_CODE</v>
          </cell>
        </row>
      </sheetData>
      <sheetData sheetId="927"/>
      <sheetData sheetId="928">
        <row r="1">
          <cell r="C1" t="str">
            <v>F_CODE</v>
          </cell>
        </row>
      </sheetData>
      <sheetData sheetId="929">
        <row r="1">
          <cell r="C1" t="str">
            <v>F_CODE</v>
          </cell>
        </row>
      </sheetData>
      <sheetData sheetId="930">
        <row r="1">
          <cell r="C1" t="str">
            <v>F_CODE</v>
          </cell>
        </row>
      </sheetData>
      <sheetData sheetId="931"/>
      <sheetData sheetId="932"/>
      <sheetData sheetId="933">
        <row r="1">
          <cell r="C1" t="str">
            <v>F_CODE</v>
          </cell>
        </row>
      </sheetData>
      <sheetData sheetId="934">
        <row r="1">
          <cell r="C1" t="str">
            <v>F_CODE</v>
          </cell>
        </row>
      </sheetData>
      <sheetData sheetId="935">
        <row r="1">
          <cell r="C1" t="str">
            <v>F_CODE</v>
          </cell>
        </row>
      </sheetData>
      <sheetData sheetId="936">
        <row r="1">
          <cell r="C1" t="str">
            <v>F_CODE</v>
          </cell>
        </row>
      </sheetData>
      <sheetData sheetId="937">
        <row r="1">
          <cell r="C1" t="str">
            <v>F_CODE</v>
          </cell>
        </row>
      </sheetData>
      <sheetData sheetId="938">
        <row r="1">
          <cell r="C1" t="str">
            <v>F_CODE</v>
          </cell>
        </row>
      </sheetData>
      <sheetData sheetId="939">
        <row r="1">
          <cell r="C1" t="str">
            <v>F_CODE</v>
          </cell>
        </row>
      </sheetData>
      <sheetData sheetId="940"/>
      <sheetData sheetId="941"/>
      <sheetData sheetId="942"/>
      <sheetData sheetId="943"/>
      <sheetData sheetId="944">
        <row r="1">
          <cell r="C1" t="str">
            <v>F_CODE</v>
          </cell>
        </row>
      </sheetData>
      <sheetData sheetId="945"/>
      <sheetData sheetId="946">
        <row r="1">
          <cell r="C1" t="str">
            <v>F_CODE</v>
          </cell>
        </row>
      </sheetData>
      <sheetData sheetId="947">
        <row r="1">
          <cell r="C1" t="str">
            <v>F_CODE</v>
          </cell>
        </row>
      </sheetData>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ow r="1">
          <cell r="C1" t="str">
            <v>F_CODE</v>
          </cell>
        </row>
      </sheetData>
      <sheetData sheetId="1226" refreshError="1"/>
      <sheetData sheetId="1227" refreshError="1"/>
      <sheetData sheetId="1228">
        <row r="1">
          <cell r="C1" t="str">
            <v>F_CODE</v>
          </cell>
        </row>
      </sheetData>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sheetData sheetId="1306" refreshError="1"/>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sheetData sheetId="1370"/>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sheetData sheetId="1382"/>
      <sheetData sheetId="1383"/>
      <sheetData sheetId="1384"/>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refreshError="1"/>
      <sheetData sheetId="1394" refreshError="1"/>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sheetData sheetId="1464"/>
      <sheetData sheetId="1465"/>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refreshError="1"/>
      <sheetData sheetId="1538" refreshError="1"/>
      <sheetData sheetId="1539" refreshError="1"/>
      <sheetData sheetId="1540" refreshError="1"/>
      <sheetData sheetId="1541" refreshError="1"/>
      <sheetData sheetId="1542"/>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sheetData sheetId="1624" refreshError="1"/>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refreshError="1"/>
      <sheetData sheetId="1658"/>
      <sheetData sheetId="1659"/>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OTAL3"/>
      <sheetName val="노임단가"/>
      <sheetName val="단면 (2)"/>
      <sheetName val="Sheet1 (2)"/>
      <sheetName val="#REF"/>
      <sheetName val="U-TYPE(1)"/>
      <sheetName val="결과조달"/>
      <sheetName val="공종단가"/>
      <sheetName val="설계조건"/>
      <sheetName val="영업.일1"/>
      <sheetName val="조명시설"/>
      <sheetName val="안산기계장치"/>
      <sheetName val="가격조사서"/>
      <sheetName val="하천제원"/>
      <sheetName val="내역서 "/>
      <sheetName val="말뚝물량"/>
      <sheetName val="Sheet2"/>
      <sheetName val="단-토공"/>
      <sheetName val="1-1 소하천 제원"/>
      <sheetName val="내역서"/>
      <sheetName val="중기비"/>
      <sheetName val="순서도"/>
      <sheetName val="1호맨홀토공"/>
      <sheetName val="1062-X방향 "/>
      <sheetName val="현장설명서"/>
      <sheetName val="갑지"/>
      <sheetName val="일위대가(계측기설치)"/>
      <sheetName val="수로단위수량"/>
      <sheetName val="최적단면"/>
      <sheetName val="차수공개요"/>
      <sheetName val="공문"/>
      <sheetName val="인쇄안해도됨참조-환경질측정단가(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 val="수량산출"/>
      <sheetName val="DATE"/>
      <sheetName val="ABUT수량-A1"/>
      <sheetName val="_x0003__x0008__x0003_가̢"/>
      <sheetName val="L형옹벽단위수량(35)"/>
      <sheetName val="1호맨홀토공"/>
      <sheetName val="#REF"/>
      <sheetName val="예가표"/>
      <sheetName val="원형1호맨홀토공수량"/>
      <sheetName val="8.석축단위(H=1.5M)"/>
      <sheetName val="단위수량"/>
      <sheetName val="지장물C"/>
      <sheetName val="우수"/>
      <sheetName val="갑지"/>
      <sheetName val="공문"/>
      <sheetName val="설계조건"/>
      <sheetName val="PAD TR보호대기초"/>
      <sheetName val="가로등기초"/>
      <sheetName val="HANDHOLE(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Sheet1"/>
      <sheetName val="3.공통공사대비"/>
      <sheetName val="하천제원"/>
      <sheetName val="내역서 "/>
      <sheetName val="#REF"/>
      <sheetName val="한강운반비"/>
      <sheetName val="날개벽"/>
      <sheetName val="노임단가"/>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도장수량(하1)"/>
      <sheetName val="주형"/>
      <sheetName val="기초공"/>
      <sheetName val="기둥(원형)"/>
      <sheetName val="수로BOX(시점부)"/>
      <sheetName val="도색집계"/>
      <sheetName val="간선계산"/>
      <sheetName val="양수장(기계)"/>
      <sheetName val="D-3109"/>
      <sheetName val="산출근거"/>
      <sheetName val="INPUT"/>
      <sheetName val="ABUT수량-A1"/>
      <sheetName val="유림골조"/>
      <sheetName val="교각계산"/>
      <sheetName val="2.단면가정 "/>
      <sheetName val="A-4"/>
      <sheetName val="수로교총재료집계"/>
      <sheetName val="투찰"/>
      <sheetName val="공문"/>
      <sheetName val="북방3터널"/>
      <sheetName val="관로"/>
      <sheetName val="BOX-E"/>
      <sheetName val="BQ List"/>
      <sheetName val="PipWT"/>
      <sheetName val="경비"/>
      <sheetName val="요율"/>
      <sheetName val="자재대"/>
      <sheetName val="공사내역"/>
      <sheetName val="000000"/>
      <sheetName val="ETC"/>
      <sheetName val="다곡2교"/>
      <sheetName val="교각1"/>
      <sheetName val="원내역"/>
      <sheetName val="COPING"/>
      <sheetName val="포장복구집계"/>
      <sheetName val="총괄"/>
      <sheetName val="내역"/>
      <sheetName val="자재단가"/>
      <sheetName val="노임이"/>
      <sheetName val="Sheet1"/>
      <sheetName val="#REF"/>
      <sheetName val="상수도토공집계표"/>
      <sheetName val="세부내역(직접인건비)"/>
      <sheetName val="Sheet3"/>
      <sheetName val="입찰안"/>
      <sheetName val="날1"/>
      <sheetName val="SLIDES"/>
      <sheetName val="BID"/>
      <sheetName val="집수정"/>
      <sheetName val="관로토공집계표"/>
      <sheetName val="데이타"/>
      <sheetName val="DATA"/>
      <sheetName val="배수내역 (2)"/>
      <sheetName val="품셈"/>
      <sheetName val="공사비예산서(토목분)"/>
      <sheetName val="1호맨홀토공"/>
      <sheetName val="반중력식옹벽"/>
      <sheetName val="부서현황"/>
      <sheetName val="data_dci"/>
      <sheetName val="data_mci"/>
      <sheetName val="behind"/>
      <sheetName val="Main"/>
      <sheetName val="1.설계조건"/>
      <sheetName val="인건비"/>
      <sheetName val="기성2"/>
      <sheetName val="장문교(대전)"/>
      <sheetName val="실행철강하도"/>
      <sheetName val="AC포장수량"/>
      <sheetName val="내역서"/>
      <sheetName val="단가 및 재료비"/>
      <sheetName val="CABLE SIZE-3"/>
      <sheetName val="도장수량"/>
      <sheetName val="전기일위대가"/>
      <sheetName val="ACUNIT"/>
      <sheetName val="공정양식(원본)"/>
      <sheetName val="진주방향"/>
      <sheetName val="표지"/>
      <sheetName val="중기비"/>
      <sheetName val="전계가"/>
      <sheetName val="JUCKEYK"/>
      <sheetName val="전신환매도율"/>
      <sheetName val="준검 내역서"/>
      <sheetName val="자재단가비교표"/>
      <sheetName val="3.공통공사대비"/>
      <sheetName val="Sheet1 (2)"/>
      <sheetName val="일위대가"/>
      <sheetName val="기둥"/>
      <sheetName val="저판(버림100)"/>
      <sheetName val="5CHBDC"/>
      <sheetName val="ASP포장"/>
      <sheetName val="공통가설"/>
      <sheetName val="소업1교"/>
      <sheetName val="2000.11월설계내역"/>
      <sheetName val="제-노임"/>
      <sheetName val="제직재"/>
      <sheetName val="설계조건"/>
      <sheetName val="양수장내역"/>
      <sheetName val="산출서양식01"/>
      <sheetName val="별표집계"/>
      <sheetName val="단가조사"/>
      <sheetName val="집계"/>
      <sheetName val="기본일위"/>
      <sheetName val="패널"/>
      <sheetName val="직노"/>
      <sheetName val="내역서2안"/>
      <sheetName val="실행내역"/>
      <sheetName val=" 상부공통집계(총괄)"/>
      <sheetName val="INPUT_DATA_(2)"/>
      <sheetName val="단면_(2)"/>
      <sheetName val="BOX본체수량_(2)"/>
      <sheetName val="BOX토공_(2)"/>
      <sheetName val="점수계산1-2"/>
      <sheetName val="96보완계획7.12"/>
      <sheetName val="6PILE  (돌출)"/>
      <sheetName val="물질수지(2011)"/>
      <sheetName val="노임단가"/>
      <sheetName val="전차선로 물량표"/>
      <sheetName val="가정단면"/>
      <sheetName val="전체도급"/>
      <sheetName val="98지급계획"/>
      <sheetName val="옹벽"/>
      <sheetName val="수량산출"/>
      <sheetName val="말뚝기초(안정검토)-외측"/>
      <sheetName val="Sheet2"/>
      <sheetName val="포장공"/>
      <sheetName val="PSV"/>
      <sheetName val="U-TYPE(1)"/>
      <sheetName val="단가목록"/>
      <sheetName val="금액내역서"/>
      <sheetName val="현장관리비내역서"/>
      <sheetName val="SLAB근거-1"/>
      <sheetName val="주방환기"/>
      <sheetName val="106C0300"/>
      <sheetName val="적용단위길이"/>
      <sheetName val="일위대가목차"/>
      <sheetName val="대비"/>
      <sheetName val="2.단면가정"/>
      <sheetName val="B부대공"/>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quot;1&quot;"/>
      <sheetName val="수목단가"/>
      <sheetName val="시설수량표"/>
      <sheetName val="시설일위"/>
      <sheetName val="식재수량표"/>
      <sheetName val="식재일위"/>
      <sheetName val="일위목록"/>
      <sheetName val="변경집계표"/>
      <sheetName val="일위대가(계측기설치)"/>
      <sheetName val="EQUIP-H"/>
      <sheetName val="AS복구"/>
      <sheetName val="중기터파기"/>
      <sheetName val="변수값"/>
      <sheetName val="중기상차"/>
      <sheetName val="옹벽1"/>
      <sheetName val="건식PD설치현황표"/>
      <sheetName val="단면가정"/>
      <sheetName val="설계개요"/>
      <sheetName val="기초INPUT"/>
      <sheetName val="내역서적용수량"/>
      <sheetName val="원가계산서"/>
      <sheetName val="총괄집계 "/>
      <sheetName val="기흥하도용"/>
      <sheetName val="말뚝설계"/>
      <sheetName val="화산경계"/>
      <sheetName val="AAA"/>
      <sheetName val="장비가동"/>
      <sheetName val="CODE"/>
      <sheetName val="타공종이기"/>
      <sheetName val="데리네이타현황"/>
      <sheetName val="DATE"/>
      <sheetName val="BOX단위철근"/>
      <sheetName val="고창방향"/>
      <sheetName val="입력값"/>
      <sheetName val="단면치수"/>
      <sheetName val="1.설계기준"/>
      <sheetName val="안정검토"/>
      <sheetName val="단위수량"/>
      <sheetName val="측구집계"/>
      <sheetName val="설계기준 및 하중계산"/>
      <sheetName val="본체"/>
      <sheetName val="단면설계"/>
      <sheetName val="최적단면"/>
      <sheetName val="예가표"/>
      <sheetName val="좌측"/>
      <sheetName val="1-1"/>
      <sheetName val="카메라"/>
      <sheetName val="4)유동표"/>
      <sheetName val="부대내역"/>
      <sheetName val="보현동3교종점측"/>
      <sheetName val="현장관리비 산출내역"/>
      <sheetName val="CTEMCOST"/>
      <sheetName val="원가"/>
      <sheetName val="포장재료집계표"/>
      <sheetName val="-몰탈콘크리트"/>
      <sheetName val="-배수구조물공토공"/>
      <sheetName val="횡배수관재료-"/>
      <sheetName val="계산서(직선부)"/>
      <sheetName val="콘크리트측구연장"/>
      <sheetName val="토사(PE)"/>
      <sheetName val="도급"/>
      <sheetName val="인사자료총집계"/>
      <sheetName val="순서도"/>
      <sheetName val="표준계약서"/>
      <sheetName val="40총괄"/>
      <sheetName val="40집계"/>
      <sheetName val="DATA 입력란"/>
      <sheetName val="주beam"/>
      <sheetName val="공사비증감"/>
      <sheetName val="집계표"/>
      <sheetName val="guard(mac)"/>
      <sheetName val="취수탑"/>
      <sheetName val="배수갑문"/>
      <sheetName val="반중력식옹벽3.5"/>
      <sheetName val="XL4Poppy"/>
      <sheetName val="일위대가(가설)"/>
      <sheetName val="8.PILE  (돌출)"/>
      <sheetName val="Y-WORK"/>
      <sheetName val="옹벽철근"/>
      <sheetName val="sw1"/>
      <sheetName val="NOMUBI"/>
      <sheetName val="지장물조서"/>
      <sheetName val="토공정보"/>
      <sheetName val="R.C RAHMEN 해석"/>
      <sheetName val="본체 설 계"/>
      <sheetName val="Sheet4"/>
      <sheetName val="갑지(추정)"/>
      <sheetName val="CON포장수량"/>
      <sheetName val="일위대가표"/>
      <sheetName val="투찰내역"/>
      <sheetName val="신공항A-9(원가수정)"/>
      <sheetName val="7단가"/>
      <sheetName val="ⴭⴭⴭⴭⴭ"/>
      <sheetName val="노임"/>
      <sheetName val="중기"/>
      <sheetName val="제수변수량"/>
      <sheetName val="공기변수량"/>
      <sheetName val="날개벽수량표"/>
      <sheetName val="철근량"/>
      <sheetName val="INPUT-DATA"/>
      <sheetName val="BOX형 교대"/>
      <sheetName val="P4-C"/>
      <sheetName val="낙석방지망현황"/>
      <sheetName val="갑지1"/>
      <sheetName val="협의단가"/>
      <sheetName val="주빔의 설계"/>
      <sheetName val="입력DATA"/>
      <sheetName val="바닥판"/>
      <sheetName val="2BOX본체"/>
      <sheetName val="일  위  대  가  목  록"/>
      <sheetName val="국공유지및사유지"/>
      <sheetName val="예정(3)"/>
      <sheetName val="동원(3)"/>
      <sheetName val="횡배수관"/>
      <sheetName val="공사비내역"/>
      <sheetName val="구리토평1전기"/>
      <sheetName val="공사비집계"/>
      <sheetName val="가격조사서"/>
      <sheetName val="수문일1"/>
      <sheetName val="INPUT(덕도방향-시점)"/>
      <sheetName val="본사S"/>
      <sheetName val="설산1.나"/>
      <sheetName val="목동1절주.bh01"/>
      <sheetName val="기계내역"/>
      <sheetName val="CVT산정"/>
      <sheetName val="제출내역 (2)"/>
      <sheetName val="맨홀토공(3)"/>
      <sheetName val="공사비총괄"/>
      <sheetName val="철거총괄집계"/>
      <sheetName val="철근총괄집계"/>
      <sheetName val="마산방향"/>
      <sheetName val="98수문일위"/>
      <sheetName val="수토공단위당"/>
      <sheetName val="산출근거1"/>
      <sheetName val="토공"/>
      <sheetName val="터파기및재료"/>
      <sheetName val="단면기준"/>
      <sheetName val="말뚝지지력산정"/>
      <sheetName val="1호인버트수량"/>
      <sheetName val="전체내역"/>
      <sheetName val="노무비"/>
      <sheetName val="FB25JN"/>
      <sheetName val="개요"/>
      <sheetName val="전선"/>
      <sheetName val="내역서(삼호)"/>
      <sheetName val="찍기"/>
      <sheetName val="ERECIN"/>
      <sheetName val="SG"/>
      <sheetName val="우수공"/>
      <sheetName val="설계예산2"/>
      <sheetName val="안산기계장치"/>
      <sheetName val="CPM챠트"/>
      <sheetName val="wall"/>
      <sheetName val="석"/>
      <sheetName val="관음목장(제출용)자105인97.5"/>
      <sheetName val="구조물포장"/>
      <sheetName val="노원열병합  건축공사기성내역서"/>
      <sheetName val="자금청구"/>
      <sheetName val="SLAB"/>
      <sheetName val="6.교좌면보강"/>
      <sheetName val="입력자료(노무비)"/>
      <sheetName val="기본DATA"/>
      <sheetName val="c_balju"/>
      <sheetName val="단가표"/>
      <sheetName val="경비실"/>
      <sheetName val="토공사"/>
      <sheetName val="적용환율"/>
      <sheetName val="252K444"/>
      <sheetName val="공주방향"/>
      <sheetName val="플랜트 설치"/>
      <sheetName val="변경현황"/>
      <sheetName val="markup"/>
      <sheetName val="JOIN(2span)"/>
      <sheetName val="철근량산정및사용성검토"/>
      <sheetName val="백호우계수"/>
      <sheetName val="코드표"/>
      <sheetName val="더돋기량"/>
      <sheetName val="2000전체분"/>
      <sheetName val="2000년1차"/>
      <sheetName val="Ⅴ-2.공종별내역"/>
      <sheetName val="combi(wall)"/>
      <sheetName val="총괄내역서"/>
      <sheetName val="DANGA"/>
      <sheetName val="판"/>
      <sheetName val="재료집계(분수관)"/>
      <sheetName val="BQMPALOC"/>
      <sheetName val="자료"/>
      <sheetName val="토적표"/>
      <sheetName val="재료"/>
      <sheetName val="지급자재"/>
      <sheetName val="AS포장복구 "/>
      <sheetName val="¿Á¿Üµî½Å¼³"/>
      <sheetName val="설직재-1"/>
      <sheetName val="산출2-기기동력"/>
      <sheetName val="TEL"/>
      <sheetName val="우수"/>
      <sheetName val="5.정산서"/>
      <sheetName val="전체제잡비"/>
      <sheetName val="암거공"/>
      <sheetName val="CCTV내역서"/>
      <sheetName val="자재조서"/>
      <sheetName val="건축내역"/>
      <sheetName val="Sheet6"/>
      <sheetName val="총괄표"/>
      <sheetName val="설계명세서(선로)"/>
      <sheetName val="총사업비명세"/>
      <sheetName val="민감도"/>
      <sheetName val="Sens&amp;Anal"/>
      <sheetName val="총투자비산정"/>
      <sheetName val="품셈TABLE"/>
      <sheetName val="내역1"/>
      <sheetName val="적격분석"/>
      <sheetName val="Pier 3"/>
      <sheetName val="상행선"/>
      <sheetName val="갑지"/>
      <sheetName val="도장"/>
      <sheetName val="type-F"/>
      <sheetName val="약품공급2"/>
      <sheetName val="배수통관(좌)"/>
      <sheetName val="가시설(TYPE-A)"/>
      <sheetName val="1-1평균터파기고(1)"/>
      <sheetName val="오수관"/>
      <sheetName val="오수관토공"/>
      <sheetName val="이기(집계)"/>
      <sheetName val="제수"/>
      <sheetName val="INPUT_DATA_(2)1"/>
      <sheetName val="단면_(2)1"/>
      <sheetName val="BOX본체수량_(2)1"/>
      <sheetName val="BOX토공_(2)1"/>
      <sheetName val="2_단면가정_1"/>
      <sheetName val="BQ_List1"/>
      <sheetName val="단가_및_재료비1"/>
      <sheetName val="BOX(1.5X1.5)"/>
      <sheetName val="정부노임단가"/>
      <sheetName val="기계경비일람"/>
      <sheetName val="제수변수량H2.15"/>
      <sheetName val="_공기변수량"/>
      <sheetName val="VXXXXXXX"/>
      <sheetName val="수안보-MBR1"/>
      <sheetName val="뚝토공"/>
      <sheetName val="자재 집계표"/>
      <sheetName val="토공계산서(부체도로)"/>
      <sheetName val="포장수량집계"/>
      <sheetName val="골재산출"/>
      <sheetName val="조명율표"/>
      <sheetName val="실행"/>
      <sheetName val="합계금액"/>
      <sheetName val="조명시설"/>
      <sheetName val="TOT"/>
      <sheetName val="고유코드_설계"/>
      <sheetName val="COVER"/>
      <sheetName val="IN"/>
      <sheetName val="맨홀토공수량"/>
      <sheetName val="수량"/>
      <sheetName val="경비2내역"/>
      <sheetName val="Sheet5"/>
      <sheetName val="공기"/>
      <sheetName val="96까지"/>
      <sheetName val="97년"/>
      <sheetName val="98이후"/>
      <sheetName val="가로등기초"/>
      <sheetName val="HANDHOLE(2)"/>
      <sheetName val="시설물"/>
      <sheetName val="대림경상68억"/>
      <sheetName val="식재가격"/>
      <sheetName val="식재총괄"/>
      <sheetName val="단가산출"/>
      <sheetName val="차액보증"/>
      <sheetName val="MOTOR"/>
      <sheetName val="전체"/>
      <sheetName val="날개벽(시점좌측)"/>
      <sheetName val="이토변실(A3-LINE)"/>
      <sheetName val="주현(해보)"/>
      <sheetName val="주현(영광)"/>
      <sheetName val="tggwan(mac)"/>
      <sheetName val="교통표지판기초자료"/>
      <sheetName val="woo(mac)"/>
      <sheetName val="노견단위수량"/>
      <sheetName val="발파유용(3)"/>
      <sheetName val="상부집계표"/>
      <sheetName val="공사별총괄표(도급)"/>
      <sheetName val="CONUNIT"/>
      <sheetName val="건축"/>
      <sheetName val="L형옹벽단위수량(35)"/>
      <sheetName val="설계"/>
      <sheetName val="횡날개수집"/>
      <sheetName val="총수량집계표"/>
      <sheetName val="전신"/>
      <sheetName val="예산M12A"/>
      <sheetName val="3.현장배치"/>
      <sheetName val="현장배치"/>
      <sheetName val="02자재"/>
      <sheetName val="suk(mac)"/>
      <sheetName val="MYUN(MAC)"/>
      <sheetName val="내역서(기성청구)"/>
      <sheetName val="슬래브"/>
      <sheetName val="설계기준"/>
      <sheetName val="기초코드"/>
      <sheetName val="본장"/>
      <sheetName val="수로단위수량"/>
      <sheetName val="경영상태"/>
      <sheetName val="1단계"/>
      <sheetName val="D-623D"/>
      <sheetName val="CAL"/>
      <sheetName val="청주-교대(A1)"/>
      <sheetName val="I一般比"/>
      <sheetName val="가격"/>
      <sheetName val="고분전시관"/>
      <sheetName val="기별-공가용"/>
      <sheetName val="일위대가목록"/>
      <sheetName val="단가대비표"/>
      <sheetName val="설계예산서(전체)"/>
      <sheetName val="배수관 제원표(DON'T PLOT)"/>
      <sheetName val="수로관단위수량"/>
      <sheetName val="배수관설치현황"/>
      <sheetName val="배수관단위수량"/>
      <sheetName val="토공 total"/>
      <sheetName val="부대대비"/>
      <sheetName val="냉연집계"/>
      <sheetName val="N賃率-職"/>
      <sheetName val="EACT10"/>
      <sheetName val="3BL공동구 수량"/>
      <sheetName val="단면별연장"/>
      <sheetName val="TYPE-1"/>
      <sheetName val="통합"/>
      <sheetName val="C.배수관공"/>
      <sheetName val="설 계"/>
      <sheetName val="깨기수량"/>
      <sheetName val="방음벽기초"/>
      <sheetName val="ENE-CAL 1"/>
      <sheetName val="낙찰표"/>
      <sheetName val="토목"/>
      <sheetName val="Regenerator  Concrete Structure"/>
      <sheetName val="차선도색현황"/>
      <sheetName val="Sheet17"/>
      <sheetName val="산출내역서집계표"/>
      <sheetName val="조경"/>
      <sheetName val="화해(함평)"/>
      <sheetName val="화해(장성)"/>
      <sheetName val="직접경비"/>
      <sheetName val="재집"/>
      <sheetName val="직재"/>
      <sheetName val="960318-1"/>
      <sheetName val="전체_1설계"/>
      <sheetName val="남양시작동자105노65기1.3화1.2"/>
      <sheetName val="단면검토"/>
      <sheetName val="비계,CON'C"/>
      <sheetName val="일반전기"/>
      <sheetName val="내역표지"/>
      <sheetName val="우배수"/>
      <sheetName val="유효폭의 계산"/>
      <sheetName val="제잡비"/>
      <sheetName val="4.장비손료"/>
      <sheetName val="공사개요"/>
      <sheetName val="언양휴게소배수관 흄관설치"/>
      <sheetName val="전기"/>
      <sheetName val="노안2지구총(시행계획)"/>
      <sheetName val="경상비"/>
      <sheetName val="전문하도급"/>
      <sheetName val="교량전기"/>
      <sheetName val="평가데이터"/>
      <sheetName val="단가"/>
      <sheetName val="98비정기소모"/>
      <sheetName val="역T형(H=6.0) (2)"/>
      <sheetName val="단가산출2"/>
      <sheetName val="경성자금"/>
      <sheetName val="홍보비디오"/>
      <sheetName val="입상내역"/>
      <sheetName val="교대(A1-A2)"/>
      <sheetName val="삼성전기"/>
      <sheetName val="97년 추정"/>
      <sheetName val="정렬"/>
      <sheetName val="토 목"/>
      <sheetName val="P5"/>
      <sheetName val="P6"/>
      <sheetName val="P7"/>
      <sheetName val="P8"/>
      <sheetName val="P14"/>
      <sheetName val="골조시행"/>
      <sheetName val="참고-설계변경검토(2012년예정분)-내부관리"/>
      <sheetName val="참고-예비비현황"/>
      <sheetName val="IMPEADENCE MAP 취수장"/>
      <sheetName val="청천내"/>
      <sheetName val="1,2,3,4,5단위수량"/>
      <sheetName val="입출재고현황 (2)"/>
      <sheetName val="법면단"/>
      <sheetName val="석축단"/>
      <sheetName val="법면수집"/>
      <sheetName val="석축설면"/>
      <sheetName val="수목데이타 "/>
      <sheetName val="수목표준대가"/>
      <sheetName val="가로등내역서"/>
      <sheetName val="8. 안정검토"/>
      <sheetName val="단가비교표"/>
      <sheetName val="단위중량"/>
      <sheetName val="토공집계표"/>
      <sheetName val="IW-LIST"/>
      <sheetName val="시화점실행"/>
      <sheetName val="지장물건조서"/>
      <sheetName val="상-교대(A1-A2)"/>
      <sheetName val="견적대비표"/>
      <sheetName val="상부공"/>
      <sheetName val="C-직노1"/>
      <sheetName val="R_C_RAHMEN_해석"/>
      <sheetName val="본체_설_계"/>
      <sheetName val="Sheet1_(2)"/>
      <sheetName val="6PILE__(돌출)"/>
      <sheetName val="2000_11월설계내역"/>
      <sheetName val="수량3"/>
      <sheetName val="건축공사"/>
      <sheetName val="3.하중산정4.지지력"/>
      <sheetName val="제경비"/>
      <sheetName val="실적공사비"/>
      <sheetName val="입력(K0)"/>
      <sheetName val="장비기준"/>
      <sheetName val="재료비"/>
      <sheetName val="환율"/>
      <sheetName val="200"/>
      <sheetName val="배치계획"/>
      <sheetName val="준검_내역서"/>
      <sheetName val="7.PILE  (돌출)"/>
      <sheetName val="법면설면"/>
      <sheetName val="견적사양비교표"/>
      <sheetName val="별표"/>
      <sheetName val="설계요율"/>
      <sheetName val="낙차공산출근거"/>
      <sheetName val="L형옹벽단위수량(25)"/>
      <sheetName val="구조물철거타공정이월"/>
      <sheetName val="표층포설및다짐"/>
      <sheetName val="RAHMEN"/>
      <sheetName val="예상"/>
      <sheetName val="배지거총재료집계표"/>
      <sheetName val="증감대비"/>
      <sheetName val="지계"/>
      <sheetName val="부대공"/>
      <sheetName val="공통부대비"/>
      <sheetName val="일위대가(출입)"/>
      <sheetName val="unit 4"/>
      <sheetName val="2.계약외추가비계물량"/>
      <sheetName val="3.지하층끊어치기라스물량"/>
      <sheetName val="충주"/>
      <sheetName val="직공비"/>
      <sheetName val="교대(A1)"/>
      <sheetName val="형식 - 1-2-3"/>
      <sheetName val="부대비율"/>
      <sheetName val="MORTAR생산및타설(1;3)"/>
      <sheetName val="MAT"/>
      <sheetName val="관로경고2"/>
      <sheetName val="부대공자재집계표"/>
      <sheetName val="B"/>
      <sheetName val="착공계"/>
      <sheetName val="수량산출서"/>
      <sheetName val="방음벽 기초(H=2.0m)"/>
      <sheetName val="특2호하천산근"/>
      <sheetName val="특2호부관하천산근"/>
      <sheetName val="여흥"/>
      <sheetName val="한강운반비"/>
      <sheetName val="자재"/>
      <sheetName val="공통(20-91)"/>
      <sheetName val="TYPE-A"/>
      <sheetName val="포장공사"/>
      <sheetName val="공사증감"/>
      <sheetName val="종단계산"/>
      <sheetName val="용산1(해보)"/>
      <sheetName val="condition"/>
      <sheetName val="출자한도"/>
      <sheetName val="공사수행방안"/>
      <sheetName val="횡배수관토공수량"/>
      <sheetName val="2.공사비내역서(당초,변경)"/>
      <sheetName val="5.단면설계"/>
      <sheetName val="내역및총괄"/>
      <sheetName val="유동표"/>
      <sheetName val="장비집계"/>
      <sheetName val="9GNG운반"/>
      <sheetName val="조명일위"/>
      <sheetName val="의뢰서"/>
      <sheetName val="공작물조직표(용배수)"/>
      <sheetName val="역T형교대-2수량"/>
      <sheetName val="BOX터파기단면"/>
      <sheetName val="철근단면적"/>
      <sheetName val="토질별천공수량(2공구)"/>
      <sheetName val="설계명세서"/>
      <sheetName val="계산내역"/>
      <sheetName val="DAN"/>
      <sheetName val="기계경비(시간당)"/>
      <sheetName val="반중력식옹벽3_5"/>
      <sheetName val="98NS-N"/>
      <sheetName val="관리비현황"/>
      <sheetName val="3.하중계산"/>
      <sheetName val="음료실행"/>
      <sheetName val="(C)원내역"/>
      <sheetName val="도로정위치부표"/>
      <sheetName val="도로조사부표"/>
      <sheetName val="직접인건비"/>
      <sheetName val="지구단위계획"/>
      <sheetName val="환경기계공정표 (3)"/>
      <sheetName val="토공(우물통,기타) "/>
      <sheetName val="원형측구(B-type)"/>
      <sheetName val="변경후-SHEET"/>
      <sheetName val="비탈면보호공수량산출"/>
      <sheetName val="을지"/>
      <sheetName val="입찰"/>
      <sheetName val="현경"/>
      <sheetName val="입력"/>
      <sheetName val="깎기 4구간"/>
      <sheetName val="깎기 2-3구간"/>
      <sheetName val="금융비용"/>
      <sheetName val="1.토공"/>
      <sheetName val="6공구(당초)"/>
      <sheetName val="토량1-1"/>
      <sheetName val="보차도낮춤경계석재료집계"/>
      <sheetName val="_산근2_"/>
      <sheetName val="_산근5_"/>
      <sheetName val="각종단가"/>
      <sheetName val="단가산출(T)"/>
      <sheetName val="5지구단위"/>
      <sheetName val="9811"/>
      <sheetName val="처리단락"/>
      <sheetName val="맨홀수량산출"/>
      <sheetName val="기본"/>
      <sheetName val="3련 BOX"/>
      <sheetName val="식재"/>
      <sheetName val="식재출력용"/>
      <sheetName val="유지관리"/>
      <sheetName val="3.빗물받이연결관"/>
      <sheetName val="1.우수맨홀"/>
      <sheetName val="대운산출"/>
      <sheetName val="토목검측서"/>
      <sheetName val="물가자료"/>
      <sheetName val="FOOTING단면력"/>
      <sheetName val="을"/>
      <sheetName val="VENDOR LIST"/>
      <sheetName val="부하(성남)"/>
      <sheetName val="하중산정"/>
      <sheetName val="수량이동"/>
      <sheetName val="BQ"/>
      <sheetName val="※참고자료※"/>
      <sheetName val="맨홀토공산출"/>
      <sheetName val="총괄-1"/>
      <sheetName val="TOTAL_BOQ"/>
      <sheetName val=" 노임단가"/>
      <sheetName val="당진1,2호기전선관설치및접지4차공사내역서-을지"/>
      <sheetName val="Eq. Mobilization"/>
      <sheetName val="TOWER 12TON"/>
      <sheetName val="TOWER 10TON"/>
      <sheetName val="밸브설치"/>
      <sheetName val="식생블럭단위수량"/>
      <sheetName val="총공사내역서"/>
      <sheetName val="소산진입"/>
      <sheetName val="J형측구단위수량"/>
      <sheetName val="배수통관토공수량"/>
      <sheetName val="TYPE A"/>
      <sheetName val="실행예산"/>
      <sheetName val="포장면적산출"/>
      <sheetName val="원가계산(총괄)"/>
      <sheetName val="차수"/>
      <sheetName val="1_x0018_9"/>
      <sheetName val="耀㺇_x0000__x0000_Ā_x0000_ЈĀ부대내역_x0006_ā꧈Ҳ㣇璮েĀ배지거총재쓁⸹栀柹㑷"/>
      <sheetName val="토공집계(rp)"/>
      <sheetName val="터널조도"/>
      <sheetName val="총집계표"/>
      <sheetName val="집계표(육상)"/>
      <sheetName val="인수공규격"/>
      <sheetName val="건설성적"/>
      <sheetName val="연돌일위집계"/>
      <sheetName val="DHEQSUPT"/>
      <sheetName val="장부(05상)"/>
      <sheetName val="1"/>
      <sheetName val="해전배수"/>
      <sheetName val="견적"/>
      <sheetName val="역T형"/>
      <sheetName val="본선 토공 분배표"/>
      <sheetName val="SP-B1"/>
      <sheetName val="업무연락 갑지"/>
      <sheetName val="날개벽"/>
      <sheetName val="간지(1)"/>
      <sheetName val="단가일람"/>
      <sheetName val="조경일람"/>
      <sheetName val="기초일위"/>
      <sheetName val="일위_파일"/>
      <sheetName val="항목(1)"/>
      <sheetName val="Mc1"/>
      <sheetName val="교량하부공"/>
      <sheetName val="소비자가"/>
      <sheetName val="내역서 "/>
      <sheetName val="1TL종점(1)"/>
      <sheetName val="시행후면적"/>
      <sheetName val="BOX구조해석 설명서"/>
      <sheetName val="간지"/>
      <sheetName val="좌표단면SPRING"/>
      <sheetName val="하중조합"/>
      <sheetName val="OUTPUT"/>
      <sheetName val="부재력요약"/>
      <sheetName val="철근량 검토"/>
      <sheetName val="우각부검토"/>
      <sheetName val="안정성검토"/>
      <sheetName val="철근배근"/>
      <sheetName val="인구밀도산정"/>
      <sheetName val="근고 블록 유형별 수량"/>
      <sheetName val="동물이동경사현황"/>
      <sheetName val="양천현"/>
      <sheetName val="지주목시비량산출서"/>
      <sheetName val="견적서(대외) (2)"/>
      <sheetName val="식재인부"/>
      <sheetName val="별총"/>
      <sheetName val="일  위  _x0002__x0000_陀6_x0000__x0000__x0001_ࠀ 록"/>
      <sheetName val="내역서(䰍‶"/>
      <sheetName val="총집계2"/>
      <sheetName val="버스운행안내"/>
      <sheetName val="예방접종계획"/>
      <sheetName val="근태계획서"/>
      <sheetName val="용소리교"/>
      <sheetName val="시험물량산출"/>
      <sheetName val="포장공자재집계표"/>
      <sheetName val="접수"/>
      <sheetName val="단가산출서"/>
      <sheetName val="전정 수량표 (2)"/>
      <sheetName val="전체철근집계"/>
      <sheetName val="날개벽및면벽토공"/>
      <sheetName val="2공구산출내역"/>
      <sheetName val="U형측구 토공"/>
      <sheetName val="6호기"/>
      <sheetName val="공종"/>
      <sheetName val="횡배수관수량집계"/>
      <sheetName val="지(2)"/>
      <sheetName val="약품설비"/>
      <sheetName val="총공비"/>
      <sheetName val="NYS"/>
      <sheetName val="1호맨홀수량산출"/>
      <sheetName val="1,2공구원가계산서"/>
      <sheetName val="1공구산출내역서"/>
      <sheetName val="자재조사표"/>
      <sheetName val="耀㺇_x0000__x0000_Ā_x0000_ЈĀ부대내역_"/>
      <sheetName val="하수실행"/>
      <sheetName val="1SGATE97"/>
      <sheetName val="부하계산서"/>
      <sheetName val="설계내역서"/>
      <sheetName val="구조물집계표"/>
      <sheetName val="전선 및 전선관"/>
      <sheetName val="CABLE"/>
      <sheetName val="현장관리비"/>
      <sheetName val="01"/>
      <sheetName val="POOM_MOTO"/>
      <sheetName val="상부수로교(입력용)"/>
      <sheetName val="공정 (총괄) (2)"/>
      <sheetName val="노무단가"/>
      <sheetName val="토목주소"/>
      <sheetName val="예산변경사항"/>
      <sheetName val="목표세부명세"/>
      <sheetName val="집계표(OPTION)"/>
      <sheetName val="원하대비"/>
      <sheetName val="원도급"/>
      <sheetName val="하도급"/>
      <sheetName val="중기사용료산출근거"/>
      <sheetName val="단가산출1"/>
      <sheetName val="BOQ(전체)"/>
      <sheetName val="아스팔트 포장총괄집계표"/>
      <sheetName val="THPDMoi  (2)"/>
      <sheetName val="대림정보통신"/>
      <sheetName val="70%"/>
      <sheetName val="기존"/>
      <sheetName val="깬잡석1.3"/>
      <sheetName val="산출및내역"/>
      <sheetName val="개거호형별수량"/>
      <sheetName val="수축이음"/>
      <sheetName val="신축이음"/>
      <sheetName val="산정표"/>
      <sheetName val="산재 안전"/>
      <sheetName val="노무비 경비"/>
      <sheetName val="착공"/>
      <sheetName val="사용성검토"/>
      <sheetName val="내역서-CCTV"/>
    </sheetNames>
    <definedNames>
      <definedName name="BlankMacro1"/>
      <definedName name="능형망철거"/>
      <definedName name="능형망철거1"/>
      <definedName name="인쇄양식1"/>
      <definedName name="인쇄양식2"/>
      <definedName name="인쇄양식3"/>
    </defined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refreshError="1"/>
      <sheetData sheetId="793" refreshError="1"/>
      <sheetData sheetId="794" refreshError="1"/>
      <sheetData sheetId="795" refreshError="1"/>
      <sheetData sheetId="796" refreshError="1"/>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단면 (2)"/>
      <sheetName val="현장관리비 산출내역"/>
      <sheetName val="총괄"/>
      <sheetName val="을"/>
      <sheetName val="원내역"/>
      <sheetName val="상 부"/>
      <sheetName val="내역서01"/>
      <sheetName val="수목표준대가"/>
      <sheetName val="입찰안"/>
      <sheetName val="시설일위"/>
      <sheetName val="설계개요"/>
      <sheetName val="집수정(600-700)"/>
      <sheetName val="일위대가(가설)"/>
      <sheetName val="노무"/>
      <sheetName val="토공사"/>
      <sheetName val="토공집계표"/>
      <sheetName val="PRICE"/>
      <sheetName val="예정(3)"/>
      <sheetName val="SG"/>
      <sheetName val="GI-LIST"/>
      <sheetName val="갑지"/>
      <sheetName val="Sheet1 (2)"/>
      <sheetName val="DATA"/>
      <sheetName val="원형1호맨홀토공수량"/>
      <sheetName val="001"/>
      <sheetName val="cable-data"/>
      <sheetName val="일위대가(계측기설치)"/>
      <sheetName val="S0"/>
      <sheetName val="결과조달"/>
      <sheetName val="계정"/>
      <sheetName val="1.설계조건"/>
      <sheetName val="수목데이타 "/>
      <sheetName val="woo(mac)"/>
      <sheetName val="하수급견적대비"/>
      <sheetName val="현장관리비_산출내역"/>
      <sheetName val="상_부"/>
      <sheetName val="현장관리비_산출내역1"/>
      <sheetName val="상_부1"/>
      <sheetName val="가격조사서"/>
    </sheetNames>
    <sheetDataSet>
      <sheetData sheetId="0">
        <row r="4">
          <cell r="D4"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XXXX"/>
      <sheetName val="000000"/>
      <sheetName val="개요"/>
      <sheetName val="일위대가"/>
      <sheetName val="수중탄탐산근"/>
      <sheetName val="노임단가"/>
      <sheetName val="적용단가(06.9)"/>
      <sheetName val="기계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VXXX"/>
      <sheetName val="가격조사서"/>
      <sheetName val="일위대가 목차"/>
      <sheetName val="일위대가"/>
      <sheetName val="산출근거목차"/>
      <sheetName val="O-단가조사서"/>
      <sheetName val="1공구 건정토건 토공"/>
      <sheetName val="1공구 건정토건 철콘"/>
    </sheetNames>
    <sheetDataSet>
      <sheetData sheetId="0" refreshError="1"/>
      <sheetData sheetId="1" refreshError="1"/>
      <sheetData sheetId="2" refreshError="1">
        <row r="5">
          <cell r="D5" t="str">
            <v>m3</v>
          </cell>
        </row>
        <row r="6">
          <cell r="D6" t="str">
            <v>m3</v>
          </cell>
        </row>
        <row r="7">
          <cell r="D7" t="str">
            <v>m3</v>
          </cell>
        </row>
        <row r="8">
          <cell r="D8" t="str">
            <v>m2</v>
          </cell>
        </row>
        <row r="9">
          <cell r="D9" t="str">
            <v>m2</v>
          </cell>
        </row>
        <row r="10">
          <cell r="D10" t="str">
            <v>kg</v>
          </cell>
        </row>
        <row r="11">
          <cell r="D11" t="str">
            <v>kg</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호맨홀가시설토공"/>
      <sheetName val="1호맨홀토공"/>
      <sheetName val="1호맨홀토공 (4)"/>
      <sheetName val="1호맨홀연결관토공 (2)"/>
      <sheetName val="일위대가(계측기설치)"/>
      <sheetName val="15장A-맨홀토공"/>
      <sheetName val="좌측"/>
      <sheetName val="토사(PE)"/>
      <sheetName val="옹벽철근"/>
      <sheetName val="터파기및재료"/>
      <sheetName val="#REF"/>
      <sheetName val="6PILE  (돌출)"/>
      <sheetName val="노임"/>
      <sheetName val="단위수량(출력X)"/>
      <sheetName val="수량집계"/>
      <sheetName val="노임단가"/>
      <sheetName val="DATE"/>
      <sheetName val="위치조서"/>
      <sheetName val="물량집계"/>
      <sheetName val="3련 BOX"/>
      <sheetName val="금액내역서"/>
      <sheetName val="총괄내역서"/>
      <sheetName val="8.PILE  (돌출)"/>
      <sheetName val="IMPEADENCE MAP 취수장"/>
      <sheetName val="차선도색현황"/>
      <sheetName val="T1"/>
      <sheetName val="날개벽"/>
      <sheetName val="물질수지(2011)"/>
      <sheetName val="BOX"/>
      <sheetName val="단가"/>
      <sheetName val="총괄표"/>
      <sheetName val="지구단위계획"/>
      <sheetName val="DATA"/>
      <sheetName val="평균터파기고(1-2,ASP)"/>
      <sheetName val="지급자재"/>
      <sheetName val="배선DATA"/>
      <sheetName val="제수"/>
      <sheetName val="공기"/>
      <sheetName val="낙찰표"/>
      <sheetName val="1-1평균터파기고(1)"/>
      <sheetName val="수량산출"/>
      <sheetName val="가시설(TYPE-A)"/>
      <sheetName val="1호맨홀수량산출"/>
      <sheetName val="중기비"/>
      <sheetName val="각종장비전압강하계산"/>
      <sheetName val="가시설수량"/>
      <sheetName val="설 계"/>
      <sheetName val="guard(mac)"/>
      <sheetName val="가도공"/>
      <sheetName val="유입량"/>
      <sheetName val="ABUT수량-A1"/>
      <sheetName val="다곡2교"/>
      <sheetName val="공문"/>
      <sheetName val="98수문일위"/>
      <sheetName val="전선 및 전선관"/>
      <sheetName val="C.배수관공"/>
      <sheetName val="품셈TABLE"/>
      <sheetName val="맨홀수량산출"/>
      <sheetName val="말뚝지지력산정"/>
      <sheetName val="데리네이타현황"/>
      <sheetName val="맨홀천공및접합단위수량 (2)"/>
      <sheetName val="소야공정계획표"/>
      <sheetName val="산출근거"/>
      <sheetName val="포장공집계표"/>
      <sheetName val="단면 (2)"/>
      <sheetName val="Sheet1 (2)"/>
      <sheetName val="흄관기초"/>
      <sheetName val="부대공(집계)"/>
      <sheetName val="산근1(인건비)"/>
      <sheetName val="DIAPHRAGM"/>
      <sheetName val="설계조건"/>
      <sheetName val="TYPE-A"/>
      <sheetName val="값"/>
      <sheetName val="일위대가목차"/>
      <sheetName val="평균높이산출근거"/>
      <sheetName val="횡배수관위치조서"/>
      <sheetName val="횡배수관 토공량 산출"/>
      <sheetName val="대로근거"/>
      <sheetName val="중로근거"/>
      <sheetName val="입찰안"/>
      <sheetName val="용산1(해보)"/>
      <sheetName val="토목공사일반"/>
      <sheetName val="4.장비손료"/>
      <sheetName val="단가일람표"/>
      <sheetName val="조명시설"/>
      <sheetName val="방음벽기초"/>
      <sheetName val="차수공개요"/>
      <sheetName val="적용토목"/>
      <sheetName val="간선계산"/>
      <sheetName val="진주방향"/>
      <sheetName val="이토변실"/>
      <sheetName val="교각계산"/>
      <sheetName val="초기화면"/>
      <sheetName val="데이터"/>
      <sheetName val="맨홀"/>
      <sheetName val="기계경비"/>
      <sheetName val="Sheet1"/>
      <sheetName val="일위"/>
      <sheetName val="내역서변경성원"/>
      <sheetName val="청산공사"/>
      <sheetName val="집계표"/>
      <sheetName val="J형측구단위수량"/>
      <sheetName val="물탱크 토공"/>
      <sheetName val="SORCE1"/>
      <sheetName val="1맨AO"/>
      <sheetName val="일위대가"/>
      <sheetName val="별첨#2_임금"/>
      <sheetName val="코드표"/>
      <sheetName val="수량총괄"/>
      <sheetName val="교대(A1)"/>
      <sheetName val="가격조사서"/>
      <sheetName val="9GNG운반"/>
      <sheetName val="재료"/>
      <sheetName val="재료비단가(VALVE)"/>
      <sheetName val="choose"/>
      <sheetName val="02.개발계획-일위"/>
      <sheetName val="설계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기계도급공사비집계표"/>
      <sheetName val="사급자재비"/>
      <sheetName val="장비설치비"/>
      <sheetName val="배관자재비"/>
      <sheetName val="배관설치비"/>
      <sheetName val="관급자재비"/>
      <sheetName val="시운전비"/>
      <sheetName val="일위대가목차"/>
      <sheetName val="일위표"/>
      <sheetName val="장비단가비교표 "/>
      <sheetName val="단가조사서"/>
      <sheetName val="인건비"/>
      <sheetName val="1.전처리BM"/>
      <sheetName val="2. 1차처리BM"/>
      <sheetName val="3. 방류BM"/>
      <sheetName val="4.슬러지처리BM"/>
      <sheetName val="5.기타B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ilch"/>
      <sheetName val="공사비증감"/>
      <sheetName val="집계표"/>
      <sheetName val="시공사업단"/>
      <sheetName val="1-1공구"/>
      <sheetName val="1-2공구"/>
      <sheetName val="2-1공구"/>
      <sheetName val="2-2공구"/>
      <sheetName val="2-3공구"/>
      <sheetName val="2-4공구"/>
      <sheetName val="변경집계표"/>
      <sheetName val="시공사업단(변경12.22)"/>
      <sheetName val="근거"/>
      <sheetName val="노임"/>
      <sheetName val="근무자명단"/>
      <sheetName val="비상연락망"/>
      <sheetName val="작업계획"/>
      <sheetName val="공문갑지"/>
      <sheetName val="1"/>
      <sheetName val="3"/>
      <sheetName val="4"/>
      <sheetName val="갑지"/>
      <sheetName val="목차"/>
      <sheetName val="통지서"/>
      <sheetName val="평가표"/>
      <sheetName val="산출근거"/>
      <sheetName val="공사비대비표"/>
      <sheetName val="세부공사내역"/>
      <sheetName val="Sheet2"/>
      <sheetName val="Sheet3"/>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토적표(당초)"/>
      <sheetName val="토적표(변경)"/>
      <sheetName val="길내기수량-당초변경"/>
      <sheetName val="설계예산서"/>
      <sheetName val="집계표(int)"/>
      <sheetName val="설계예산서 (2)"/>
      <sheetName val="집계표 (3)"/>
      <sheetName val="작성기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공문"/>
      <sheetName val="검토표"/>
      <sheetName val="손익현황"/>
      <sheetName val="도급기성"/>
      <sheetName val="부가세"/>
      <sheetName val="본사계정"/>
      <sheetName val="예수금"/>
      <sheetName val="하도급기성현황"/>
      <sheetName val="직원급여"/>
      <sheetName val="수량BOQ"/>
      <sheetName val="타공종이월수량"/>
      <sheetName val="배수공집계표"/>
      <sheetName val="배수공자재집계표"/>
      <sheetName val="자재집계"/>
      <sheetName val="타공종"/>
      <sheetName val="토공총괄"/>
      <sheetName val="일반수량총괄"/>
      <sheetName val="철근수량총괄"/>
      <sheetName val="_REF"/>
      <sheetName val="차액보증"/>
      <sheetName val="정부노임단가"/>
      <sheetName val="공사비집계"/>
      <sheetName val="내역서"/>
      <sheetName val="대림경상68억"/>
      <sheetName val="수자재단위당"/>
      <sheetName val="PIPE"/>
      <sheetName val="FLANGE"/>
      <sheetName val="VALVE"/>
      <sheetName val="금융"/>
      <sheetName val="주요진행"/>
      <sheetName val="노임단가"/>
      <sheetName val="자재단가"/>
      <sheetName val="기초코드"/>
      <sheetName val="준검 내역서"/>
      <sheetName val="3.공통공사대비"/>
      <sheetName val="토공집계표"/>
      <sheetName val="기초단가"/>
      <sheetName val="2000년1차"/>
      <sheetName val="기성"/>
      <sheetName val="Sheet6"/>
      <sheetName val="예가표"/>
      <sheetName val="공사비예산서(토목분)"/>
      <sheetName val="중기사용료"/>
      <sheetName val="증감대비"/>
      <sheetName val="내역서(총)"/>
      <sheetName val="내역"/>
      <sheetName val="해평견적"/>
      <sheetName val="공사비산출내역"/>
      <sheetName val="입찰내역서(율촌 )"/>
      <sheetName val="1.설계조건"/>
      <sheetName val="A-4"/>
      <sheetName val="데이타"/>
      <sheetName val="식재인부"/>
      <sheetName val="가설건물"/>
      <sheetName val="백호우계수"/>
      <sheetName val="ESC(K치)"/>
      <sheetName val="SG"/>
      <sheetName val="하부철근수량"/>
      <sheetName val="건축공사"/>
      <sheetName val="총괄표"/>
      <sheetName val="일위대가표"/>
      <sheetName val="BSD (2)"/>
      <sheetName val="기초일위"/>
      <sheetName val="45,46"/>
      <sheetName val="시설일위"/>
      <sheetName val="조명일위"/>
      <sheetName val="토공"/>
      <sheetName val="주관사업"/>
      <sheetName val="기기리스트"/>
      <sheetName val="단면 (2)"/>
      <sheetName val="지급자재"/>
      <sheetName val="제출내역 (2)"/>
      <sheetName val="부대내역"/>
      <sheetName val="투찰"/>
      <sheetName val="1,2공구원가계산서"/>
      <sheetName val="2공구산출내역"/>
      <sheetName val="1공구산출내역서"/>
      <sheetName val="하수급견적대비"/>
      <sheetName val="9GNG운반"/>
      <sheetName val="장비"/>
      <sheetName val="품셈TABLE"/>
      <sheetName val="기계경비(시간당)"/>
      <sheetName val="요율"/>
      <sheetName val="방배동내역(리라)"/>
      <sheetName val="공통비총괄표"/>
      <sheetName val="공량산출서"/>
      <sheetName val="2002하반기노임기준"/>
      <sheetName val="실행철강하도"/>
      <sheetName val="말뚝지지력산정"/>
      <sheetName val="5.품셈"/>
      <sheetName val="금융비용"/>
      <sheetName val="인원"/>
      <sheetName val="B"/>
      <sheetName val="설산1.나"/>
      <sheetName val="본사S"/>
      <sheetName val="직영외주구분내역"/>
      <sheetName val="구분표"/>
      <sheetName val="제원입력"/>
      <sheetName val="층"/>
      <sheetName val="단가표"/>
      <sheetName val="단가일람"/>
      <sheetName val="조경일람"/>
      <sheetName val="실행내역서"/>
      <sheetName val="BID"/>
      <sheetName val="기둥"/>
      <sheetName val="저판(버림100)"/>
      <sheetName val="MAT"/>
      <sheetName val="지구단위계획"/>
      <sheetName val="ITEM"/>
      <sheetName val="jobhist"/>
      <sheetName val="견적조건"/>
      <sheetName val="을"/>
      <sheetName val="총괄내역서"/>
      <sheetName val="INPUT"/>
      <sheetName val="보차도경계석"/>
      <sheetName val="인력터파기"/>
      <sheetName val="Y-WORK"/>
      <sheetName val="부안일위"/>
      <sheetName val="부대대비"/>
      <sheetName val="관기성공.내"/>
      <sheetName val="기본단가"/>
      <sheetName val="고르기"/>
      <sheetName val="소업1교"/>
      <sheetName val="경비"/>
      <sheetName val="ELECTRIC"/>
      <sheetName val="CTEMCOST"/>
      <sheetName val="SCHEDULE"/>
      <sheetName val="6PILE  (돌출)"/>
      <sheetName val="실적62"/>
      <sheetName val="일위대가(계측기설치)"/>
      <sheetName val="대로근거"/>
      <sheetName val="중로근거"/>
      <sheetName val="I.설계조건"/>
      <sheetName val="금액내역서"/>
      <sheetName val="매원개착터널총괄"/>
      <sheetName val="내역표지"/>
      <sheetName val="자재대"/>
      <sheetName val="실행대비"/>
      <sheetName val="장문교(대전)"/>
      <sheetName val="18개월기준"/>
      <sheetName val="집계(직접비)"/>
      <sheetName val="구조물견적서"/>
      <sheetName val="가도공"/>
      <sheetName val="아파트 "/>
      <sheetName val="타공종이기"/>
      <sheetName val="Piping"/>
      <sheetName val="기초자료입력"/>
      <sheetName val="제잡비"/>
      <sheetName val="냉천부속동"/>
      <sheetName val="WORK"/>
      <sheetName val="수량산출"/>
      <sheetName val="자재"/>
      <sheetName val="양식"/>
      <sheetName val="단지내역서"/>
      <sheetName val="0.갑지"/>
      <sheetName val="8.현장관리비"/>
      <sheetName val="7.안전관리비"/>
      <sheetName val="FCM"/>
      <sheetName val="연습"/>
      <sheetName val="일위대가"/>
      <sheetName val="s"/>
      <sheetName val="1.취수장"/>
      <sheetName val="기본자료"/>
      <sheetName val="한강운반비"/>
      <sheetName val="70%"/>
      <sheetName val="합의경상"/>
      <sheetName val="직원소요"/>
      <sheetName val="일반공사"/>
      <sheetName val="Sheet15"/>
      <sheetName val="2.1  노무비 평균단가산출"/>
      <sheetName val="적현로"/>
      <sheetName val="시공품의서(토공)"/>
      <sheetName val="시공품의서(CIP)"/>
      <sheetName val="노무비"/>
      <sheetName val="시공품의서(육교이설)"/>
      <sheetName val="시공품의서(임시전력)"/>
      <sheetName val="시공품의서(가드레일이설)"/>
      <sheetName val="시공품의서(가시설)"/>
      <sheetName val="시공품의서(차선도색)"/>
      <sheetName val="노무비(직영)"/>
      <sheetName val="노무비(미추홀-직영용역)"/>
      <sheetName val="총괄"/>
      <sheetName val="장비비산출근거"/>
      <sheetName val="장비가동일지"/>
      <sheetName val="장비가동일지(외주)"/>
      <sheetName val="주자재입고현황"/>
      <sheetName val="잡자재입고현황"/>
      <sheetName val="유류집계표"/>
      <sheetName val="제경비"/>
      <sheetName val="현장별"/>
      <sheetName val="일위대가(가설)"/>
      <sheetName val="발생토"/>
      <sheetName val="유동표"/>
      <sheetName val="현황(3걵구)"/>
      <sheetName val="전계가"/>
      <sheetName val="골조시행"/>
      <sheetName val="Sheet1 (2)"/>
      <sheetName val="결과조달"/>
      <sheetName val="청산공사"/>
      <sheetName val="단위중량"/>
      <sheetName val="중기조종사 단위단가"/>
      <sheetName val="Studio"/>
      <sheetName val="장비가동"/>
      <sheetName val="전기혼잡제경비(45)"/>
      <sheetName val="편입용지조서"/>
      <sheetName val="청천내"/>
      <sheetName val="일위대가목차"/>
      <sheetName val="1공구_단가_(정원)"/>
      <sheetName val="1공구_단가_(산광)"/>
      <sheetName val="1공구_단가_(용호)"/>
      <sheetName val="간지_(2)"/>
      <sheetName val="2공구_단가(인성)"/>
      <sheetName val="2공구_단가(대동)"/>
      <sheetName val="2공구_단가(산광)"/>
      <sheetName val="시공사업단(변경12_22)"/>
      <sheetName val="설계예산서_(2)"/>
      <sheetName val="집계표_(3)"/>
      <sheetName val="준검_내역서"/>
      <sheetName val="3_공통공사대비"/>
      <sheetName val="입찰내역서(율촌_)"/>
      <sheetName val="1_설계조건"/>
      <sheetName val="BSD_(2)"/>
      <sheetName val="단면_(2)"/>
      <sheetName val="제출내역_(2)"/>
      <sheetName val="설산1_나"/>
      <sheetName val="5_품셈"/>
      <sheetName val="관기성공_내"/>
      <sheetName val="6PILE__(돌출)"/>
      <sheetName val="J直材4"/>
      <sheetName val="표지"/>
      <sheetName val="하부총괄집계표"/>
      <sheetName val="하부철근집계표"/>
      <sheetName val="간지 (5)"/>
      <sheetName val="교대집계표"/>
      <sheetName val="교대철근집계"/>
      <sheetName val="A1"/>
      <sheetName val="A1_날개벽"/>
      <sheetName val="A1_접속슬래브"/>
      <sheetName val="A1_완충슬래브"/>
      <sheetName val="A2"/>
      <sheetName val="A2_우측 날개벽"/>
      <sheetName val="A2_좌측 날개벽"/>
      <sheetName val="A2_접속슬래브"/>
      <sheetName val="A2_완충슬래브"/>
      <sheetName val="교대 토공집계표"/>
      <sheetName val="A1 토공"/>
      <sheetName val="A2 토공"/>
      <sheetName val="간지 (3)"/>
      <sheetName val="교각집계표"/>
      <sheetName val="교각철근집계"/>
      <sheetName val="P1"/>
      <sheetName val="P2"/>
      <sheetName val="간지 (4)"/>
      <sheetName val="교각 토공집계표"/>
      <sheetName val="교각 1토공"/>
      <sheetName val="P3"/>
      <sheetName val="P4"/>
      <sheetName val="교각 2토공"/>
      <sheetName val="교각 3토공"/>
      <sheetName val="교각 4토공"/>
      <sheetName val="Eq. Mobilization"/>
      <sheetName val="용지매수"/>
      <sheetName val="단가산출"/>
      <sheetName val="토공(도하)"/>
      <sheetName val="철콘(도하)"/>
      <sheetName val="파일(도하)"/>
      <sheetName val="남양내역"/>
      <sheetName val="5.전사투자계획종함안"/>
      <sheetName val="변경내역"/>
      <sheetName val="C3"/>
      <sheetName val="내역서(가로수)"/>
      <sheetName val="송전재료비"/>
      <sheetName val="품목"/>
      <sheetName val="도면자료제출일정"/>
      <sheetName val="실행예산"/>
      <sheetName val="코드표"/>
      <sheetName val="임대견적서"/>
      <sheetName val="지표지질조사"/>
      <sheetName val="단  가  대  비  표"/>
      <sheetName val="일  위  대  가  목  록"/>
      <sheetName val="Dae_Jiju"/>
      <sheetName val="Sikje_ingun"/>
      <sheetName val="TREE_D"/>
      <sheetName val="기둥(원형)"/>
      <sheetName val="수량산출서(7회)"/>
      <sheetName val="인부신상자료"/>
      <sheetName val="건축내역"/>
      <sheetName val="중기일위대가"/>
      <sheetName val="약품공급2"/>
      <sheetName val="DATE"/>
      <sheetName val="증감내역서"/>
      <sheetName val="견적"/>
      <sheetName val="I一般比"/>
      <sheetName val="배수내역"/>
      <sheetName val="발파유용(3)"/>
      <sheetName val="DATA"/>
      <sheetName val="가격조사서"/>
      <sheetName val="마산방향"/>
      <sheetName val="진주방향"/>
      <sheetName val="내역(2000년)"/>
      <sheetName val="부대tu"/>
      <sheetName val="TABLE"/>
      <sheetName val="8.PILE  (돌출)"/>
      <sheetName val="집행예산"/>
      <sheetName val="기성조서(집계)"/>
      <sheetName val="현장경비"/>
      <sheetName val="Áý°èÇ¥"/>
      <sheetName val="½Ã°ø»ç¾÷´Ü"/>
      <sheetName val="1-1°ø±¸"/>
      <sheetName val="1-2°ø±¸"/>
      <sheetName val="2-1°ø±¸"/>
      <sheetName val="2-2°ø±¸"/>
      <sheetName val="2-3°ø±¸"/>
      <sheetName val="2-4°ø±¸"/>
      <sheetName val="º¯°æÁý°èÇ¥"/>
      <sheetName val="½Ã°ø»ç¾÷´Ü(º¯°æ12.22)"/>
      <sheetName val="±Ù°Å"/>
      <sheetName val="³ëÀÓ"/>
      <sheetName val="실행계"/>
      <sheetName val="P&amp;L01-02GR"/>
      <sheetName val="1.월별예산현황(개인)"/>
      <sheetName val="2.법인카드 사용"/>
      <sheetName val="GS건설 급여"/>
      <sheetName val="재료율"/>
      <sheetName val="표지-내역서"/>
      <sheetName val="IW-LIST"/>
      <sheetName val="N賃率-職"/>
      <sheetName val="5.ESC적용금액산출서(석공사)"/>
      <sheetName val="건축"/>
      <sheetName val="PIPE내역(FCN)"/>
      <sheetName val="INPUT DATA"/>
      <sheetName val="9"/>
      <sheetName val="앉음벽 (2)"/>
      <sheetName val="동원인원"/>
      <sheetName val="평가데이터"/>
      <sheetName val="현장업무"/>
      <sheetName val="견적보고"/>
      <sheetName val="1차설계변경내역"/>
      <sheetName val="D01"/>
      <sheetName val="D02"/>
      <sheetName val="수안보-MBR1"/>
      <sheetName val="201동 산출근거"/>
      <sheetName val="입력DATA"/>
      <sheetName val="바닥판"/>
      <sheetName val="데리네이타현황"/>
      <sheetName val="고창방향"/>
      <sheetName val="입찰안"/>
      <sheetName val="면적"/>
      <sheetName val="실행"/>
      <sheetName val="파일의이용"/>
      <sheetName val="새공통(96임금인상기준)"/>
      <sheetName val="수량산출서"/>
      <sheetName val="도급대비표_기계설비공사(전체_사전)"/>
      <sheetName val="물가정보지"/>
      <sheetName val="9.기타자금청구"/>
      <sheetName val="와동25-3(변경)"/>
      <sheetName val="토목"/>
      <sheetName val="구간별관경"/>
      <sheetName val="ESC제외금액산출내역서(견본2)"/>
      <sheetName val="2.변경내역서(조적및미장공사)"/>
      <sheetName val="구조물공"/>
      <sheetName val="부대공"/>
      <sheetName val="배수공"/>
      <sheetName val="포장공"/>
      <sheetName val="사당"/>
      <sheetName val="소비자가"/>
      <sheetName val="물량표"/>
      <sheetName val="갑지(추정)"/>
      <sheetName val="하도금액분계"/>
      <sheetName val="master(2차)"/>
      <sheetName val="JUCKEYK"/>
      <sheetName val="용산1(해보)"/>
      <sheetName val="견적대비표"/>
      <sheetName val="재료비"/>
      <sheetName val="BS2"/>
      <sheetName val="공사개요"/>
      <sheetName val="JJ"/>
      <sheetName val="부속동"/>
      <sheetName val="산출근거1"/>
      <sheetName val="단위단가"/>
      <sheetName val="수입"/>
      <sheetName val="P.M 별"/>
      <sheetName val="물가시세"/>
      <sheetName val="램머"/>
      <sheetName val="Baby일위대가"/>
      <sheetName val="10공구일위"/>
      <sheetName val="교각1"/>
      <sheetName val="점수계산1-2"/>
      <sheetName val="을지"/>
      <sheetName val="완도-군외"/>
      <sheetName val="공사_산출"/>
      <sheetName val="업무처리전"/>
      <sheetName val="원가계산서"/>
      <sheetName val="날개벽(좌,우=60도-4개)"/>
      <sheetName val="(C)원내역"/>
      <sheetName val="콘크리트"/>
      <sheetName val="입력"/>
      <sheetName val="포장공수량집계"/>
      <sheetName val="1련,2련"/>
      <sheetName val="변품8-37"/>
      <sheetName val="충주"/>
      <sheetName val="COVER"/>
      <sheetName val="동해title"/>
      <sheetName val="추가및 공제(방파제)"/>
      <sheetName val="플랜트 설치"/>
      <sheetName val="PW3"/>
      <sheetName val="PW4"/>
      <sheetName val="SC1"/>
      <sheetName val="PM"/>
      <sheetName val="주안3차A-A"/>
      <sheetName val="L-type"/>
      <sheetName val="최종"/>
      <sheetName val="Sensitivity"/>
      <sheetName val="신.분"/>
      <sheetName val="가설공사비"/>
      <sheetName val="도로구조공사비"/>
      <sheetName val="도로토공공사비"/>
      <sheetName val="여수토공사비"/>
      <sheetName val="밸브설치"/>
      <sheetName val="기 타 공 (2)"/>
      <sheetName val="공사내역"/>
      <sheetName val="기타(2011.3) (2)"/>
      <sheetName val="대비"/>
      <sheetName val="내역(전체)"/>
      <sheetName val="106C0300"/>
      <sheetName val="편성절차"/>
      <sheetName val="조건표"/>
      <sheetName val="98지급계획"/>
      <sheetName val="기초자료"/>
      <sheetName val="터파기및재료"/>
      <sheetName val="전기일위대가"/>
      <sheetName val="항목"/>
      <sheetName val="S003031"/>
      <sheetName val="BOX"/>
      <sheetName val="현황CODE"/>
      <sheetName val="X17-TOTAL"/>
      <sheetName val="원가data"/>
      <sheetName val="원가계산"/>
      <sheetName val="백분율"/>
      <sheetName val="DHEQSUPT"/>
      <sheetName val="데이터입력"/>
      <sheetName val="01"/>
      <sheetName val="MOTOR"/>
      <sheetName val="D-623D"/>
      <sheetName val="단중표-ST"/>
      <sheetName val="기초수량집"/>
      <sheetName val="경영상태"/>
      <sheetName val="기계내역"/>
      <sheetName val="토공산출(주차장)"/>
      <sheetName val="TEST1"/>
      <sheetName val="조건"/>
      <sheetName val="Sheet5"/>
      <sheetName val="Macro3"/>
      <sheetName val="일위_파일"/>
      <sheetName val="1ST"/>
      <sheetName val="집 계 표"/>
      <sheetName val="자동제어"/>
      <sheetName val="건축집계"/>
      <sheetName val="토목공사"/>
      <sheetName val="관로토공집계표"/>
      <sheetName val="2010년실적"/>
      <sheetName val="총공사내역서"/>
      <sheetName val="ABUT수량-A1"/>
      <sheetName val="참조"/>
      <sheetName val="횡배위치"/>
      <sheetName val="기준표"/>
      <sheetName val="신내택지내역서"/>
      <sheetName val="기준액"/>
      <sheetName val="품"/>
      <sheetName val="WE'T"/>
      <sheetName val="BREAKDOWN(철거설치)"/>
      <sheetName val="뜃맟뭁돽띿맟?-BLDG"/>
      <sheetName val="CAT_5"/>
      <sheetName val="A"/>
      <sheetName val="연결임시"/>
      <sheetName val="요약서"/>
      <sheetName val="자금운용표"/>
      <sheetName val="변경내역대비표(2)"/>
      <sheetName val="운반"/>
      <sheetName val="연돌일위집계"/>
      <sheetName val="조명시설"/>
      <sheetName val="UR2-Calculation"/>
      <sheetName val="집수정(600-700)"/>
      <sheetName val="Sheet4"/>
      <sheetName val="설계내역서"/>
      <sheetName val="Recap"/>
      <sheetName val="Cash Flow"/>
      <sheetName val="목표세부명세"/>
      <sheetName val="원가서"/>
      <sheetName val="약품설비"/>
      <sheetName val="횡배수관토공수량"/>
      <sheetName val="충돌 내용"/>
      <sheetName val="일위대가 집계표"/>
      <sheetName val="96노임기준"/>
      <sheetName val="유림골조"/>
      <sheetName val="1062-X방향 "/>
      <sheetName val="계약내역서(을지)파일공사"/>
      <sheetName val="계약내역서(을지)울타리)"/>
      <sheetName val="계약내역서(을지)지붕판넬"/>
      <sheetName val="수량산출서 "/>
      <sheetName val="전체제잡비"/>
      <sheetName val="기계경비"/>
      <sheetName val="변경현황"/>
      <sheetName val="현장관리비 산출내역"/>
      <sheetName val="동일대내"/>
      <sheetName val="SLAB"/>
      <sheetName val="토목주소"/>
      <sheetName val="프랜트면허"/>
      <sheetName val="mcc일위대가"/>
      <sheetName val="설계내역"/>
      <sheetName val="2000전체분"/>
      <sheetName val="날개벽(시점좌측)"/>
      <sheetName val="inputdata"/>
      <sheetName val="내역갑지"/>
      <sheetName val="도"/>
      <sheetName val="수량산출서(터널종점)"/>
      <sheetName val="공사비_NDE"/>
      <sheetName val="별표 "/>
      <sheetName val="일위대가표 (2)"/>
      <sheetName val="TOTAL"/>
      <sheetName val="LABTOTAL"/>
      <sheetName val="적용단가"/>
      <sheetName val="간접비"/>
      <sheetName val="예정(3)"/>
      <sheetName val="동원(3)"/>
      <sheetName val="일위대가(1)"/>
      <sheetName val="문학간접"/>
      <sheetName val="시설물일위"/>
      <sheetName val="1-1"/>
      <sheetName val="공내역서"/>
      <sheetName val="법인세신고자료"/>
      <sheetName val="제조부문배부"/>
      <sheetName val="U-TYPE(1)"/>
      <sheetName val="덕전리"/>
      <sheetName val="산근1"/>
      <sheetName val="노무비단가"/>
      <sheetName val="원가"/>
      <sheetName val="부하(성남)"/>
      <sheetName val="98수문일위"/>
      <sheetName val="터널조도"/>
      <sheetName val="?? ???"/>
      <sheetName val="MAIN_TABLE"/>
      <sheetName val="배수장토목공사비"/>
      <sheetName val="소야공정계획표"/>
      <sheetName val="공틀공사"/>
      <sheetName val="5지구단위"/>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1"/>
      <sheetName val="기계경비"/>
      <sheetName val="기경집계"/>
      <sheetName val="노"/>
      <sheetName val="노직"/>
      <sheetName val="자재"/>
      <sheetName val="순서도"/>
      <sheetName val="포장공"/>
      <sheetName val="토공"/>
      <sheetName val="남북단가"/>
      <sheetName val="배수공"/>
      <sheetName val="구만"/>
      <sheetName val="강남동"/>
      <sheetName val="찾기순서"/>
      <sheetName val="구조물공"/>
      <sheetName val="교량공"/>
      <sheetName val="INPUT"/>
      <sheetName val="1호맨홀토공"/>
      <sheetName val="Sheet1"/>
      <sheetName val="Sheet1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 val="CABLE SIZE-3"/>
      <sheetName val="순서도"/>
      <sheetName val="1호맨홀토공"/>
      <sheetName val="세부내역(직접인건비)"/>
      <sheetName val="진주방향"/>
      <sheetName val="마산방향"/>
      <sheetName val="일위대가(계측기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금액내역서"/>
      <sheetName val="3지구단위"/>
      <sheetName val="45,46"/>
      <sheetName val="입찰안"/>
      <sheetName val="일위대가(가설)"/>
      <sheetName val="일위대가표"/>
      <sheetName val="DATE"/>
      <sheetName val="DAN"/>
      <sheetName val="산출2-기기동력"/>
      <sheetName val="수로단위수량"/>
      <sheetName val="PT-01"/>
      <sheetName val="IMPEADENCE MAP 취수장"/>
      <sheetName val="날개벽"/>
      <sheetName val="위치조서"/>
      <sheetName val="단가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Sheet1"/>
      <sheetName val="단면 (2)"/>
      <sheetName val="Sheet2"/>
      <sheetName val="Sheet3"/>
      <sheetName val="포장복구집계"/>
      <sheetName val="상행-교대(A1-A2)"/>
      <sheetName val="11.1 단면hwp"/>
      <sheetName val="INPUT"/>
      <sheetName val="교대(A1)"/>
      <sheetName val="간선계산"/>
      <sheetName val="입출재고현황 (2)"/>
      <sheetName val="공사비예산서(토목분)"/>
      <sheetName val="BID"/>
      <sheetName val="ABUT수량-A1"/>
      <sheetName val="Sheet1 (2)"/>
      <sheetName val="가시설공(시점부)"/>
      <sheetName val="MSG(시점부)"/>
      <sheetName val="SQJ(시점부)"/>
      <sheetName val="SLIDES"/>
      <sheetName val="MPO"/>
      <sheetName val="3CHBDC"/>
      <sheetName val="설계조건"/>
      <sheetName val="Stem Footing"/>
      <sheetName val="품셈"/>
      <sheetName val="노임단가"/>
      <sheetName val="가정단면"/>
      <sheetName val="사용성검토"/>
      <sheetName val="상행-교대(A1)"/>
      <sheetName val="부서현황"/>
      <sheetName val="DATA"/>
      <sheetName val="차액보증"/>
      <sheetName val="DAENAE"/>
      <sheetName val="교대_A1_"/>
      <sheetName val="도장수량(하1)"/>
      <sheetName val="주형"/>
      <sheetName val="기계내역"/>
      <sheetName val="입찰안"/>
      <sheetName val="설계"/>
      <sheetName val="설 계"/>
      <sheetName val="EQUIPMENT -2"/>
      <sheetName val="수로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SO아산"/>
      <sheetName val="U-TYPE(1)"/>
      <sheetName val="일위대가"/>
      <sheetName val="Sheet6"/>
      <sheetName val="터널조도"/>
      <sheetName val="NOMUBI"/>
      <sheetName val="sw1"/>
      <sheetName val="산출내역서"/>
      <sheetName val="5.소재"/>
      <sheetName val="입찰"/>
      <sheetName val="현경"/>
      <sheetName val="노임단가"/>
      <sheetName val="자재단가비교표"/>
      <sheetName val="01하반기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 val="40총괄"/>
      <sheetName val="40집계"/>
      <sheetName val="금액내역서"/>
      <sheetName val="중기비"/>
    </sheetNames>
    <sheetDataSet>
      <sheetData sheetId="0"/>
      <sheetData sheetId="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E132" t="str">
            <v/>
          </cell>
          <cell r="F132" t="str">
            <v/>
          </cell>
        </row>
      </sheetData>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s>
    <sheetDataSet>
      <sheetData sheetId="0">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YPE일반수량집계"/>
      <sheetName val="U-TYPE(1)"/>
      <sheetName val="U-TYPE(2)"/>
      <sheetName val="U-TYPE(3)"/>
      <sheetName val="U-TYPE(4)"/>
      <sheetName val="단면 (2)"/>
    </sheetNames>
    <sheetDataSet>
      <sheetData sheetId="0"/>
      <sheetData sheetId="1">
        <row r="10">
          <cell r="F10">
            <v>5</v>
          </cell>
        </row>
      </sheetData>
      <sheetData sheetId="2"/>
      <sheetData sheetId="3"/>
      <sheetData sheetId="4"/>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설계기준"/>
      <sheetName val="SLAB"/>
      <sheetName val="유효폭"/>
      <sheetName val="단면특성치"/>
      <sheetName val="주형"/>
      <sheetName val="단면력,SHOE"/>
      <sheetName val="주형검토"/>
      <sheetName val="2차응력검토"/>
      <sheetName val="SPLICE검토"/>
      <sheetName val="보강재검토"/>
      <sheetName val="DIAPHRAGM"/>
      <sheetName val="전단연결재"/>
      <sheetName val="STR.CRO설계"/>
      <sheetName val="피로"/>
      <sheetName val="신축이음"/>
      <sheetName val="솟음량"/>
      <sheetName val="처짐검토"/>
      <sheetName val="2차응력모멘트"/>
      <sheetName val="SHOE받침"/>
      <sheetName val="Sheet12"/>
      <sheetName val="Sheet13"/>
      <sheetName val="Sheet14"/>
      <sheetName val="Sheet15"/>
      <sheetName val="Sheet16"/>
      <sheetName val="SPLICE검토 (2)"/>
      <sheetName val="S"/>
      <sheetName val="일위대가(계측기설치)"/>
      <sheetName val="하천제원"/>
      <sheetName val="일위대가(목록)"/>
      <sheetName val="산근(목록)"/>
      <sheetName val="재료비"/>
      <sheetName val="토공"/>
      <sheetName val="이형관중량"/>
      <sheetName val="B부대공"/>
      <sheetName val="중기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원가계산"/>
      <sheetName val="원가계산기준"/>
      <sheetName val="총괄집계표"/>
      <sheetName val="집계표"/>
      <sheetName val="단가산출서"/>
      <sheetName val="수량산출-재료"/>
      <sheetName val="수량산출-노무"/>
      <sheetName val="산출2-전력"/>
      <sheetName val="산출2-분전반"/>
      <sheetName val="산출2-기기동력"/>
      <sheetName val="산출2-동력"/>
      <sheetName val="산출2-풀박스"/>
      <sheetName val="산출2-피뢰침"/>
      <sheetName val="산출2-전등"/>
      <sheetName val="산출2-조명기구"/>
      <sheetName val="산출2-전등TRAY"/>
      <sheetName val="산출2-전열"/>
      <sheetName val="산출2-조명제어"/>
      <sheetName val="산출2-TRAY"/>
      <sheetName val="산출3-유도등"/>
      <sheetName val="공통단가"/>
      <sheetName val="견적단가"/>
      <sheetName val="노임단가"/>
      <sheetName val="표지"/>
      <sheetName val="40총괄"/>
      <sheetName val="40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2)"/>
      <sheetName val="차선도색현황"/>
      <sheetName val="B부대공"/>
    </sheetNames>
    <sheetDataSet>
      <sheetData sheetId="0"/>
      <sheetData sheetId="1"/>
      <sheetData sheetId="2"/>
      <sheetData sheetId="3" refreshError="1"/>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s>
    <sheetDataSet>
      <sheetData sheetId="0"/>
      <sheetData sheetId="1"/>
      <sheetData sheetId="2"/>
      <sheetData sheetId="3"/>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생초-총괄)"/>
      <sheetName val="철근(생초-산청)"/>
      <sheetName val="철근(생초-수동)"/>
      <sheetName val="철근(고읍-총괄)"/>
      <sheetName val="철근(고읍-산청)"/>
      <sheetName val="철근(고읍-수동)"/>
      <sheetName val="철근(본통-총괄)"/>
      <sheetName val="철근(본통-산청)"/>
      <sheetName val="철근(본통-수동)"/>
      <sheetName val="공사비예산서(토목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 본체"/>
      <sheetName val="날개벽(좌,우=82.5도,37.5도)"/>
      <sheetName val="수량집계표"/>
      <sheetName val="배수유공블럭"/>
      <sheetName val="Sheet5"/>
      <sheetName val="Sheet6"/>
      <sheetName val="Sheet7"/>
      <sheetName val="Sheet8"/>
      <sheetName val="Sheet9"/>
      <sheetName val="Sheet10"/>
      <sheetName val="Sheet11"/>
      <sheetName val="Sheet12"/>
      <sheetName val="Sheet13"/>
      <sheetName val="Sheet14"/>
      <sheetName val="Sheet15"/>
      <sheetName val="Sheet16"/>
      <sheetName val="laroux"/>
      <sheetName val="가격조사서"/>
      <sheetName val="Sheet1"/>
      <sheetName val="#REF"/>
    </sheetNames>
    <sheetDataSet>
      <sheetData sheetId="0" refreshError="1">
        <row r="21">
          <cell r="J21">
            <v>17.7</v>
          </cell>
        </row>
        <row r="22">
          <cell r="D22">
            <v>1.05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전기일위대가"/>
      <sheetName val="단가"/>
      <sheetName val="여과지동"/>
      <sheetName val="기초자료"/>
      <sheetName val="금액내역서"/>
      <sheetName val="공통자료"/>
      <sheetName val="일위대가(계측기설치)"/>
      <sheetName val="3지구단위"/>
      <sheetName val="공사비예산서(토목분)"/>
      <sheetName val="Baby일위대가"/>
      <sheetName val="200"/>
      <sheetName val="산출2-기기동력"/>
      <sheetName val="당초"/>
      <sheetName val="산출3-유도등"/>
      <sheetName val="산출2-동력"/>
      <sheetName val="산출2-피뢰침"/>
      <sheetName val="내역서"/>
      <sheetName val="단면 (2)"/>
      <sheetName val="가격조사서"/>
      <sheetName val="수량이동"/>
      <sheetName val="BOX 본체"/>
      <sheetName val="40총괄"/>
      <sheetName val="40집계"/>
      <sheetName val="노임단가"/>
      <sheetName val="원형맨홀수량"/>
      <sheetName val="woo(mac)"/>
      <sheetName val="C-직노1"/>
      <sheetName val="3.공통공사대비"/>
      <sheetName val="덤프"/>
      <sheetName val="배수유공블럭"/>
      <sheetName val="말뚝지지력산정"/>
      <sheetName val="ELECTRIC"/>
      <sheetName val="CTEMCOST"/>
      <sheetName val="SCHEDULE"/>
      <sheetName val="경영상태"/>
      <sheetName val="대림경상68억"/>
      <sheetName val="공사비집계"/>
      <sheetName val="결과조달"/>
      <sheetName val="DATE"/>
      <sheetName val="DANGA"/>
      <sheetName val="조명시설"/>
      <sheetName val="SG"/>
      <sheetName val="구조물철거타공정이월"/>
      <sheetName val="BOQ(전체)"/>
      <sheetName val="예가표"/>
      <sheetName val="입찰안"/>
      <sheetName val="교각1"/>
      <sheetName val="개요"/>
      <sheetName val="간선계산"/>
      <sheetName val="중기일위대가"/>
      <sheetName val="골조시행"/>
      <sheetName val="관로토공집계표"/>
      <sheetName val="단가 "/>
      <sheetName val="일위대가 (PM)"/>
      <sheetName val="노임"/>
      <sheetName val="연돌일위집계"/>
      <sheetName val="전계가"/>
      <sheetName val="guard(mac)"/>
      <sheetName val="Macro(차단기)"/>
      <sheetName val="DATA"/>
      <sheetName val="데이타"/>
      <sheetName val="원가계산서구조조정"/>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cell>
        </row>
        <row r="743">
          <cell r="A743" t="str">
            <v/>
          </cell>
        </row>
        <row r="744">
          <cell r="A744" t="str">
            <v/>
          </cell>
        </row>
        <row r="745">
          <cell r="A745" t="str">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cell>
        </row>
        <row r="1412">
          <cell r="A1412" t="str">
            <v/>
          </cell>
        </row>
        <row r="1413">
          <cell r="A1413" t="str">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cell>
        </row>
        <row r="1529">
          <cell r="A1529" t="str">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TYPE-A"/>
      <sheetName val="TYPE-B"/>
      <sheetName val="SLAB"/>
      <sheetName val="주형"/>
    </sheetNames>
    <sheetDataSet>
      <sheetData sheetId="0"/>
      <sheetData sheetId="1"/>
      <sheetData sheetId="2"/>
      <sheetData sheetId="3" refreshError="1"/>
      <sheetData sheetId="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foxz"/>
      <sheetName val="상포예산서"/>
      <sheetName val="일위(전기)"/>
      <sheetName val="계화배수"/>
      <sheetName val="광양 3기 유입수"/>
    </sheetNames>
    <sheetDataSet>
      <sheetData sheetId="0"/>
      <sheetData sheetId="1" refreshError="1"/>
      <sheetData sheetId="2"/>
      <sheetData sheetId="3"/>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YesNoImpact"/>
      <sheetName val="내역서"/>
      <sheetName val="국변도서작성"/>
      <sheetName val="도시기본계획"/>
      <sheetName val="도시계획"/>
      <sheetName val="토지구획정리"/>
      <sheetName val="토지구획조사"/>
      <sheetName val="취락지역개발"/>
      <sheetName val="지구단위계획"/>
      <sheetName val="주택단지"/>
      <sheetName val="산업단지"/>
      <sheetName val="관광지계획"/>
      <sheetName val="유통단지"/>
      <sheetName val="체육시설"/>
      <sheetName val="국립공원"/>
      <sheetName val="도립공원"/>
      <sheetName val="군립공원"/>
      <sheetName val="자전거도로"/>
      <sheetName val="도시공원"/>
      <sheetName val="어린이공원"/>
      <sheetName val="타당성(시가지개발)"/>
      <sheetName val="타당성(도시시설개발)"/>
      <sheetName val="타당성(지역개발)"/>
      <sheetName val="체육시설1"/>
      <sheetName val="교통영향평가"/>
      <sheetName val="교통직접경비"/>
      <sheetName val="인구영향평가"/>
      <sheetName val="환경영향평가"/>
      <sheetName val="측량"/>
      <sheetName val="재해영향평가"/>
      <sheetName val="에너지사용계획"/>
      <sheetName val="문화재지표조사"/>
      <sheetName val="Energy"/>
      <sheetName val="Hamvec"/>
      <sheetName val="건설공사감리"/>
      <sheetName val="설계감리"/>
      <sheetName val="기타"/>
      <sheetName val="Sheet13"/>
      <sheetName val="Sheet14"/>
      <sheetName val="VB_Code"/>
      <sheetName val="노임단가"/>
      <sheetName val="shn"/>
      <sheetName val="용역비산정2001"/>
      <sheetName val="단가조사"/>
      <sheetName val="COPING"/>
      <sheetName val="Macro(전선)"/>
      <sheetName val="Sheet1"/>
      <sheetName val="INPUT(덕도방향-시점)"/>
      <sheetName val="계화배수"/>
      <sheetName val="실행내역"/>
      <sheetName val="직노"/>
      <sheetName val="CODE"/>
      <sheetName val="각종양식"/>
      <sheetName val="일위대가시트"/>
      <sheetName val="별표"/>
      <sheetName val="원형1호맨홀토공수량"/>
      <sheetName val="input"/>
      <sheetName val="중기사용료"/>
      <sheetName val="적용노임"/>
      <sheetName val="일반자재"/>
      <sheetName val="00하노임"/>
      <sheetName val="B부대공"/>
      <sheetName val="SLAB&quot;1&quot;"/>
      <sheetName val="COST"/>
      <sheetName val="11.우각부 보강"/>
      <sheetName val="기계경비"/>
      <sheetName val="인건비(환율)"/>
      <sheetName val="기타경비"/>
      <sheetName val="암거공"/>
      <sheetName val="setup"/>
      <sheetName val="교각1"/>
      <sheetName val="#REF"/>
      <sheetName val="EQUIP-H"/>
      <sheetName val="1호맨홀토공"/>
      <sheetName val="공사비예산서(토목분)"/>
      <sheetName val="기본일위"/>
      <sheetName val="내역서2안"/>
      <sheetName val="패널"/>
      <sheetName val="Sheet2"/>
      <sheetName val="1.설계조건"/>
      <sheetName val="guard(mac)"/>
      <sheetName val="단면가정"/>
      <sheetName val="내역"/>
      <sheetName val="송라터널총괄"/>
      <sheetName val="품셈"/>
      <sheetName val="직공비"/>
      <sheetName val="단가"/>
      <sheetName val="개발계획수립"/>
      <sheetName val="입찰안"/>
      <sheetName val="2지구단위"/>
      <sheetName val="포장복구집계"/>
      <sheetName val="DATA"/>
      <sheetName val="증감대비"/>
      <sheetName val="단면 (2)"/>
      <sheetName val="원가입력"/>
      <sheetName val="현장조사"/>
      <sheetName val="기둥(원형)"/>
      <sheetName val="버스운행안내"/>
      <sheetName val="예방접종계획"/>
      <sheetName val="근태계획서"/>
      <sheetName val="전기"/>
      <sheetName val="공통가설"/>
      <sheetName val="1-1"/>
      <sheetName val="견적서"/>
      <sheetName val="LEGEND"/>
      <sheetName val="조건표"/>
      <sheetName val="4.장비손료"/>
      <sheetName val="일위대가(가설)"/>
      <sheetName val="1.설계기준"/>
      <sheetName val="말뚝물량"/>
      <sheetName val="2.가정단면"/>
      <sheetName val="자재단가비교표"/>
      <sheetName val="98수문일위"/>
      <sheetName val="평가내역"/>
      <sheetName val="일위대가"/>
      <sheetName val="통합"/>
      <sheetName val="기둥"/>
      <sheetName val="저판(버림100)"/>
      <sheetName val="시중노임단가"/>
      <sheetName val="수문일1"/>
      <sheetName val="공작물조직표(용배수)"/>
      <sheetName val="COMPAQ-LIST"/>
      <sheetName val="Care"/>
      <sheetName val="SV"/>
      <sheetName val="전신환매도율"/>
      <sheetName val="9GNG운반"/>
      <sheetName val="Data&amp;Result"/>
      <sheetName val="단위수량"/>
      <sheetName val="화재 탐지 설비"/>
      <sheetName val="6PILE  (돌출)"/>
      <sheetName val="공사설명서"/>
      <sheetName val="공사계획서"/>
      <sheetName val="사급자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row r="9">
          <cell r="I9">
            <v>181248</v>
          </cell>
        </row>
        <row r="11">
          <cell r="I11">
            <v>138714</v>
          </cell>
        </row>
        <row r="13">
          <cell r="I13">
            <v>118674</v>
          </cell>
        </row>
        <row r="15">
          <cell r="I15">
            <v>96387</v>
          </cell>
        </row>
        <row r="17">
          <cell r="I17">
            <v>69746</v>
          </cell>
        </row>
        <row r="21">
          <cell r="I21">
            <v>62505</v>
          </cell>
        </row>
      </sheetData>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 본체"/>
      <sheetName val="날개벽37.5。,82.5。"/>
      <sheetName val="수량집계표"/>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보매체A동"/>
      <sheetName val="노임단가"/>
      <sheetName val="DATA"/>
      <sheetName val="지구단위계획"/>
      <sheetName val="설계조건"/>
      <sheetName val="5지구단위"/>
      <sheetName val="내역서01"/>
      <sheetName val="단가"/>
      <sheetName val="암거공"/>
      <sheetName val="계화배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경비단가"/>
      <sheetName val="중기집계"/>
      <sheetName val="중기손료"/>
      <sheetName val="자재단가"/>
      <sheetName val="토   공 "/>
      <sheetName val="배수공"/>
      <sheetName val="교량공"/>
      <sheetName val="포장공"/>
      <sheetName val="부대공"/>
      <sheetName val="단가목록"/>
      <sheetName val="신규단가"/>
      <sheetName val="Sheet4"/>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주요자재"/>
      <sheetName val="재료분리"/>
      <sheetName val="강교총괄"/>
      <sheetName val="철근총괄"/>
      <sheetName val="강교수량"/>
      <sheetName val="강판수량"/>
      <sheetName val="기타자재"/>
      <sheetName val="도장수량"/>
      <sheetName val="강재도장(수량)"/>
      <sheetName val="Sheet1"/>
      <sheetName val="수질정화시설"/>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조도계산서"/>
      <sheetName val="전압강하계산서"/>
      <sheetName val="변압기 용량 계산서"/>
      <sheetName val="저압반계산"/>
      <sheetName val="단락용량 "/>
      <sheetName val="단락용량 계산서 (2)"/>
      <sheetName val="정류기및축전지용량계산서"/>
      <sheetName val="전등부하계산"/>
      <sheetName val="동력부하계산"/>
      <sheetName val="7.1유효폭"/>
      <sheetName val="중기일위대가"/>
      <sheetName val="일위대가(가설)"/>
      <sheetName val="수질정화시설"/>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표지및간지"/>
      <sheetName val="내역(토질)1-1"/>
      <sheetName val="내역1(토질)"/>
      <sheetName val="내역2(측량)"/>
      <sheetName val="내역5(기본계획)"/>
      <sheetName val="내역3(교통)"/>
      <sheetName val="내역4(토목)"/>
      <sheetName val="표지-1"/>
      <sheetName val="수원테크노총괄설계내역변경(기본계획)"/>
      <sheetName val="Sheet1"/>
      <sheetName val="1.산출 주택"/>
      <sheetName val="산출근거"/>
      <sheetName val="부하계산서"/>
      <sheetName val="B부대공"/>
      <sheetName val="일위대가시트"/>
      <sheetName val="정부노임단가"/>
      <sheetName val="용역단가"/>
      <sheetName val="장비집계"/>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배수관산출근거"/>
      <sheetName val="종배수관"/>
      <sheetName val="배수산출근거"/>
      <sheetName val="종배수관집계"/>
      <sheetName val="종배수관수량집계"/>
      <sheetName val="터널조도"/>
      <sheetName val="DATE"/>
      <sheetName val="실행철강하도"/>
      <sheetName val="우각부보강"/>
      <sheetName val="정부노임단가"/>
      <sheetName val="부속동"/>
      <sheetName val="NOMUBI"/>
      <sheetName val="자압1"/>
      <sheetName val="노임"/>
      <sheetName val="내역서"/>
      <sheetName val="설비"/>
      <sheetName val="Y-WORK"/>
      <sheetName val="COPING"/>
      <sheetName val="수안보-MBR1"/>
      <sheetName val="일반맨홀수량집계"/>
      <sheetName val="Sheet1"/>
      <sheetName val="단가표 "/>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세대변압기용량"/>
      <sheetName val="전압강하계산서"/>
      <sheetName val="전압강하계산서 (2)"/>
      <sheetName val="전압강하계산서 (3)"/>
      <sheetName val="전등전열부하계산"/>
      <sheetName val="동력부하계산"/>
      <sheetName val="상가-부하계산"/>
      <sheetName val="조도계산서 (2)"/>
      <sheetName val="Sheet2"/>
      <sheetName val="Sheet3"/>
    </sheet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동력부하계산"/>
    </sheetNames>
    <sheetDataSet>
      <sheetData sheetId="0">
        <row r="3">
          <cell r="C3" t="str">
            <v>S</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Sheet1"/>
      <sheetName val="Sheet2"/>
      <sheetName val="Sheet3"/>
      <sheetName val="Sheet1 (3)"/>
      <sheetName val="Sheet2 (3)"/>
      <sheetName val="Sheet3 (3)"/>
      <sheetName val="종배수관"/>
      <sheetName val="ITEM"/>
      <sheetName val="설계조건"/>
      <sheetName val="날개벽(TYPE3)"/>
      <sheetName val="수안보-MBR1"/>
      <sheetName val="ABUT수량-A1"/>
      <sheetName val="INPUT"/>
      <sheetName val="6PILE  (돌출)"/>
      <sheetName val="J형측구단위수량"/>
      <sheetName val="부대내역"/>
      <sheetName val="용산1(해보)"/>
      <sheetName val="2.단면가정"/>
      <sheetName val="4.말뚝설계"/>
      <sheetName val="1.설계조건"/>
      <sheetName val="과천MAIN"/>
      <sheetName val="기둥(원형)"/>
      <sheetName val="기초공"/>
      <sheetName val="차액보증"/>
      <sheetName val="단면 (2)"/>
      <sheetName val="총괄내역서"/>
      <sheetName val="예정(3)"/>
      <sheetName val="동원(3)"/>
      <sheetName val="단위중량"/>
      <sheetName val="원형1호맨홀토공수량"/>
      <sheetName val="토목검측서"/>
      <sheetName val="일반공사"/>
      <sheetName val="현황"/>
      <sheetName val="시점교대"/>
      <sheetName val="L형옹벽단위수량(35)"/>
      <sheetName val="코드표"/>
      <sheetName val="[_x0001__x000c__x000c__x0000__x0007__x0000__x0000__x0000_Ƞ࿙_x0000__x0000__x0001__x0000__x0003__x0002__x0014__x0003_"/>
      <sheetName val="평균터파기고(1-2,ASP)"/>
      <sheetName val="교각수량"/>
      <sheetName val="교각철근"/>
      <sheetName val="토공1(김천)"/>
      <sheetName val="토공1(남면)"/>
      <sheetName val="토공2(김천)"/>
      <sheetName val="토공2(남면)"/>
      <sheetName val="토공3(김천)"/>
      <sheetName val="토공3(남면)"/>
      <sheetName val="토공4(김천)"/>
      <sheetName val="토공4(남면)"/>
      <sheetName val="교각1(김천)"/>
      <sheetName val="교각1(남면)"/>
      <sheetName val="교각2(김천)"/>
      <sheetName val="교각2(남면)"/>
      <sheetName val="교각3(김천)"/>
      <sheetName val="교각3(남면)"/>
      <sheetName val="교각4(김천)"/>
      <sheetName val="교각4(남면)"/>
      <sheetName val="가도공수량"/>
      <sheetName val="가도공"/>
      <sheetName val="화해(함평)"/>
      <sheetName val="화해(장성)"/>
      <sheetName val="#REF"/>
      <sheetName val="마산방향"/>
      <sheetName val="진주방향"/>
      <sheetName val="SLAB"/>
      <sheetName val="Sheet1 _2_"/>
      <sheetName val="일반수량총괄집계"/>
      <sheetName val="DATE"/>
      <sheetName val="JUCK"/>
      <sheetName val="노임"/>
      <sheetName val="대로근거"/>
      <sheetName val="당초"/>
      <sheetName val="DOHWA03"/>
      <sheetName val="경비_원본"/>
      <sheetName val="관급자재"/>
      <sheetName val="5Strand-장기처짐PCI"/>
      <sheetName val="내역서"/>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U-TYPE(1)"/>
      <sheetName val="IC1집계"/>
      <sheetName val="IC1목포시방향"/>
      <sheetName val="IC1목포시방향OUT"/>
      <sheetName val="IC1압해도방향"/>
      <sheetName val="IC1압해도방향OUT"/>
      <sheetName val="맨홀수량산출"/>
      <sheetName val="백호우계수"/>
      <sheetName val="견적"/>
      <sheetName val="정부노임"/>
      <sheetName val="자재목록"/>
      <sheetName val="단가"/>
      <sheetName val="입력"/>
      <sheetName val="몰탈단가"/>
      <sheetName val="노임단가"/>
      <sheetName val="정부노임단가"/>
      <sheetName val="CRUDE RE-bar"/>
      <sheetName val="토공(우물통,기타) "/>
      <sheetName val="09년실적"/>
      <sheetName val="지급자재"/>
      <sheetName val="일위대가"/>
      <sheetName val="일위"/>
      <sheetName val="제품단가명세표"/>
      <sheetName val="BID"/>
      <sheetName val="부하(성남)"/>
      <sheetName val="경영상태"/>
      <sheetName val="11.1 단면hwp"/>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sheetName val="Data&amp;Result"/>
      <sheetName val="사용료결정 (양식)"/>
      <sheetName val="PL-BS"/>
      <sheetName val="CashFlow"/>
      <sheetName val="투자비"/>
      <sheetName val="운용세부"/>
      <sheetName val="총민간투자비"/>
      <sheetName val="자금운용"/>
      <sheetName val="사용료결정"/>
      <sheetName val="상환계획"/>
      <sheetName val="BS명세"/>
      <sheetName val="IS(매출)명세"/>
      <sheetName val="IS명세"/>
      <sheetName val="운영유지비"/>
      <sheetName val="판관(인건)"/>
      <sheetName val="판관(경비)"/>
      <sheetName val="운영비품"/>
      <sheetName val="개업비"/>
      <sheetName val="기둥(원형)"/>
    </sheetNames>
    <sheetDataSet>
      <sheetData sheetId="0"/>
      <sheetData sheetId="1">
        <row r="4">
          <cell r="D4">
            <v>2002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흄관기초"/>
      <sheetName val="DATA"/>
      <sheetName val="Sheet17"/>
      <sheetName val="횡배수관수량집계"/>
      <sheetName val="배수관 집계"/>
      <sheetName val="본선집계"/>
      <sheetName val="횡배수관현황"/>
      <sheetName val="횡배수관"/>
      <sheetName val="횡배수관평균터파기고"/>
      <sheetName val="예산변경사항"/>
      <sheetName val="실행내역"/>
      <sheetName val="직노"/>
      <sheetName val="횡배수관토공수량"/>
      <sheetName val="BOX"/>
    </sheetNames>
    <sheetDataSet>
      <sheetData sheetId="0" refreshError="1">
        <row r="3">
          <cell r="C3" t="str">
            <v>S</v>
          </cell>
          <cell r="E3" t="str">
            <v>S</v>
          </cell>
        </row>
        <row r="18">
          <cell r="C18" t="str">
            <v>S</v>
          </cell>
          <cell r="E18" t="str">
            <v>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s>
    <sheetDataSet>
      <sheetData sheetId="0"/>
      <sheetData sheetId="1" refreshError="1">
        <row r="69">
          <cell r="I69">
            <v>3.17</v>
          </cell>
        </row>
        <row r="73">
          <cell r="G73">
            <v>3.9</v>
          </cell>
        </row>
        <row r="89">
          <cell r="I89">
            <v>1.7509999999999999</v>
          </cell>
        </row>
        <row r="97">
          <cell r="I97">
            <v>4.4829999999999997</v>
          </cell>
        </row>
        <row r="99">
          <cell r="G99">
            <v>0.5</v>
          </cell>
        </row>
      </sheetData>
      <sheetData sheetId="2"/>
      <sheetData sheetId="3"/>
      <sheetData sheetId="4"/>
      <sheetData sheetId="5"/>
      <sheetData sheetId="6"/>
      <sheetData sheetId="7"/>
      <sheetData sheetId="8"/>
      <sheetData sheetId="9"/>
      <sheetData sheetId="10" refreshError="1">
        <row r="1">
          <cell r="C1" t="str">
            <v>북수원권 10호광장 통로 Box</v>
          </cell>
        </row>
        <row r="5">
          <cell r="G5">
            <v>2.5</v>
          </cell>
        </row>
        <row r="6">
          <cell r="D6">
            <v>1.5</v>
          </cell>
        </row>
        <row r="7">
          <cell r="D7">
            <v>0.8</v>
          </cell>
        </row>
        <row r="26">
          <cell r="D26">
            <v>1.54</v>
          </cell>
        </row>
        <row r="27">
          <cell r="D27">
            <v>1.7</v>
          </cell>
        </row>
        <row r="28">
          <cell r="D28">
            <v>1.8</v>
          </cell>
        </row>
        <row r="29">
          <cell r="D29">
            <v>0.9</v>
          </cell>
        </row>
        <row r="31">
          <cell r="D31">
            <v>1.3</v>
          </cell>
        </row>
        <row r="32">
          <cell r="D32">
            <v>2.15</v>
          </cell>
        </row>
        <row r="33">
          <cell r="D33">
            <v>1.7</v>
          </cell>
        </row>
        <row r="34">
          <cell r="D34">
            <v>0.65</v>
          </cell>
        </row>
        <row r="38">
          <cell r="D38">
            <v>0.35</v>
          </cell>
        </row>
        <row r="42">
          <cell r="D42">
            <v>0.35</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s>
    <sheetDataSet>
      <sheetData sheetId="0"/>
      <sheetData sheetId="1"/>
      <sheetData sheetId="2"/>
      <sheetData sheetId="3"/>
      <sheetData sheetId="4"/>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2공구(안영)단가산출-1"/>
      <sheetName val="입출재고현황 (2)"/>
      <sheetName val="데이타"/>
      <sheetName val="DATA"/>
      <sheetName val="개략"/>
      <sheetName val="#REF"/>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DATA"/>
      <sheetName val="총괄표"/>
      <sheetName val="1"/>
      <sheetName val="2"/>
      <sheetName val="3"/>
      <sheetName val="4"/>
      <sheetName val="5"/>
      <sheetName val="6"/>
      <sheetName val="7"/>
      <sheetName val="8"/>
      <sheetName val="목록참조"/>
      <sheetName val="노무비"/>
      <sheetName val="입출재고현황 (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단가"/>
      <sheetName val="안"/>
      <sheetName val="Sheet2"/>
      <sheetName val="목신토공 (2)"/>
      <sheetName val="목신철콘 (2)"/>
      <sheetName val="구산토공"/>
      <sheetName val="구산철콘"/>
      <sheetName val="Sheet1"/>
      <sheetName val="S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단가"/>
      <sheetName val="안"/>
      <sheetName val="Sheet2"/>
      <sheetName val="목신토공 (2)"/>
      <sheetName val="목신철콘 (2)"/>
      <sheetName val="구산토공"/>
      <sheetName val="구산철콘"/>
      <sheetName val="Sheet1"/>
      <sheetName val="S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삼태곡(B)함개소별수량"/>
      <sheetName val="수량집계표"/>
      <sheetName val="BOX 본체"/>
      <sheetName val="날개벽"/>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공문"/>
      <sheetName val="공문 (2)"/>
      <sheetName val="조정금액"/>
      <sheetName val="물가변동현황 (진)"/>
      <sheetName val="조정금액 (2)"/>
      <sheetName val="지수조정"/>
      <sheetName val="비목집계"/>
      <sheetName val="비목내역"/>
      <sheetName val="대가집계"/>
      <sheetName val="대가내역"/>
      <sheetName val="대가수량"/>
      <sheetName val="기계경비"/>
      <sheetName val="제잡비"/>
      <sheetName val="제잡비 (2)"/>
      <sheetName val="노임"/>
      <sheetName val="기타비목"/>
      <sheetName val="근거"/>
      <sheetName val="표지"/>
      <sheetName val="표지 (2)"/>
      <sheetName val="표지 (3)"/>
      <sheetName val="표지 (4)"/>
      <sheetName val="Sheet1"/>
      <sheetName val="INPUT"/>
      <sheetName val="조달사전검토용"/>
      <sheetName val="ABUT수량-A1"/>
      <sheetName val="설계조건"/>
      <sheetName val="총괄내역서"/>
      <sheetName val="산근1,2"/>
      <sheetName val="건축내역서"/>
      <sheetName val="집계표"/>
      <sheetName val="설비내역서"/>
      <sheetName val="전기내역서"/>
      <sheetName val="전체철근집계"/>
      <sheetName val="비탈면보호공수량산출"/>
      <sheetName val="SG"/>
      <sheetName val="투찰판"/>
      <sheetName val="MOTOR"/>
      <sheetName val="우수공"/>
      <sheetName val="6.7.8.우물통"/>
      <sheetName val="운반"/>
      <sheetName val="가도공"/>
      <sheetName val="날개벽"/>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laroux"/>
      <sheetName val="1.관로"/>
      <sheetName val="2.케이블"/>
      <sheetName val="3.맨홀"/>
      <sheetName val="4.활주로등"/>
      <sheetName val="5.활주로종,말단등"/>
      <sheetName val="6.진입등신설"/>
      <sheetName val="7.섬광등신설"/>
      <sheetName val="8.말단식별등신설"/>
      <sheetName val="9.유도로등 및 유도안내등신설"/>
      <sheetName val="10.거리등"/>
      <sheetName val="11.PAPI이설"/>
      <sheetName val="12.풍향등 신설"/>
      <sheetName val="13.신호등"/>
      <sheetName val="14.PAD TR신설"/>
      <sheetName val="15.배수펌프장 및 수문전력"/>
      <sheetName val="16.기존 항공등화 철거공사"/>
      <sheetName val="17.MA-1A"/>
      <sheetName val="일위대가(최종)"/>
      <sheetName val="산출근거(최종)"/>
      <sheetName val="안내등"/>
      <sheetName val="일위대가"/>
      <sheetName val="5.활주로 종,말단등"/>
      <sheetName val="6.진입등 신설"/>
      <sheetName val="9.유도등 및 안내등"/>
      <sheetName val="10. 거리등 및 표시등 신설"/>
      <sheetName val="14.PAD TR 신설"/>
      <sheetName val="단가 및 재료비"/>
      <sheetName val="중기사용료"/>
      <sheetName val="중기사용료산출근거"/>
      <sheetName val="단가산출1"/>
      <sheetName val="단가산출2"/>
      <sheetName val="일위대가data"/>
      <sheetName val="이름표"/>
      <sheetName val="일위대가 (2)"/>
      <sheetName val="총괄"/>
      <sheetName val="구간별"/>
      <sheetName val="교량공"/>
      <sheetName val="내역표지"/>
      <sheetName val="도급표지 "/>
      <sheetName val="부대표지"/>
      <sheetName val="세로"/>
      <sheetName val="토  목"/>
      <sheetName val="조  경"/>
      <sheetName val="전 기"/>
      <sheetName val="건  축"/>
      <sheetName val="건축설비"/>
      <sheetName val="기계"/>
      <sheetName val="제어계측"/>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예정(3)"/>
      <sheetName val="동원(3)"/>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내역서"/>
      <sheetName val="일위대가표"/>
      <sheetName val="전산화산근"/>
      <sheetName val="직접경비"/>
      <sheetName val="노임단가"/>
      <sheetName val="대가수량"/>
      <sheetName val="일위대가(계측기설치)"/>
    </sheetNames>
    <sheetDataSet>
      <sheetData sheetId="0" refreshError="1"/>
      <sheetData sheetId="1" refreshError="1"/>
      <sheetData sheetId="2"/>
      <sheetData sheetId="3" refreshError="1"/>
      <sheetData sheetId="4"/>
      <sheetData sheetId="5" refreshError="1"/>
      <sheetData sheetId="6">
        <row r="4">
          <cell r="B4">
            <v>252897</v>
          </cell>
        </row>
      </sheetData>
      <sheetData sheetId="7" refreshError="1"/>
      <sheetData sheetId="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적용기준"/>
      <sheetName val="기본계획 하천제원"/>
      <sheetName val="실시설계 하천제원"/>
      <sheetName val="표지"/>
      <sheetName val="갑지"/>
      <sheetName val="내역서 "/>
      <sheetName val="간지(일위대가표)"/>
      <sheetName val="일위대가표"/>
      <sheetName val="간지(산출근거)"/>
      <sheetName val="실시설계비 산근1"/>
      <sheetName val="하천측량"/>
      <sheetName val="설계자문비"/>
      <sheetName val="손배료"/>
      <sheetName val="복사단가(X)"/>
      <sheetName val="간지(각종단가)"/>
      <sheetName val="노임단가"/>
      <sheetName val="자재단가"/>
      <sheetName val="사전재해영향성 기준"/>
      <sheetName val="직접인건비"/>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ow r="4">
          <cell r="B4">
            <v>348160</v>
          </cell>
        </row>
        <row r="5">
          <cell r="B5">
            <v>264306</v>
          </cell>
        </row>
        <row r="6">
          <cell r="B6">
            <v>209485</v>
          </cell>
        </row>
        <row r="7">
          <cell r="B7">
            <v>190910</v>
          </cell>
        </row>
        <row r="8">
          <cell r="B8">
            <v>149647</v>
          </cell>
        </row>
        <row r="9">
          <cell r="B9">
            <v>175906</v>
          </cell>
        </row>
        <row r="10">
          <cell r="B10">
            <v>148700</v>
          </cell>
        </row>
        <row r="11">
          <cell r="B11">
            <v>128933</v>
          </cell>
        </row>
        <row r="15">
          <cell r="B15">
            <v>216409</v>
          </cell>
        </row>
        <row r="16">
          <cell r="B16">
            <v>177821</v>
          </cell>
        </row>
        <row r="17">
          <cell r="B17">
            <v>156390</v>
          </cell>
        </row>
        <row r="18">
          <cell r="B18">
            <v>130782</v>
          </cell>
        </row>
        <row r="21">
          <cell r="B21">
            <v>111270</v>
          </cell>
        </row>
        <row r="24">
          <cell r="B24">
            <v>99882</v>
          </cell>
        </row>
        <row r="25">
          <cell r="B25">
            <v>120716</v>
          </cell>
        </row>
        <row r="31">
          <cell r="B31">
            <v>128297</v>
          </cell>
        </row>
        <row r="32">
          <cell r="B32">
            <v>117817</v>
          </cell>
        </row>
        <row r="33">
          <cell r="B33">
            <v>105716</v>
          </cell>
        </row>
      </sheetData>
      <sheetData sheetId="16" refreshError="1"/>
      <sheetData sheetId="17" refreshError="1"/>
      <sheetData sheetId="1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
      <sheetName val="일위대가표"/>
      <sheetName val="제57호표"/>
      <sheetName val="단가산출근거(하천기본계획)"/>
      <sheetName val="단가산출근거(하천실시설계)"/>
      <sheetName val="공공측량심사비"/>
      <sheetName val="하천제원"/>
      <sheetName val="노임단가"/>
      <sheetName val="자재단가"/>
      <sheetName val="경비"/>
      <sheetName val="시험단가"/>
      <sheetName val="측량단가"/>
      <sheetName val="환경성검토"/>
      <sheetName val="직접인건비"/>
      <sheetName val="손해배상공제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4">
          <cell r="B4">
            <v>296530</v>
          </cell>
        </row>
        <row r="9">
          <cell r="B9">
            <v>130396</v>
          </cell>
        </row>
        <row r="11">
          <cell r="B11">
            <v>95576</v>
          </cell>
        </row>
        <row r="34">
          <cell r="B34">
            <v>85532</v>
          </cell>
        </row>
      </sheetData>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내역서"/>
      <sheetName val="일위대가표"/>
      <sheetName val="전산화산근"/>
      <sheetName val="직접경비"/>
      <sheetName val="노임단가"/>
      <sheetName val="Sheet1"/>
    </sheetNames>
    <sheetDataSet>
      <sheetData sheetId="0" refreshError="1"/>
      <sheetData sheetId="1" refreshError="1"/>
      <sheetData sheetId="2"/>
      <sheetData sheetId="3" refreshError="1"/>
      <sheetData sheetId="4"/>
      <sheetData sheetId="5" refreshError="1"/>
      <sheetData sheetId="6">
        <row r="4">
          <cell r="B4">
            <v>252897</v>
          </cell>
        </row>
      </sheetData>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요약"/>
      <sheetName val="예정공정표"/>
      <sheetName val="갑지"/>
      <sheetName val="내역서 "/>
      <sheetName val="일위대가표"/>
      <sheetName val="단가산출근거"/>
      <sheetName val="공공측량심사비"/>
      <sheetName val="하천제원"/>
      <sheetName val="자재단가"/>
      <sheetName val="노임단가"/>
      <sheetName val="시험단가"/>
      <sheetName val="측량단가"/>
      <sheetName val="직접인건비"/>
      <sheetName val="남한강 2단계 전체분"/>
    </sheetNames>
    <sheetDataSet>
      <sheetData sheetId="0" refreshError="1"/>
      <sheetData sheetId="1" refreshError="1"/>
      <sheetData sheetId="2" refreshError="1"/>
      <sheetData sheetId="3"/>
      <sheetData sheetId="4" refreshError="1"/>
      <sheetData sheetId="5" refreshError="1"/>
      <sheetData sheetId="6" refreshError="1"/>
      <sheetData sheetId="7">
        <row r="7">
          <cell r="B7">
            <v>19</v>
          </cell>
        </row>
        <row r="8">
          <cell r="B8">
            <v>93.09</v>
          </cell>
        </row>
      </sheetData>
      <sheetData sheetId="8"/>
      <sheetData sheetId="9"/>
      <sheetData sheetId="10" refreshError="1"/>
      <sheetData sheetId="11" refreshError="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
      <sheetName val="일위대가표"/>
      <sheetName val="단가산출근거"/>
      <sheetName val="공공측량심사비"/>
      <sheetName val="하천제원"/>
      <sheetName val="수량산출근거(출력X)"/>
      <sheetName val="자재단가"/>
      <sheetName val="노임단가"/>
      <sheetName val="시험단가"/>
      <sheetName val="측량단가"/>
      <sheetName val="사전환경성검토 소요인력"/>
      <sheetName val="환경성검토 할증율"/>
      <sheetName val="항목별 조사비"/>
      <sheetName val="직접인건비"/>
    </sheetNames>
    <sheetDataSet>
      <sheetData sheetId="0" refreshError="1"/>
      <sheetData sheetId="1"/>
      <sheetData sheetId="2" refreshError="1"/>
      <sheetData sheetId="3" refreshError="1"/>
      <sheetData sheetId="4" refreshError="1"/>
      <sheetData sheetId="5">
        <row r="15">
          <cell r="B15">
            <v>7</v>
          </cell>
        </row>
      </sheetData>
      <sheetData sheetId="6" refreshError="1"/>
      <sheetData sheetId="7" refreshError="1"/>
      <sheetData sheetId="8">
        <row r="4">
          <cell r="B4">
            <v>320277</v>
          </cell>
        </row>
        <row r="26">
          <cell r="B26">
            <v>77030</v>
          </cell>
        </row>
      </sheetData>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괄"/>
      <sheetName val="내역서"/>
      <sheetName val="제경비기술료"/>
      <sheetName val="일위대가1"/>
      <sheetName val="산근1~3(측량)"/>
      <sheetName val="산근4(용측)"/>
      <sheetName val="산근-5,6(말뚝,토조)"/>
      <sheetName val="산근-7(설계비)"/>
      <sheetName val="실시설계비요율"/>
      <sheetName val="산근-9,10(자문,홍보비)"/>
      <sheetName val="산근-10(측량심사비)"/>
      <sheetName val="산근-11~47(기본계획)"/>
      <sheetName val="산근-48(손보료)"/>
      <sheetName val="수자원품셈"/>
      <sheetName val="산근-49 기본계획 복사단가"/>
      <sheetName val="산근-50 조감도단가"/>
      <sheetName val="주요자재비"/>
      <sheetName val="입력DATA1"/>
      <sheetName val="노임단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7">
          <cell r="B7">
            <v>58.55</v>
          </cell>
        </row>
        <row r="9">
          <cell r="B9">
            <v>5.8170000000000002</v>
          </cell>
        </row>
      </sheetData>
      <sheetData sheetId="2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
      <sheetName val="일위대가표"/>
      <sheetName val="단가산출근거"/>
      <sheetName val="공공측량심사비"/>
      <sheetName val="하천제원"/>
      <sheetName val="수량산출근거(출력X)"/>
      <sheetName val="자재단가"/>
      <sheetName val="노임단가"/>
      <sheetName val="시험단가"/>
      <sheetName val="측량단가"/>
      <sheetName val="사전환경성검토 소요인력"/>
      <sheetName val="환경성검토 할증율"/>
      <sheetName val="항목별 조사비"/>
      <sheetName val="직접인건비"/>
    </sheetNames>
    <sheetDataSet>
      <sheetData sheetId="0" refreshError="1"/>
      <sheetData sheetId="1"/>
      <sheetData sheetId="2" refreshError="1"/>
      <sheetData sheetId="3" refreshError="1"/>
      <sheetData sheetId="4" refreshError="1"/>
      <sheetData sheetId="5">
        <row r="15">
          <cell r="B15">
            <v>7</v>
          </cell>
        </row>
      </sheetData>
      <sheetData sheetId="6" refreshError="1"/>
      <sheetData sheetId="7" refreshError="1"/>
      <sheetData sheetId="8">
        <row r="4">
          <cell r="B4">
            <v>320277</v>
          </cell>
        </row>
      </sheetData>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하천제원"/>
      <sheetName val="교각계산"/>
      <sheetName val="동력부하계산"/>
      <sheetName val="1. 설계조건 2.단면가정 3. 하중계산"/>
      <sheetName val="DATA 입력란"/>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
      <sheetName val="적용기준"/>
      <sheetName val="일위대가표"/>
      <sheetName val="단가산출근거"/>
      <sheetName val="수자원개발표준품셈"/>
      <sheetName val="공공측량심사비"/>
      <sheetName val="하천제원"/>
      <sheetName val="자재단가"/>
      <sheetName val="노임단가"/>
      <sheetName val="시험단가"/>
      <sheetName val="측량단가"/>
      <sheetName val="복사단가"/>
      <sheetName val="사전환경성검토"/>
      <sheetName val="사전환경성검토표준품셈"/>
      <sheetName val="직접인건비"/>
    </sheetNames>
    <sheetDataSet>
      <sheetData sheetId="0"/>
      <sheetData sheetId="1"/>
      <sheetData sheetId="2"/>
      <sheetData sheetId="3"/>
      <sheetData sheetId="4"/>
      <sheetData sheetId="5"/>
      <sheetData sheetId="6">
        <row r="3">
          <cell r="B3">
            <v>3</v>
          </cell>
        </row>
        <row r="7">
          <cell r="B7">
            <v>12840</v>
          </cell>
        </row>
      </sheetData>
      <sheetData sheetId="7"/>
      <sheetData sheetId="8"/>
      <sheetData sheetId="9"/>
      <sheetData sheetId="10"/>
      <sheetData sheetId="11"/>
      <sheetData sheetId="12"/>
      <sheetData sheetId="13"/>
      <sheetData sheetId="1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s>
    <sheetDataSet>
      <sheetData sheetId="0"/>
      <sheetData sheetId="1"/>
      <sheetData sheetId="2"/>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표"/>
      <sheetName val="기기리스트"/>
      <sheetName val="축산 기기리스트"/>
    </sheetNames>
    <sheetDataSet>
      <sheetData sheetId="0" refreshError="1"/>
      <sheetData sheetId="1" refreshError="1"/>
      <sheetData sheetId="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괴산 (1)"/>
      <sheetName val="괴산 (2)"/>
      <sheetName val="괴산 (3)"/>
    </sheetNames>
    <sheetDataSet>
      <sheetData sheetId="0" refreshError="1"/>
      <sheetData sheetId="1" refreshError="1"/>
      <sheetData sheetId="2" refreshError="1"/>
      <sheetData sheetId="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증감"/>
      <sheetName val="표지"/>
      <sheetName val="TOTAL1"/>
      <sheetName val="TOTAL2"/>
      <sheetName val="TOTAL3 "/>
      <sheetName val="일위대가"/>
      <sheetName val="수량증감"/>
      <sheetName val="단가결정조서"/>
      <sheetName val="물량증감"/>
      <sheetName val="Sheet1"/>
      <sheetName val="Sheet9"/>
      <sheetName val="Sheet8"/>
      <sheetName val="Sheet7"/>
      <sheetName val="Sheet6"/>
      <sheetName val="Sheet5"/>
      <sheetName val="Sheet4"/>
      <sheetName val="Sheet3"/>
      <sheetName val="TOTAL3"/>
      <sheetName val="B부대공"/>
      <sheetName val="환경평가"/>
      <sheetName val="인구"/>
      <sheetName val="하천제원"/>
      <sheetName val="내역서 "/>
      <sheetName val="일위대가(가설)"/>
      <sheetName val="SCHE"/>
      <sheetName val="9GNG운반"/>
      <sheetName val="물가시세표지"/>
      <sheetName val="물가시세표"/>
      <sheetName val="노임단가표지"/>
      <sheetName val="노임단가"/>
      <sheetName val="일위대가조견표"/>
      <sheetName val="물가시세비교"/>
      <sheetName val="참조자료"/>
      <sheetName val="교각계산"/>
      <sheetName val="견적대비표"/>
      <sheetName val="직접경비"/>
      <sheetName val="직접인건비"/>
      <sheetName val="교각1"/>
      <sheetName val="DATE"/>
      <sheetName val="1단계"/>
      <sheetName val="부안변전"/>
      <sheetName val="날개벽"/>
      <sheetName val="6PILE  (돌출)"/>
      <sheetName val="예가표"/>
      <sheetName val="신표지1"/>
      <sheetName val="차액보증"/>
      <sheetName val="약품공급2"/>
      <sheetName val="TOTAL3_"/>
      <sheetName val="단면가정"/>
      <sheetName val="부재력정리"/>
      <sheetName val="1. 설계조건 2.단면가정 3. 하중계산"/>
      <sheetName val="DATA 입력란"/>
      <sheetName val="간지"/>
      <sheetName val="설계조건"/>
      <sheetName val="공문"/>
      <sheetName val="공비대비"/>
      <sheetName val="3.골재원검토의견서 갑지"/>
      <sheetName val="덕소내역"/>
      <sheetName val="8.PILE  (돌출)"/>
      <sheetName val="GI-LIST"/>
      <sheetName val="공내역"/>
      <sheetName val="총괄"/>
      <sheetName val="교평단위개요-3"/>
      <sheetName val="교통영향-2"/>
      <sheetName val="갑지"/>
      <sheetName val="예정공정"/>
      <sheetName val="지구단위개요-2"/>
      <sheetName val="지구단위계획-1"/>
      <sheetName val="N賃率-職"/>
      <sheetName val="산출근거"/>
      <sheetName val="표준계약서"/>
      <sheetName val="계산서(곡선부)"/>
      <sheetName val="포장재료집계표"/>
      <sheetName val="터파기및재료"/>
      <sheetName val="일위대가목차"/>
      <sheetName val="차수공개요"/>
      <sheetName val="기본"/>
      <sheetName val="#REF"/>
      <sheetName val="입력"/>
      <sheetName val="전기"/>
      <sheetName val="대림경상68억"/>
      <sheetName val="입력시트"/>
      <sheetName val="11"/>
      <sheetName val="가로등기초"/>
      <sheetName val="입찰안"/>
      <sheetName val="전기일위대가"/>
      <sheetName val="신우"/>
      <sheetName val="Sheet1 (2)"/>
      <sheetName val="내역서"/>
      <sheetName val="전체"/>
      <sheetName val="예정(3)"/>
      <sheetName val="동원(3)"/>
      <sheetName val="밸브설치"/>
      <sheetName val="약품설비"/>
      <sheetName val="마산방향"/>
      <sheetName val="진주방향"/>
      <sheetName val="고창방향"/>
      <sheetName val="INPUT"/>
      <sheetName val="덕전리"/>
      <sheetName val="대비"/>
      <sheetName val="설계내역"/>
      <sheetName val="중기일위대가"/>
      <sheetName val="제출내역 (2)"/>
      <sheetName val="기본입력값(지구지정)"/>
      <sheetName val="11.2일위대가(교육환경평가)"/>
      <sheetName val="11.3수량산출서(교육환경평가)"/>
      <sheetName val="집계표"/>
      <sheetName val="05 토적"/>
      <sheetName val="01 도시관리"/>
      <sheetName val="공종단가"/>
      <sheetName val="단가조사"/>
      <sheetName val="data"/>
      <sheetName val="A LINE"/>
      <sheetName val="입출재고현황 (2)"/>
      <sheetName val="일위대가(계측기설치)"/>
      <sheetName val="3지구단위"/>
      <sheetName val="단가산출근거(1)"/>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적계산 (2)"/>
      <sheetName val="토적계산"/>
      <sheetName val="sh1"/>
      <sheetName val="sh2"/>
      <sheetName val="sh3"/>
      <sheetName val="sh4"/>
      <sheetName val="sh5"/>
      <sheetName val="sh6"/>
      <sheetName val="sh7"/>
      <sheetName val="sh8"/>
      <sheetName val="sh9"/>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유동표"/>
    </sheetNames>
    <sheetDataSet>
      <sheetData sheetId="0">
        <row r="23">
          <cell r="A23" t="str">
            <v>공     제     토</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표지"/>
      <sheetName val="총괄내역서"/>
      <sheetName val="6.2 사전재해(개발)"/>
      <sheetName val="사전재해(개발)-제원, 노임단가, 적용요율"/>
      <sheetName val="사전재해(개발)-소요인력"/>
      <sheetName val="사전재해(개발)-산출근거-면적"/>
      <sheetName val="공수"/>
      <sheetName val="산근"/>
      <sheetName val="DATE"/>
      <sheetName val="관접합및부설"/>
      <sheetName val="단가"/>
      <sheetName val="수량이동"/>
      <sheetName val="지구단위계획"/>
      <sheetName val="대로근거"/>
      <sheetName val="일위대가(계측기설치)"/>
      <sheetName val="_산근2_"/>
      <sheetName val="_산근5_"/>
      <sheetName val="INPUT"/>
      <sheetName val="3지구단위"/>
      <sheetName val="우배수"/>
      <sheetName val="공비대비"/>
      <sheetName val="하천제원"/>
      <sheetName val="내역서"/>
      <sheetName val="데이타"/>
      <sheetName val="#REF"/>
      <sheetName val="일위대가"/>
      <sheetName val="설계"/>
      <sheetName val="환경평가"/>
      <sheetName val="인구"/>
      <sheetName val="순서도"/>
      <sheetName val="laroux"/>
      <sheetName val="설계예산서"/>
      <sheetName val="총괄"/>
      <sheetName val="1.노선측량"/>
      <sheetName val="2.토질조사"/>
      <sheetName val="3.실시설계 "/>
      <sheetName val="4.환경영향평가비"/>
      <sheetName val="손해보험료 (2)"/>
      <sheetName val="간지"/>
      <sheetName val="측량일위(농지구릉지)"/>
      <sheetName val="측량인원산출(농지구릉지)"/>
      <sheetName val="토질일위-1"/>
      <sheetName val="토질일위-2"/>
      <sheetName val="개략공사비"/>
      <sheetName val="손해보험요율표"/>
      <sheetName val="간지 (2)"/>
      <sheetName val="간지 (3)"/>
      <sheetName val="간지 (4)"/>
      <sheetName val="간지 (5)"/>
      <sheetName val="Sheet1"/>
      <sheetName val="용수량(생활용수)"/>
      <sheetName val="계산서(곡선부)"/>
      <sheetName val="포장재료집계표"/>
      <sheetName val="중기비"/>
      <sheetName val="guard(mac)"/>
      <sheetName val="측량요율"/>
      <sheetName val="자재대"/>
      <sheetName val="변수값"/>
      <sheetName val="중기상차"/>
      <sheetName val="AS복구"/>
      <sheetName val="중기터파기"/>
      <sheetName val="고시단가"/>
      <sheetName val="데리네이타현황"/>
      <sheetName val="지급자재"/>
      <sheetName val="1호맨홀토공"/>
      <sheetName val="45,46"/>
      <sheetName val="품셈TABLE"/>
      <sheetName val="범용개발순소요비용"/>
      <sheetName val="단위수량"/>
      <sheetName val="일위목록"/>
      <sheetName val="신호등일위대가"/>
      <sheetName val="노임단가"/>
      <sheetName val="1노선측량(철도,도로신설)"/>
      <sheetName val="Sheet1 (2)"/>
      <sheetName val="입력단가"/>
      <sheetName val="실행내역"/>
      <sheetName val="직노"/>
      <sheetName val="규격"/>
      <sheetName val="수종"/>
      <sheetName val="접속도로1"/>
      <sheetName val="약품설비"/>
      <sheetName val="4.장비손료"/>
      <sheetName val="tggwan(mac)"/>
      <sheetName val="입력"/>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별표집계"/>
      <sheetName val="AS포장복구 "/>
      <sheetName val="조명시설"/>
      <sheetName val="Sheet1 (2)"/>
      <sheetName val="재정비직인"/>
      <sheetName val="재정비내역"/>
      <sheetName val="지적고시내역"/>
      <sheetName val="ABUT수량-A1"/>
      <sheetName val="부하(성남)"/>
      <sheetName val="가설공사비"/>
      <sheetName val="도로구조공사비"/>
      <sheetName val="도로토공공사비"/>
      <sheetName val="#REF"/>
      <sheetName val="총괄서"/>
      <sheetName val="방지책개소별명세"/>
      <sheetName val="여수토공사비"/>
      <sheetName val=" 상부공통집계(총괄)"/>
      <sheetName val="터파기및재료"/>
      <sheetName val="부대공"/>
      <sheetName val="기둥(원형)"/>
      <sheetName val="단면 (2)"/>
      <sheetName val="교각1"/>
      <sheetName val="COPING"/>
      <sheetName val="담장산출"/>
      <sheetName val="부대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데리네이타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
      <sheetName val="집계"/>
      <sheetName val="공정표"/>
      <sheetName val="안전"/>
      <sheetName val="공내역"/>
      <sheetName val="특기"/>
      <sheetName val="설변"/>
      <sheetName val="단가표"/>
      <sheetName val="사유서"/>
      <sheetName val="단가산출"/>
      <sheetName val="Sheet8"/>
      <sheetName val="폐기물"/>
      <sheetName val="Sheet10"/>
      <sheetName val="입찰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콘크리트)"/>
      <sheetName val="노임단가"/>
      <sheetName val="기본DATA"/>
    </sheetNames>
    <sheetDataSet>
      <sheetData sheetId="0"/>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BUT수량_A1"/>
      <sheetName val="4)유동표"/>
      <sheetName val="터널조도"/>
      <sheetName val="총괄내역서"/>
      <sheetName val="입찰안"/>
      <sheetName val="종배수관"/>
      <sheetName val="식재총괄"/>
      <sheetName val="노임"/>
      <sheetName val="설계"/>
      <sheetName val="중산교"/>
      <sheetName val="#REF"/>
      <sheetName val="6PILE  (돌출)"/>
      <sheetName val="원가"/>
      <sheetName val="동원(3)"/>
      <sheetName val="예정(3)"/>
      <sheetName val="설비"/>
      <sheetName val="원형1호맨홀토공수량"/>
      <sheetName val="수안보-MBR1"/>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A-4"/>
      <sheetName val="tggwan(mac)"/>
      <sheetName val="실행철강하도"/>
      <sheetName val="청천내"/>
      <sheetName val="전신환매도율"/>
      <sheetName val="Sheet1"/>
      <sheetName val="ASP포장"/>
      <sheetName val="기본DATA"/>
      <sheetName val="배수장토목공사비"/>
      <sheetName val="ETC"/>
      <sheetName val="내역서"/>
      <sheetName val="일위"/>
      <sheetName val="200"/>
      <sheetName val="제수"/>
      <sheetName val="바닥판"/>
      <sheetName val="우각부보강"/>
      <sheetName val="PIER수량m1"/>
      <sheetName val="BID"/>
      <sheetName val="1.설계조건"/>
      <sheetName val="NOMUBI"/>
      <sheetName val="sw1"/>
      <sheetName val="내역서(당초변경)"/>
      <sheetName val="옹벽철근"/>
      <sheetName val="단위수량(출력X)"/>
      <sheetName val="수량집계"/>
      <sheetName val="INPUT"/>
      <sheetName val="일위대가"/>
      <sheetName val="주형"/>
      <sheetName val="1SPAN"/>
      <sheetName val="J형측구단위수량"/>
      <sheetName val="SORCE1"/>
      <sheetName val="입출재고현황 (2)"/>
      <sheetName val="자재단가"/>
      <sheetName val="토량산출서"/>
      <sheetName val="인건-측정"/>
      <sheetName val="도로토적"/>
      <sheetName val="HANDHOLE(2)"/>
      <sheetName val="별표집계"/>
      <sheetName val="부하계산서"/>
      <sheetName val="Sheet1 (2)"/>
      <sheetName val="2000년1차"/>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DATE"/>
      <sheetName val="리스(CIF)산출"/>
      <sheetName val="토지평가조서"/>
      <sheetName val="cash"/>
      <sheetName val="anaysis_sheet"/>
      <sheetName val="집계장(대목_실행)"/>
      <sheetName val="전계가"/>
      <sheetName val="품셈TABLE"/>
      <sheetName val="횡배수관토공수량"/>
      <sheetName val="9GNG운반"/>
      <sheetName val="말뚝지지력산정"/>
      <sheetName val="시멘트"/>
      <sheetName val="부대내역"/>
      <sheetName val="편입조서"/>
      <sheetName val="지장물"/>
      <sheetName val="토지조서"/>
      <sheetName val="가시설단위수량"/>
      <sheetName val="수질정화시설"/>
      <sheetName val="계산중"/>
      <sheetName val="횡배위치"/>
      <sheetName val="노임이"/>
      <sheetName val="EACT10"/>
      <sheetName val="단가"/>
      <sheetName val="단면 (2)"/>
      <sheetName val="실행내역서"/>
      <sheetName val="설계조건"/>
      <sheetName val="DATA"/>
      <sheetName val="COPING"/>
      <sheetName val="배수공 주요자재 집계표"/>
      <sheetName val="산출근거"/>
      <sheetName val="기초계산(Pmax)"/>
      <sheetName val="단면치수"/>
      <sheetName val="SG"/>
      <sheetName val="계약서"/>
      <sheetName val="Sheet17"/>
      <sheetName val="가람과비교"/>
      <sheetName val="표준지"/>
      <sheetName val="수입"/>
      <sheetName val="수지"/>
      <sheetName val="데이타"/>
      <sheetName val="주관사업"/>
      <sheetName val="법곳동"/>
      <sheetName val="대화동"/>
      <sheetName val="제잡비.xls"/>
      <sheetName val="신기1-LINE별연장"/>
      <sheetName val="眞비상(진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입찰안"/>
      <sheetName val="내역서"/>
      <sheetName val="횡배수관수량집계"/>
      <sheetName val="배수관 집계"/>
      <sheetName val="본선집계"/>
      <sheetName val="횡배수관현황"/>
      <sheetName val="횡배수관"/>
      <sheetName val="횡배수관평균터파기고"/>
      <sheetName val="배수통관토공수량"/>
      <sheetName val="DATA"/>
    </sheetNames>
    <sheetDataSet>
      <sheetData sheetId="0"/>
      <sheetData sheetId="1" refreshError="1"/>
      <sheetData sheetId="2" refreshError="1"/>
      <sheetData sheetId="3"/>
      <sheetData sheetId="4"/>
      <sheetData sheetId="5"/>
      <sheetData sheetId="6"/>
      <sheetData sheetId="7"/>
      <sheetData sheetId="8"/>
      <sheetData sheetId="9" refreshError="1"/>
      <sheetData sheetId="1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중회의실"/>
      <sheetName val="소회의실"/>
      <sheetName val="배관,배선"/>
      <sheetName val="공사원가내역서"/>
      <sheetName val="노임단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중회의실"/>
      <sheetName val="소회의실"/>
      <sheetName val="배관,배선"/>
      <sheetName val="공사원가내역서"/>
    </sheetNames>
    <sheetDataSet>
      <sheetData sheetId="0" refreshError="1"/>
      <sheetData sheetId="1"/>
      <sheetData sheetId="2"/>
      <sheetData sheetId="3"/>
      <sheetData sheetId="4"/>
      <sheetData sheetId="5"/>
      <sheetData sheetId="6"/>
      <sheetData sheetId="7"/>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DATE"/>
      <sheetName val="단위수량"/>
      <sheetName val="Sheet1"/>
      <sheetName val="일위목록"/>
      <sheetName val="신호등일위대가"/>
      <sheetName val="일위대가"/>
      <sheetName val="차액보증"/>
      <sheetName val="덕전리"/>
      <sheetName val="96보완계획7.12"/>
      <sheetName val="기초단가"/>
      <sheetName val="Sheet1 (2)"/>
      <sheetName val="계산서(곡선부)"/>
      <sheetName val="-치수표(곡선부)"/>
      <sheetName val="소야공정계획표"/>
      <sheetName val="2.건축"/>
      <sheetName val="DongCode"/>
      <sheetName val="심사계산"/>
      <sheetName val="심사물량"/>
      <sheetName val="건축-물가변동"/>
      <sheetName val="기계설비-물가변동"/>
      <sheetName val="데이타"/>
      <sheetName val="산출내역"/>
      <sheetName val="용역비내역-진짜"/>
      <sheetName val="변수"/>
      <sheetName val="라.공사비"/>
      <sheetName val="다.도서인쇄비 "/>
      <sheetName val="일위대가(가설)"/>
      <sheetName val="여과지동"/>
      <sheetName val="기초자료"/>
      <sheetName val="관접합및부설"/>
      <sheetName val="단가"/>
      <sheetName val="시중노임단가"/>
      <sheetName val="수량산출"/>
      <sheetName val="토목수량(공정)"/>
      <sheetName val="수자재단위당"/>
      <sheetName val="#REF"/>
      <sheetName val="금액"/>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1)"/>
      <sheetName val="자재집계(2)"/>
      <sheetName val="-철근집계"/>
      <sheetName val="-흄관집계"/>
      <sheetName val="-몰탈콘크리트"/>
      <sheetName val="자갈,시멘트,모래산출"/>
      <sheetName val="골재집계"/>
      <sheetName val="와이어메쉬"/>
      <sheetName val="토공집계표"/>
      <sheetName val="흄관(횡배수관)-"/>
      <sheetName val="횡배수관토공"/>
      <sheetName val="횡배수관재료-"/>
      <sheetName val="횡배수관날개산출"/>
      <sheetName val="횡배수관날개벽재료-"/>
      <sheetName val="종배수관면벽-"/>
      <sheetName val="종배수관수량산출-"/>
      <sheetName val="-배수구조물공토공"/>
      <sheetName val="-배수구조총재료"/>
      <sheetName val="단위수량(L형옹벽)"/>
      <sheetName val="L형측구(성토부)"/>
      <sheetName val="콘크리트측구연장"/>
      <sheetName val="단위수량(U형옹벽0.8)"/>
      <sheetName val="콘크리트포장(1공구)"/>
      <sheetName val="콘크리트포장(2공구)"/>
      <sheetName val="콘크리트접속"/>
      <sheetName val="콘크리트진입"/>
      <sheetName val="집수정재료"/>
      <sheetName val="집수정수량"/>
      <sheetName val="집수정토공"/>
      <sheetName val="배수구조물공총"/>
      <sheetName val="배수구조물토공"/>
      <sheetName val="종배수관면벽재료"/>
      <sheetName val="종배수관수량표"/>
      <sheetName val="횡배수관재료"/>
      <sheetName val="흄관(횡배수관)"/>
      <sheetName val="횡배수날개벽재료"/>
      <sheetName val="횡배수날개벽"/>
      <sheetName val="포장공총재료"/>
      <sheetName val="콘크리트측구재료집계"/>
      <sheetName val="콘크리트포장재료"/>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본선부폭장수량"/>
      <sheetName val="단위수량(U휕옹벽0.8)"/>
      <sheetName val="노임단가"/>
      <sheetName val="물집"/>
      <sheetName val="INPUT"/>
      <sheetName val="Sheet1"/>
      <sheetName val="DATE"/>
      <sheetName val="단위수량"/>
      <sheetName val="일위목록"/>
      <sheetName val="신호등일위대가"/>
      <sheetName val="6. 직접경비"/>
      <sheetName val="DATA 입력부"/>
      <sheetName val="DATA"/>
      <sheetName val="데이타"/>
      <sheetName val="ABUT수량-A1"/>
      <sheetName val="총 괄 표"/>
      <sheetName val="000 단가"/>
      <sheetName val="측량노임단가"/>
      <sheetName val="원가계산서"/>
      <sheetName val="노임단"/>
      <sheetName val="배수공"/>
      <sheetName val="부대공"/>
      <sheetName val="운반공"/>
      <sheetName val="자재단"/>
      <sheetName val="장비단"/>
      <sheetName val="평가내역"/>
      <sheetName val="수량산출서"/>
      <sheetName val="직접경비"/>
      <sheetName val="수량산출"/>
      <sheetName val="기본DATA"/>
    </sheetNames>
    <sheetDataSet>
      <sheetData sheetId="0"/>
      <sheetData sheetId="1"/>
      <sheetData sheetId="2"/>
      <sheetData sheetId="3"/>
      <sheetData sheetId="4" refreshError="1">
        <row r="1">
          <cell r="B1" t="str">
            <v>몰        탈</v>
          </cell>
          <cell r="C1" t="str">
            <v xml:space="preserve"> 포장단위수량(직선부)</v>
          </cell>
          <cell r="F1" t="str">
            <v>콘  크  리  트 (기계)</v>
          </cell>
          <cell r="I1" t="str">
            <v>콘  크  리  트 (무 근)</v>
          </cell>
        </row>
        <row r="2">
          <cell r="A2" t="str">
            <v>구      분</v>
          </cell>
          <cell r="B2" t="str">
            <v xml:space="preserve"> 1 : 1</v>
          </cell>
          <cell r="C2" t="str">
            <v xml:space="preserve"> 1 : 2</v>
          </cell>
          <cell r="D2" t="str">
            <v xml:space="preserve"> 1 : 3</v>
          </cell>
          <cell r="E2" t="str">
            <v>무수축</v>
          </cell>
          <cell r="F2" t="str">
            <v>σck=210kg/㎠</v>
          </cell>
          <cell r="G2" t="str">
            <v>σck=180kg/㎠</v>
          </cell>
          <cell r="H2" t="str">
            <v>σck=160kg/㎠</v>
          </cell>
          <cell r="I2" t="str">
            <v>σck=210kg/㎠</v>
          </cell>
          <cell r="J2" t="str">
            <v>σck=180kg/㎠</v>
          </cell>
          <cell r="K2" t="str">
            <v>σck=160kg/㎠</v>
          </cell>
          <cell r="L2" t="str">
            <v>비      고</v>
          </cell>
        </row>
        <row r="3">
          <cell r="A3" t="str">
            <v xml:space="preserve"> </v>
          </cell>
          <cell r="B3" t="str">
            <v>㎥</v>
          </cell>
          <cell r="C3" t="str">
            <v>㎥</v>
          </cell>
          <cell r="D3" t="str">
            <v>㎥</v>
          </cell>
          <cell r="E3" t="str">
            <v>㎥</v>
          </cell>
          <cell r="F3" t="str">
            <v>㎥</v>
          </cell>
          <cell r="G3" t="str">
            <v>㎥</v>
          </cell>
          <cell r="H3" t="str">
            <v>㎥</v>
          </cell>
          <cell r="I3" t="str">
            <v>㎥</v>
          </cell>
          <cell r="J3" t="str">
            <v>㎥</v>
          </cell>
          <cell r="K3" t="str">
            <v>㎥</v>
          </cell>
        </row>
        <row r="4">
          <cell r="A4" t="str">
            <v>h1</v>
          </cell>
          <cell r="B4">
            <v>0</v>
          </cell>
          <cell r="C4" t="str">
            <v>(t1 + t2) - (S * 0.02)</v>
          </cell>
          <cell r="D4">
            <v>0</v>
          </cell>
          <cell r="E4">
            <v>0</v>
          </cell>
          <cell r="F4">
            <v>0</v>
          </cell>
          <cell r="G4">
            <v>0</v>
          </cell>
          <cell r="H4">
            <v>0</v>
          </cell>
          <cell r="J4">
            <v>0.192</v>
          </cell>
        </row>
        <row r="5">
          <cell r="A5" t="str">
            <v>구 조 물 공</v>
          </cell>
          <cell r="B5">
            <v>0</v>
          </cell>
          <cell r="C5">
            <v>9.8400000000000001E-2</v>
          </cell>
          <cell r="E5">
            <v>0</v>
          </cell>
          <cell r="G5">
            <v>0</v>
          </cell>
          <cell r="J5">
            <v>46.134</v>
          </cell>
        </row>
        <row r="6">
          <cell r="A6" t="str">
            <v xml:space="preserve">포  장  공 </v>
          </cell>
          <cell r="C6" t="str">
            <v>(t1 + t2 + t3 + t4) - (S * 0.02)</v>
          </cell>
          <cell r="D6">
            <v>0</v>
          </cell>
          <cell r="E6">
            <v>0</v>
          </cell>
          <cell r="H6">
            <v>0</v>
          </cell>
          <cell r="J6">
            <v>736</v>
          </cell>
          <cell r="K6">
            <v>0</v>
          </cell>
        </row>
        <row r="7">
          <cell r="A7" t="str">
            <v>b1</v>
          </cell>
          <cell r="C7" t="str">
            <v>h1 * 1.546</v>
          </cell>
          <cell r="D7">
            <v>0</v>
          </cell>
          <cell r="G7">
            <v>0</v>
          </cell>
          <cell r="H7">
            <v>0</v>
          </cell>
          <cell r="J7">
            <v>0</v>
          </cell>
          <cell r="K7">
            <v>0</v>
          </cell>
        </row>
        <row r="8">
          <cell r="A8" t="str">
            <v xml:space="preserve"> </v>
          </cell>
          <cell r="C8" t="str">
            <v>h2 * 1.546</v>
          </cell>
          <cell r="D8">
            <v>0</v>
          </cell>
          <cell r="E8">
            <v>0</v>
          </cell>
          <cell r="G8">
            <v>0</v>
          </cell>
          <cell r="H8">
            <v>0</v>
          </cell>
          <cell r="J8">
            <v>0</v>
          </cell>
          <cell r="K8">
            <v>0</v>
          </cell>
        </row>
        <row r="9">
          <cell r="A9" t="str">
            <v xml:space="preserve"> </v>
          </cell>
          <cell r="C9" t="str">
            <v>h3 * 1.546</v>
          </cell>
          <cell r="D9">
            <v>0</v>
          </cell>
          <cell r="E9">
            <v>0</v>
          </cell>
          <cell r="G9">
            <v>0</v>
          </cell>
          <cell r="H9">
            <v>0</v>
          </cell>
          <cell r="J9">
            <v>0</v>
          </cell>
          <cell r="K9">
            <v>0</v>
          </cell>
          <cell r="L9" t="str">
            <v xml:space="preserve"> </v>
          </cell>
        </row>
        <row r="10">
          <cell r="A10" t="str">
            <v>계</v>
          </cell>
          <cell r="B10">
            <v>0</v>
          </cell>
          <cell r="C10">
            <v>9.8400000000000001E-2</v>
          </cell>
          <cell r="F10">
            <v>0</v>
          </cell>
          <cell r="G10">
            <v>0</v>
          </cell>
          <cell r="J10">
            <v>782.13400000000001</v>
          </cell>
          <cell r="K10">
            <v>0</v>
          </cell>
          <cell r="L10" t="str">
            <v xml:space="preserve"> </v>
          </cell>
        </row>
        <row r="11">
          <cell r="A11" t="str">
            <v>할      증</v>
          </cell>
          <cell r="B11">
            <v>0</v>
          </cell>
          <cell r="C11" t="str">
            <v>(2 * S +WP) * (t1 + t2) + (b1 * h1)</v>
          </cell>
          <cell r="D11">
            <v>0</v>
          </cell>
          <cell r="E11">
            <v>0</v>
          </cell>
          <cell r="J11">
            <v>1.2170000000000001</v>
          </cell>
          <cell r="L11" t="str">
            <v xml:space="preserve"> </v>
          </cell>
        </row>
        <row r="12">
          <cell r="A12" t="str">
            <v>합      계</v>
          </cell>
          <cell r="B12">
            <v>0</v>
          </cell>
          <cell r="C12">
            <v>9.8000000000000004E-2</v>
          </cell>
          <cell r="F12">
            <v>0</v>
          </cell>
          <cell r="J12">
            <v>782.13400000000001</v>
          </cell>
          <cell r="K12">
            <v>0</v>
          </cell>
          <cell r="L12" t="str">
            <v xml:space="preserve"> </v>
          </cell>
        </row>
      </sheetData>
      <sheetData sheetId="5"/>
      <sheetData sheetId="6"/>
      <sheetData sheetId="7"/>
      <sheetData sheetId="8"/>
      <sheetData sheetId="9"/>
      <sheetData sheetId="10"/>
      <sheetData sheetId="11" refreshError="1">
        <row r="1">
          <cell r="D1" t="str">
            <v>몰  탈</v>
          </cell>
          <cell r="E1" t="str">
            <v>콘크리트</v>
          </cell>
          <cell r="F1" t="str">
            <v>거 푸 집</v>
          </cell>
          <cell r="G1" t="str">
            <v xml:space="preserve">      횡 배 수 관 (흄관)</v>
          </cell>
        </row>
        <row r="2">
          <cell r="A2" t="str">
            <v>관  경</v>
          </cell>
          <cell r="B2" t="str">
            <v>수 량</v>
          </cell>
          <cell r="C2" t="str">
            <v>단위</v>
          </cell>
          <cell r="D2" t="str">
            <v xml:space="preserve"> 1 : 2</v>
          </cell>
          <cell r="E2" t="str">
            <v>δck180</v>
          </cell>
          <cell r="F2" t="str">
            <v>합판6회</v>
          </cell>
          <cell r="G2" t="str">
            <v>D=450</v>
          </cell>
          <cell r="H2" t="str">
            <v>D=500</v>
          </cell>
          <cell r="I2" t="str">
            <v>D=600</v>
          </cell>
          <cell r="J2" t="str">
            <v>D=800</v>
          </cell>
        </row>
        <row r="3">
          <cell r="D3" t="str">
            <v>㎥</v>
          </cell>
          <cell r="E3" t="str">
            <v>㎥</v>
          </cell>
          <cell r="F3" t="str">
            <v>㎡</v>
          </cell>
          <cell r="G3" t="str">
            <v>m</v>
          </cell>
          <cell r="H3" t="str">
            <v>m</v>
          </cell>
          <cell r="I3" t="str">
            <v>m</v>
          </cell>
          <cell r="J3" t="str">
            <v>m</v>
          </cell>
        </row>
        <row r="4">
          <cell r="A4" t="str">
            <v>D=450m/m</v>
          </cell>
          <cell r="B4">
            <v>0</v>
          </cell>
          <cell r="C4" t="str">
            <v>m</v>
          </cell>
          <cell r="D4">
            <v>3.5999999999999999E-3</v>
          </cell>
          <cell r="E4">
            <v>0.19800000000000001</v>
          </cell>
          <cell r="F4">
            <v>0.84599999999999997</v>
          </cell>
          <cell r="G4">
            <v>0</v>
          </cell>
          <cell r="H4">
            <v>0</v>
          </cell>
          <cell r="J4">
            <v>0</v>
          </cell>
        </row>
        <row r="5">
          <cell r="D5">
            <v>0</v>
          </cell>
          <cell r="E5">
            <v>0</v>
          </cell>
          <cell r="F5">
            <v>0</v>
          </cell>
          <cell r="G5">
            <v>0</v>
          </cell>
          <cell r="H5">
            <v>0</v>
          </cell>
          <cell r="I5">
            <v>0</v>
          </cell>
          <cell r="J5">
            <v>0</v>
          </cell>
        </row>
        <row r="6">
          <cell r="A6" t="str">
            <v>D=500m/m</v>
          </cell>
          <cell r="B6">
            <v>0</v>
          </cell>
          <cell r="C6" t="str">
            <v>m</v>
          </cell>
          <cell r="D6">
            <v>4.0000000000000001E-3</v>
          </cell>
          <cell r="E6">
            <v>0.251</v>
          </cell>
          <cell r="F6">
            <v>0.98399999999999999</v>
          </cell>
          <cell r="G6">
            <v>0</v>
          </cell>
          <cell r="H6">
            <v>0</v>
          </cell>
          <cell r="I6">
            <v>0</v>
          </cell>
          <cell r="J6">
            <v>0</v>
          </cell>
        </row>
        <row r="7">
          <cell r="D7">
            <v>0</v>
          </cell>
          <cell r="E7">
            <v>0</v>
          </cell>
          <cell r="F7">
            <v>0</v>
          </cell>
          <cell r="G7">
            <v>0</v>
          </cell>
          <cell r="H7">
            <v>0</v>
          </cell>
          <cell r="I7">
            <v>0</v>
          </cell>
          <cell r="J7">
            <v>0</v>
          </cell>
        </row>
        <row r="8">
          <cell r="A8" t="str">
            <v>D=600m/m</v>
          </cell>
          <cell r="B8">
            <v>20</v>
          </cell>
          <cell r="C8" t="str">
            <v>m</v>
          </cell>
          <cell r="D8">
            <v>4.7999999999999996E-3</v>
          </cell>
          <cell r="E8">
            <v>0.34699999999999998</v>
          </cell>
          <cell r="F8">
            <v>1.2</v>
          </cell>
          <cell r="G8">
            <v>0</v>
          </cell>
          <cell r="I8">
            <v>20</v>
          </cell>
          <cell r="J8">
            <v>0</v>
          </cell>
        </row>
        <row r="9">
          <cell r="D9">
            <v>9.6000000000000002E-2</v>
          </cell>
          <cell r="E9">
            <v>6.94</v>
          </cell>
          <cell r="F9">
            <v>24</v>
          </cell>
          <cell r="G9">
            <v>0</v>
          </cell>
          <cell r="H9">
            <v>0</v>
          </cell>
          <cell r="I9">
            <v>0</v>
          </cell>
          <cell r="J9">
            <v>0</v>
          </cell>
        </row>
        <row r="10">
          <cell r="A10" t="str">
            <v>D=800m/m</v>
          </cell>
          <cell r="B10">
            <v>0</v>
          </cell>
          <cell r="C10" t="str">
            <v>m</v>
          </cell>
          <cell r="D10">
            <v>6.4000000000000003E-3</v>
          </cell>
          <cell r="E10">
            <v>0.46899999999999997</v>
          </cell>
          <cell r="F10">
            <v>1.4319999999999999</v>
          </cell>
          <cell r="G10">
            <v>0</v>
          </cell>
          <cell r="H10">
            <v>0</v>
          </cell>
          <cell r="I10">
            <v>0</v>
          </cell>
          <cell r="J10">
            <v>0</v>
          </cell>
        </row>
        <row r="11">
          <cell r="D11">
            <v>0</v>
          </cell>
          <cell r="E11">
            <v>0</v>
          </cell>
          <cell r="F11">
            <v>0</v>
          </cell>
          <cell r="G11">
            <v>0</v>
          </cell>
          <cell r="H11">
            <v>0</v>
          </cell>
          <cell r="I11">
            <v>0</v>
          </cell>
          <cell r="J11">
            <v>0</v>
          </cell>
        </row>
        <row r="12">
          <cell r="A12" t="str">
            <v xml:space="preserve"> </v>
          </cell>
          <cell r="B12">
            <v>0</v>
          </cell>
          <cell r="C12" t="str">
            <v xml:space="preserve"> </v>
          </cell>
          <cell r="D12">
            <v>0</v>
          </cell>
          <cell r="E12">
            <v>0</v>
          </cell>
          <cell r="F12">
            <v>0</v>
          </cell>
          <cell r="G12">
            <v>0</v>
          </cell>
          <cell r="H12">
            <v>0</v>
          </cell>
          <cell r="I12">
            <v>0</v>
          </cell>
          <cell r="J12">
            <v>0</v>
          </cell>
        </row>
        <row r="13">
          <cell r="D13">
            <v>0</v>
          </cell>
          <cell r="E13">
            <v>0</v>
          </cell>
          <cell r="F13">
            <v>0</v>
          </cell>
          <cell r="G13">
            <v>0</v>
          </cell>
          <cell r="H13">
            <v>0</v>
          </cell>
          <cell r="I13">
            <v>0</v>
          </cell>
          <cell r="J13">
            <v>0</v>
          </cell>
        </row>
        <row r="14">
          <cell r="A14" t="str">
            <v xml:space="preserve"> </v>
          </cell>
          <cell r="B14">
            <v>0</v>
          </cell>
          <cell r="C14" t="str">
            <v xml:space="preserve"> </v>
          </cell>
          <cell r="D14">
            <v>0</v>
          </cell>
          <cell r="E14">
            <v>0</v>
          </cell>
          <cell r="F14">
            <v>0</v>
          </cell>
          <cell r="G14">
            <v>0</v>
          </cell>
          <cell r="H14">
            <v>0</v>
          </cell>
          <cell r="I14">
            <v>0</v>
          </cell>
          <cell r="J14">
            <v>0</v>
          </cell>
        </row>
        <row r="15">
          <cell r="D15">
            <v>0</v>
          </cell>
          <cell r="E15">
            <v>0</v>
          </cell>
          <cell r="F15">
            <v>0</v>
          </cell>
          <cell r="G15">
            <v>0</v>
          </cell>
          <cell r="H15">
            <v>0</v>
          </cell>
          <cell r="I15">
            <v>0</v>
          </cell>
          <cell r="J15">
            <v>0</v>
          </cell>
        </row>
        <row r="16">
          <cell r="A16" t="str">
            <v xml:space="preserve"> </v>
          </cell>
          <cell r="B16">
            <v>0</v>
          </cell>
          <cell r="C16" t="str">
            <v xml:space="preserve"> </v>
          </cell>
          <cell r="D16">
            <v>0</v>
          </cell>
          <cell r="E16">
            <v>0</v>
          </cell>
          <cell r="F16">
            <v>0</v>
          </cell>
          <cell r="G16">
            <v>0</v>
          </cell>
          <cell r="H16">
            <v>0</v>
          </cell>
          <cell r="I16">
            <v>0</v>
          </cell>
          <cell r="J16">
            <v>0</v>
          </cell>
        </row>
        <row r="17">
          <cell r="D17">
            <v>0</v>
          </cell>
          <cell r="E17">
            <v>0</v>
          </cell>
          <cell r="F17">
            <v>0</v>
          </cell>
          <cell r="G17">
            <v>0</v>
          </cell>
          <cell r="H17">
            <v>0</v>
          </cell>
          <cell r="I17">
            <v>0</v>
          </cell>
          <cell r="J17">
            <v>0</v>
          </cell>
        </row>
        <row r="18">
          <cell r="A18" t="str">
            <v>계</v>
          </cell>
          <cell r="D18">
            <v>9.6000000000000002E-2</v>
          </cell>
          <cell r="E18">
            <v>6.94</v>
          </cell>
          <cell r="F18">
            <v>24</v>
          </cell>
          <cell r="G18">
            <v>0</v>
          </cell>
          <cell r="H18">
            <v>0</v>
          </cell>
          <cell r="I18">
            <v>20</v>
          </cell>
          <cell r="J18">
            <v>0</v>
          </cell>
        </row>
        <row r="19">
          <cell r="G19">
            <v>0</v>
          </cell>
          <cell r="H19">
            <v>0</v>
          </cell>
          <cell r="I19">
            <v>8</v>
          </cell>
          <cell r="J19">
            <v>0</v>
          </cell>
        </row>
      </sheetData>
      <sheetData sheetId="12"/>
      <sheetData sheetId="13"/>
      <sheetData sheetId="14"/>
      <sheetData sheetId="15"/>
      <sheetData sheetId="16" refreshError="1">
        <row r="1">
          <cell r="A1" t="str">
            <v xml:space="preserve">         배 수 구 조 물 토 공 집 계 표</v>
          </cell>
        </row>
        <row r="2">
          <cell r="B2" t="str">
            <v>터  파  기</v>
          </cell>
          <cell r="E2" t="str">
            <v>되메우기</v>
          </cell>
          <cell r="F2" t="str">
            <v>잔토</v>
          </cell>
          <cell r="G2" t="str">
            <v>성토공제</v>
          </cell>
          <cell r="H2" t="str">
            <v>줄떼공제</v>
          </cell>
        </row>
        <row r="3">
          <cell r="A3" t="str">
            <v>공     종</v>
          </cell>
          <cell r="B3" t="str">
            <v>토사</v>
          </cell>
          <cell r="C3" t="str">
            <v>리핑암</v>
          </cell>
          <cell r="D3" t="str">
            <v>발파암</v>
          </cell>
          <cell r="E3" t="str">
            <v xml:space="preserve"> </v>
          </cell>
          <cell r="F3" t="str">
            <v xml:space="preserve"> </v>
          </cell>
          <cell r="G3" t="str">
            <v>노체</v>
          </cell>
          <cell r="H3" t="str">
            <v xml:space="preserve"> </v>
          </cell>
          <cell r="I3" t="str">
            <v>비    고</v>
          </cell>
        </row>
        <row r="4">
          <cell r="B4" t="str">
            <v>㎥</v>
          </cell>
          <cell r="C4" t="str">
            <v>㎥</v>
          </cell>
          <cell r="D4" t="str">
            <v>㎥</v>
          </cell>
          <cell r="E4" t="str">
            <v>㎥</v>
          </cell>
          <cell r="F4" t="str">
            <v>㎥</v>
          </cell>
          <cell r="G4" t="str">
            <v>㎥</v>
          </cell>
          <cell r="H4" t="str">
            <v>㎥</v>
          </cell>
        </row>
        <row r="5">
          <cell r="A5" t="str">
            <v>횡배수관</v>
          </cell>
          <cell r="B5">
            <v>58</v>
          </cell>
          <cell r="C5">
            <v>0</v>
          </cell>
          <cell r="D5">
            <v>0</v>
          </cell>
          <cell r="E5">
            <v>43.36</v>
          </cell>
          <cell r="F5">
            <v>14.64</v>
          </cell>
          <cell r="H5">
            <v>0</v>
          </cell>
        </row>
        <row r="6">
          <cell r="A6" t="str">
            <v>횡배수관날개</v>
          </cell>
          <cell r="B6">
            <v>7.44</v>
          </cell>
          <cell r="C6">
            <v>0</v>
          </cell>
          <cell r="D6">
            <v>0</v>
          </cell>
          <cell r="G6">
            <v>1.76</v>
          </cell>
          <cell r="H6">
            <v>5.72</v>
          </cell>
        </row>
        <row r="7">
          <cell r="A7" t="str">
            <v>집수정</v>
          </cell>
          <cell r="B7">
            <v>27.484000000000002</v>
          </cell>
          <cell r="E7">
            <v>20.556000000000001</v>
          </cell>
          <cell r="F7">
            <v>6.9279999999999999</v>
          </cell>
          <cell r="G7">
            <v>0</v>
          </cell>
          <cell r="H7">
            <v>0</v>
          </cell>
        </row>
        <row r="12">
          <cell r="A12" t="str">
            <v>계</v>
          </cell>
          <cell r="B12">
            <v>92.924000000000007</v>
          </cell>
          <cell r="C12">
            <v>0</v>
          </cell>
          <cell r="D12">
            <v>0</v>
          </cell>
          <cell r="E12">
            <v>63.915999999999997</v>
          </cell>
          <cell r="F12">
            <v>21.568000000000001</v>
          </cell>
          <cell r="G12">
            <v>1.76</v>
          </cell>
          <cell r="H12">
            <v>5.72</v>
          </cell>
        </row>
      </sheetData>
      <sheetData sheetId="17"/>
      <sheetData sheetId="18"/>
      <sheetData sheetId="19"/>
      <sheetData sheetId="20" refreshError="1">
        <row r="1">
          <cell r="A1" t="str">
            <v xml:space="preserve">         콘 크 리 트 측 구 연 장 산 출 표</v>
          </cell>
        </row>
        <row r="2">
          <cell r="A2" t="str">
            <v xml:space="preserve"> </v>
          </cell>
          <cell r="J2" t="str">
            <v>단위</v>
          </cell>
          <cell r="K2" t="str">
            <v>L    형
옹벽측구</v>
          </cell>
          <cell r="L2" t="str">
            <v>L    형
옹벽측구</v>
          </cell>
          <cell r="M2" t="str">
            <v>L형측구</v>
          </cell>
          <cell r="N2" t="str">
            <v>U형측구</v>
          </cell>
          <cell r="O2" t="str">
            <v>U형측구</v>
          </cell>
          <cell r="P2" t="str">
            <v>비 고</v>
          </cell>
        </row>
        <row r="3">
          <cell r="K3" t="str">
            <v>H=1.0m</v>
          </cell>
          <cell r="L3" t="str">
            <v>H=0.5m</v>
          </cell>
          <cell r="M3" t="str">
            <v>H=0.15m</v>
          </cell>
          <cell r="N3" t="str">
            <v>H=0.7×0.7</v>
          </cell>
          <cell r="O3" t="str">
            <v>H=0.8×0.8</v>
          </cell>
        </row>
        <row r="4">
          <cell r="A4" t="str">
            <v>NO.</v>
          </cell>
          <cell r="B4">
            <v>5</v>
          </cell>
          <cell r="C4" t="str">
            <v>+</v>
          </cell>
          <cell r="D4">
            <v>18</v>
          </cell>
          <cell r="E4" t="str">
            <v>~</v>
          </cell>
          <cell r="F4" t="str">
            <v>NO.</v>
          </cell>
          <cell r="G4">
            <v>6</v>
          </cell>
          <cell r="H4" t="str">
            <v>+</v>
          </cell>
          <cell r="I4">
            <v>8</v>
          </cell>
          <cell r="J4" t="str">
            <v>m</v>
          </cell>
          <cell r="K4">
            <v>0</v>
          </cell>
          <cell r="M4">
            <v>10</v>
          </cell>
        </row>
        <row r="5">
          <cell r="A5" t="str">
            <v>NO.</v>
          </cell>
          <cell r="B5">
            <v>6</v>
          </cell>
          <cell r="C5" t="str">
            <v>+</v>
          </cell>
          <cell r="D5">
            <v>8</v>
          </cell>
          <cell r="E5" t="str">
            <v>~</v>
          </cell>
          <cell r="F5" t="str">
            <v>NO.</v>
          </cell>
          <cell r="G5">
            <v>9</v>
          </cell>
          <cell r="H5" t="str">
            <v>+</v>
          </cell>
          <cell r="I5">
            <v>10</v>
          </cell>
          <cell r="J5" t="str">
            <v>m</v>
          </cell>
          <cell r="L5">
            <v>62</v>
          </cell>
          <cell r="O5">
            <v>0</v>
          </cell>
        </row>
        <row r="6">
          <cell r="A6" t="str">
            <v>NO.</v>
          </cell>
          <cell r="B6">
            <v>9</v>
          </cell>
          <cell r="C6" t="str">
            <v>+</v>
          </cell>
          <cell r="D6">
            <v>10</v>
          </cell>
          <cell r="E6" t="str">
            <v>~</v>
          </cell>
          <cell r="F6" t="str">
            <v>NO.</v>
          </cell>
          <cell r="G6">
            <v>10</v>
          </cell>
          <cell r="H6" t="str">
            <v>+</v>
          </cell>
          <cell r="I6">
            <v>4</v>
          </cell>
          <cell r="J6" t="str">
            <v>m</v>
          </cell>
          <cell r="M6">
            <v>14</v>
          </cell>
        </row>
        <row r="7">
          <cell r="A7" t="str">
            <v>NO.</v>
          </cell>
          <cell r="B7">
            <v>10</v>
          </cell>
          <cell r="C7" t="str">
            <v>+</v>
          </cell>
          <cell r="D7">
            <v>4</v>
          </cell>
          <cell r="E7" t="str">
            <v>~</v>
          </cell>
          <cell r="F7" t="str">
            <v>NO.</v>
          </cell>
          <cell r="G7">
            <v>14</v>
          </cell>
          <cell r="H7" t="str">
            <v>+</v>
          </cell>
          <cell r="I7">
            <v>14</v>
          </cell>
          <cell r="J7" t="str">
            <v>m</v>
          </cell>
          <cell r="L7">
            <v>80</v>
          </cell>
        </row>
        <row r="22">
          <cell r="A22" t="str">
            <v>계</v>
          </cell>
          <cell r="K22">
            <v>0</v>
          </cell>
          <cell r="L22">
            <v>142</v>
          </cell>
          <cell r="M22">
            <v>24</v>
          </cell>
          <cell r="N22">
            <v>0</v>
          </cell>
          <cell r="O22">
            <v>0</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row r="1">
          <cell r="C1" t="str">
            <v xml:space="preserve"> 포장단위수량(직선부)</v>
          </cell>
        </row>
        <row r="2">
          <cell r="A2" t="str">
            <v xml:space="preserve"> </v>
          </cell>
          <cell r="B2" t="str">
            <v>WT =</v>
          </cell>
          <cell r="C2">
            <v>5.4</v>
          </cell>
          <cell r="D2" t="str">
            <v>WP =</v>
          </cell>
          <cell r="E2">
            <v>5</v>
          </cell>
          <cell r="F2" t="str">
            <v>S =</v>
          </cell>
          <cell r="G2">
            <v>0.4</v>
          </cell>
          <cell r="H2" t="str">
            <v>t' =</v>
          </cell>
          <cell r="I2">
            <v>0.4</v>
          </cell>
          <cell r="J2" t="str">
            <v xml:space="preserve"> </v>
          </cell>
        </row>
        <row r="3">
          <cell r="A3" t="str">
            <v xml:space="preserve"> </v>
          </cell>
          <cell r="B3" t="str">
            <v>t1 =</v>
          </cell>
          <cell r="C3">
            <v>0.2</v>
          </cell>
          <cell r="D3" t="str">
            <v>t2 =</v>
          </cell>
          <cell r="E3">
            <v>0</v>
          </cell>
          <cell r="F3" t="str">
            <v>t3 =</v>
          </cell>
          <cell r="G3">
            <v>0.2</v>
          </cell>
          <cell r="H3" t="str">
            <v>t4 =</v>
          </cell>
          <cell r="I3">
            <v>0</v>
          </cell>
        </row>
        <row r="4">
          <cell r="A4" t="str">
            <v>h1</v>
          </cell>
          <cell r="C4" t="str">
            <v>(t1 + t2) - (S * 0.02)</v>
          </cell>
          <cell r="J4">
            <v>0.192</v>
          </cell>
        </row>
        <row r="5">
          <cell r="A5" t="str">
            <v>h2</v>
          </cell>
          <cell r="C5" t="str">
            <v>(t1 + t2 + t3) - (S * 0.02)</v>
          </cell>
          <cell r="J5">
            <v>0.39200000000000002</v>
          </cell>
        </row>
        <row r="6">
          <cell r="A6" t="str">
            <v>h3</v>
          </cell>
          <cell r="C6" t="str">
            <v>(t1 + t2 + t3 + t4) - (S * 0.02)</v>
          </cell>
          <cell r="J6">
            <v>0.39200000000000002</v>
          </cell>
        </row>
        <row r="7">
          <cell r="A7" t="str">
            <v>b1</v>
          </cell>
          <cell r="C7" t="str">
            <v>h1 * 1.546</v>
          </cell>
          <cell r="J7">
            <v>0.29680000000000001</v>
          </cell>
        </row>
        <row r="8">
          <cell r="A8" t="str">
            <v>b2</v>
          </cell>
          <cell r="C8" t="str">
            <v>h2 * 1.546</v>
          </cell>
          <cell r="J8">
            <v>0.60599999999999998</v>
          </cell>
        </row>
        <row r="9">
          <cell r="A9" t="str">
            <v>b3</v>
          </cell>
          <cell r="C9" t="str">
            <v>h3 * 1.546</v>
          </cell>
          <cell r="J9">
            <v>0.60599999999999998</v>
          </cell>
        </row>
        <row r="10">
          <cell r="A10" t="str">
            <v>A.전단면</v>
          </cell>
          <cell r="C10" t="str">
            <v>WP * t1 + (S * t' + b3 * h3 * 0.5) * 2</v>
          </cell>
          <cell r="J10">
            <v>2.5575999999999999</v>
          </cell>
        </row>
        <row r="11">
          <cell r="A11" t="str">
            <v>B.표층+기층+노견</v>
          </cell>
          <cell r="C11" t="str">
            <v>(2 * S +WP) * (t1 + t2) + (b1 * h1)</v>
          </cell>
          <cell r="J11">
            <v>1.2170000000000001</v>
          </cell>
        </row>
        <row r="12">
          <cell r="A12" t="str">
            <v>C.보조기층</v>
          </cell>
          <cell r="C12" t="str">
            <v>(2 * S + WP) * t3 + ((b1+b2)/2) * t3 *2</v>
          </cell>
          <cell r="J12">
            <v>1.3406</v>
          </cell>
        </row>
        <row r="13">
          <cell r="A13" t="str">
            <v>D.선 택 층</v>
          </cell>
          <cell r="C13" t="str">
            <v>(2 * S + WP) * t4 + ((b1+b2)/2) * t4 *2</v>
          </cell>
          <cell r="J13">
            <v>0</v>
          </cell>
        </row>
        <row r="14">
          <cell r="A14" t="str">
            <v>E.기    층</v>
          </cell>
          <cell r="C14" t="str">
            <v>(WP + 2t1 + 0.2) * t2 + (t2 * t2)</v>
          </cell>
          <cell r="J14">
            <v>0</v>
          </cell>
        </row>
        <row r="15">
          <cell r="A15" t="str">
            <v>F.표    층</v>
          </cell>
          <cell r="C15" t="str">
            <v>(WP * t1 ) + (t1 * t1)</v>
          </cell>
          <cell r="J15">
            <v>1.04</v>
          </cell>
        </row>
        <row r="16">
          <cell r="A16" t="str">
            <v>G.노 견 토</v>
          </cell>
          <cell r="C16" t="str">
            <v>B - (E + F)</v>
          </cell>
          <cell r="J16">
            <v>0.17699999999999999</v>
          </cell>
        </row>
        <row r="18">
          <cell r="A18" t="str">
            <v>검      산</v>
          </cell>
          <cell r="B18" t="str">
            <v>:</v>
          </cell>
          <cell r="C18" t="str">
            <v>C + D + E + F + G</v>
          </cell>
          <cell r="J18">
            <v>2.5575999999999999</v>
          </cell>
        </row>
        <row r="19">
          <cell r="A19" t="str">
            <v>표      층</v>
          </cell>
          <cell r="B19" t="str">
            <v>:</v>
          </cell>
          <cell r="C19" t="str">
            <v>F / t1</v>
          </cell>
          <cell r="J19">
            <v>5.2</v>
          </cell>
        </row>
        <row r="20">
          <cell r="A20" t="str">
            <v>택  코  팅</v>
          </cell>
          <cell r="B20" t="str">
            <v>:</v>
          </cell>
          <cell r="C20" t="str">
            <v>WP + 2t1 + 0.2</v>
          </cell>
          <cell r="J20">
            <v>5.6</v>
          </cell>
        </row>
        <row r="21">
          <cell r="A21" t="str">
            <v>기      층</v>
          </cell>
          <cell r="B21" t="str">
            <v>:</v>
          </cell>
          <cell r="C21" t="str">
            <v>E / t2</v>
          </cell>
          <cell r="J21" t="e">
            <v>#DIV/0!</v>
          </cell>
        </row>
        <row r="22">
          <cell r="A22" t="str">
            <v>프라임코팅</v>
          </cell>
          <cell r="B22" t="str">
            <v>:</v>
          </cell>
          <cell r="C22" t="str">
            <v>WP + 2t1 + 0.2 + 2t2 + 0.2</v>
          </cell>
          <cell r="J22">
            <v>5.8</v>
          </cell>
        </row>
      </sheetData>
      <sheetData sheetId="43"/>
      <sheetData sheetId="44"/>
      <sheetData sheetId="45"/>
      <sheetData sheetId="46"/>
      <sheetData sheetId="47"/>
      <sheetData sheetId="48"/>
      <sheetData sheetId="49"/>
      <sheetData sheetId="50" refreshError="1">
        <row r="1">
          <cell r="A1" t="str">
            <v xml:space="preserve"> </v>
          </cell>
          <cell r="C1" t="str">
            <v xml:space="preserve">      포 장 공 총 재 료 집 계 표</v>
          </cell>
        </row>
        <row r="2">
          <cell r="A2" t="str">
            <v xml:space="preserve"> </v>
          </cell>
          <cell r="B2" t="str">
            <v>표    층</v>
          </cell>
          <cell r="C2" t="str">
            <v>택 코 팅</v>
          </cell>
          <cell r="D2" t="str">
            <v>기    층</v>
          </cell>
          <cell r="E2" t="str">
            <v>프라임코팅</v>
          </cell>
          <cell r="F2" t="str">
            <v>보조기층</v>
          </cell>
          <cell r="G2" t="str">
            <v>선 택 층</v>
          </cell>
          <cell r="H2" t="str">
            <v>노 견 토</v>
          </cell>
          <cell r="I2" t="str">
            <v>비   고</v>
          </cell>
          <cell r="J2" t="str">
            <v xml:space="preserve"> </v>
          </cell>
        </row>
        <row r="3">
          <cell r="A3" t="str">
            <v>구        분</v>
          </cell>
          <cell r="B3" t="str">
            <v>t = 5cm</v>
          </cell>
          <cell r="C3" t="str">
            <v>RSC - 4</v>
          </cell>
          <cell r="D3" t="str">
            <v>t = 7cm</v>
          </cell>
          <cell r="E3" t="str">
            <v>MC - 1</v>
          </cell>
          <cell r="F3" t="str">
            <v>t = 20cm</v>
          </cell>
          <cell r="G3" t="str">
            <v>t = 20cm</v>
          </cell>
          <cell r="H3">
            <v>0</v>
          </cell>
          <cell r="J3" t="str">
            <v>비      고</v>
          </cell>
        </row>
        <row r="4">
          <cell r="B4" t="str">
            <v>㎡</v>
          </cell>
          <cell r="C4" t="str">
            <v>㎡</v>
          </cell>
          <cell r="D4" t="str">
            <v>㎡</v>
          </cell>
          <cell r="E4" t="str">
            <v>㎡</v>
          </cell>
          <cell r="F4" t="str">
            <v>㎥</v>
          </cell>
          <cell r="G4" t="str">
            <v>㎥</v>
          </cell>
          <cell r="H4" t="str">
            <v>㎥</v>
          </cell>
        </row>
        <row r="5">
          <cell r="A5" t="str">
            <v>본   선   부</v>
          </cell>
          <cell r="B5">
            <v>14070.81</v>
          </cell>
          <cell r="C5">
            <v>15153.18</v>
          </cell>
          <cell r="D5" t="e">
            <v>#DIV/0!</v>
          </cell>
          <cell r="E5">
            <v>15694.36</v>
          </cell>
          <cell r="F5">
            <v>3636.46</v>
          </cell>
          <cell r="G5">
            <v>0</v>
          </cell>
          <cell r="H5">
            <v>484.52</v>
          </cell>
        </row>
        <row r="6">
          <cell r="A6" t="str">
            <v>확 폭 구 간</v>
          </cell>
          <cell r="B6">
            <v>449.31000000000006</v>
          </cell>
          <cell r="C6">
            <v>449.31000000000006</v>
          </cell>
          <cell r="D6">
            <v>449.31000000000006</v>
          </cell>
          <cell r="E6">
            <v>449.31000000000006</v>
          </cell>
          <cell r="F6">
            <v>89.861999999999995</v>
          </cell>
          <cell r="G6">
            <v>89.861999999999995</v>
          </cell>
          <cell r="H6">
            <v>0</v>
          </cell>
        </row>
        <row r="7">
          <cell r="A7" t="str">
            <v>구조물설치부</v>
          </cell>
          <cell r="B7">
            <v>2084.38</v>
          </cell>
          <cell r="C7">
            <v>1725</v>
          </cell>
          <cell r="D7">
            <v>1358.2800000000002</v>
          </cell>
          <cell r="E7">
            <v>1249.55</v>
          </cell>
          <cell r="F7">
            <v>-172.64000000000001</v>
          </cell>
          <cell r="G7">
            <v>-287.3</v>
          </cell>
          <cell r="H7">
            <v>-222.98000000000002</v>
          </cell>
        </row>
        <row r="8">
          <cell r="A8" t="str">
            <v>접        속            도   로   부</v>
          </cell>
          <cell r="B8">
            <v>5755</v>
          </cell>
          <cell r="C8">
            <v>5755</v>
          </cell>
          <cell r="D8">
            <v>5755</v>
          </cell>
          <cell r="E8">
            <v>5755</v>
          </cell>
          <cell r="F8">
            <v>1151</v>
          </cell>
          <cell r="G8">
            <v>1151</v>
          </cell>
          <cell r="H8">
            <v>0</v>
          </cell>
        </row>
        <row r="9">
          <cell r="A9" t="str">
            <v xml:space="preserve"> </v>
          </cell>
          <cell r="B9">
            <v>0</v>
          </cell>
          <cell r="C9">
            <v>0</v>
          </cell>
          <cell r="D9">
            <v>0</v>
          </cell>
          <cell r="E9">
            <v>0</v>
          </cell>
          <cell r="F9">
            <v>0</v>
          </cell>
          <cell r="G9">
            <v>0</v>
          </cell>
          <cell r="H9">
            <v>0</v>
          </cell>
        </row>
        <row r="11">
          <cell r="A11" t="str">
            <v>계</v>
          </cell>
          <cell r="B11">
            <v>22359.5</v>
          </cell>
          <cell r="C11">
            <v>23082.489999999998</v>
          </cell>
          <cell r="D11" t="e">
            <v>#DIV/0!</v>
          </cell>
          <cell r="E11">
            <v>23148.22</v>
          </cell>
          <cell r="F11">
            <v>4704.6820000000007</v>
          </cell>
          <cell r="G11">
            <v>953.56200000000001</v>
          </cell>
          <cell r="H11">
            <v>261.53999999999996</v>
          </cell>
          <cell r="J11" t="str">
            <v xml:space="preserve"> </v>
          </cell>
        </row>
      </sheetData>
      <sheetData sheetId="51" refreshError="1">
        <row r="1">
          <cell r="A1" t="str">
            <v>공       종</v>
          </cell>
          <cell r="D1" t="str">
            <v>산     출     근     거</v>
          </cell>
          <cell r="K1" t="str">
            <v xml:space="preserve">        계</v>
          </cell>
        </row>
        <row r="2">
          <cell r="A2" t="str">
            <v>1.아  스  콘               #78                     (T = 5cm)</v>
          </cell>
          <cell r="B2">
            <v>223.595</v>
          </cell>
          <cell r="C2" t="str">
            <v>a</v>
          </cell>
          <cell r="D2" t="str">
            <v>×</v>
          </cell>
          <cell r="E2">
            <v>11.6</v>
          </cell>
          <cell r="F2" t="str">
            <v>TON/a</v>
          </cell>
          <cell r="G2" t="str">
            <v>×</v>
          </cell>
          <cell r="H2">
            <v>1.02</v>
          </cell>
          <cell r="I2" t="str">
            <v xml:space="preserve"> </v>
          </cell>
          <cell r="J2" t="str">
            <v xml:space="preserve"> </v>
          </cell>
          <cell r="K2">
            <v>2645.5760399999999</v>
          </cell>
          <cell r="L2" t="str">
            <v>TON</v>
          </cell>
        </row>
        <row r="3">
          <cell r="A3" t="str">
            <v>2.아  스  콘              #467               (T = 7cm)</v>
          </cell>
          <cell r="B3" t="e">
            <v>#DIV/0!</v>
          </cell>
          <cell r="C3" t="str">
            <v>a</v>
          </cell>
          <cell r="D3" t="str">
            <v>×</v>
          </cell>
          <cell r="E3">
            <v>16.38</v>
          </cell>
          <cell r="F3" t="str">
            <v>TON/a</v>
          </cell>
          <cell r="G3" t="str">
            <v>×</v>
          </cell>
          <cell r="H3">
            <v>1.02</v>
          </cell>
          <cell r="I3" t="str">
            <v xml:space="preserve"> </v>
          </cell>
          <cell r="K3" t="e">
            <v>#DIV/0!</v>
          </cell>
          <cell r="L3" t="str">
            <v>TON</v>
          </cell>
        </row>
        <row r="4">
          <cell r="A4" t="str">
            <v>3.보 조 기 층    슬래그 MS-40           (T = 20cm)</v>
          </cell>
          <cell r="B4">
            <v>4704.6820000000007</v>
          </cell>
          <cell r="C4" t="str">
            <v>㎥</v>
          </cell>
          <cell r="D4" t="str">
            <v>×</v>
          </cell>
          <cell r="E4">
            <v>2.16</v>
          </cell>
          <cell r="F4" t="str">
            <v>TON/㎥</v>
          </cell>
          <cell r="G4" t="str">
            <v>×</v>
          </cell>
          <cell r="H4">
            <v>1.03</v>
          </cell>
          <cell r="I4" t="str">
            <v xml:space="preserve"> </v>
          </cell>
          <cell r="K4">
            <v>10466.976513600002</v>
          </cell>
          <cell r="L4" t="str">
            <v>TON</v>
          </cell>
        </row>
        <row r="5">
          <cell r="A5" t="str">
            <v>4.선  택  층           슬래그 CS-40                    (T = 20cm)</v>
          </cell>
          <cell r="B5">
            <v>953.56200000000001</v>
          </cell>
          <cell r="C5" t="str">
            <v>㎥</v>
          </cell>
          <cell r="D5" t="str">
            <v>×</v>
          </cell>
          <cell r="E5">
            <v>2.0499999999999998</v>
          </cell>
          <cell r="F5" t="str">
            <v>TON/㎥</v>
          </cell>
          <cell r="G5" t="str">
            <v>×</v>
          </cell>
          <cell r="H5">
            <v>1.03</v>
          </cell>
          <cell r="I5" t="str">
            <v xml:space="preserve"> </v>
          </cell>
          <cell r="K5">
            <v>2013.4461629999998</v>
          </cell>
          <cell r="L5" t="str">
            <v>TON</v>
          </cell>
        </row>
        <row r="6">
          <cell r="A6" t="str">
            <v>5.택  코  팅                 RSC - 4</v>
          </cell>
          <cell r="B6">
            <v>230.82489999999999</v>
          </cell>
          <cell r="C6" t="str">
            <v>a</v>
          </cell>
          <cell r="D6" t="str">
            <v>×</v>
          </cell>
          <cell r="E6">
            <v>30</v>
          </cell>
          <cell r="F6" t="str">
            <v>l/a</v>
          </cell>
          <cell r="G6" t="str">
            <v>×</v>
          </cell>
          <cell r="H6">
            <v>1.02</v>
          </cell>
          <cell r="I6" t="str">
            <v>÷</v>
          </cell>
          <cell r="J6">
            <v>200</v>
          </cell>
          <cell r="K6">
            <v>35.316209700000002</v>
          </cell>
          <cell r="L6" t="str">
            <v>D/M</v>
          </cell>
        </row>
        <row r="7">
          <cell r="A7" t="str">
            <v>6.프라임코팅              MC - 1</v>
          </cell>
          <cell r="B7">
            <v>231.48220000000001</v>
          </cell>
          <cell r="C7" t="str">
            <v>a</v>
          </cell>
          <cell r="D7" t="str">
            <v>×</v>
          </cell>
          <cell r="E7">
            <v>75</v>
          </cell>
          <cell r="F7" t="str">
            <v>l/a</v>
          </cell>
          <cell r="G7" t="str">
            <v>×</v>
          </cell>
          <cell r="H7">
            <v>1.02</v>
          </cell>
          <cell r="I7" t="str">
            <v>÷</v>
          </cell>
          <cell r="J7">
            <v>200</v>
          </cell>
          <cell r="K7">
            <v>88.541941500000007</v>
          </cell>
          <cell r="L7" t="str">
            <v>D/M</v>
          </cell>
        </row>
        <row r="8">
          <cell r="A8" t="str">
            <v>7.노  견  토                 슬래그 MS-40</v>
          </cell>
          <cell r="B8">
            <v>261.53999999999996</v>
          </cell>
          <cell r="C8" t="str">
            <v>㎥</v>
          </cell>
          <cell r="D8" t="str">
            <v>×</v>
          </cell>
          <cell r="E8">
            <v>2.16</v>
          </cell>
          <cell r="F8" t="str">
            <v>TON/㎥</v>
          </cell>
          <cell r="G8" t="str">
            <v>×</v>
          </cell>
          <cell r="H8">
            <v>1.04</v>
          </cell>
          <cell r="I8" t="str">
            <v xml:space="preserve"> </v>
          </cell>
          <cell r="K8">
            <v>587.52345600000001</v>
          </cell>
          <cell r="L8" t="str">
            <v>TON</v>
          </cell>
        </row>
        <row r="9">
          <cell r="A9" t="str">
            <v>8.모      래                 (프라임코팅        살포용)</v>
          </cell>
          <cell r="B9">
            <v>231.48220000000001</v>
          </cell>
          <cell r="C9" t="str">
            <v>a</v>
          </cell>
          <cell r="D9" t="str">
            <v>×</v>
          </cell>
          <cell r="E9">
            <v>0.33600000000000002</v>
          </cell>
          <cell r="F9" t="str">
            <v>㎥/a</v>
          </cell>
          <cell r="G9" t="str">
            <v xml:space="preserve"> </v>
          </cell>
          <cell r="I9" t="str">
            <v xml:space="preserve"> </v>
          </cell>
          <cell r="K9">
            <v>77.778019200000003</v>
          </cell>
          <cell r="L9" t="str">
            <v>㎥</v>
          </cell>
        </row>
      </sheetData>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자재"/>
      <sheetName val="이월"/>
      <sheetName val="토공총괄"/>
      <sheetName val="일반총괄"/>
      <sheetName val="적용수량"/>
      <sheetName val="교대토공"/>
      <sheetName val="교각토공"/>
      <sheetName val="가도"/>
      <sheetName val="철 거"/>
      <sheetName val="철근총괄"/>
      <sheetName val="상부철근"/>
      <sheetName val="교대철근"/>
      <sheetName val="교각철근"/>
      <sheetName val="옹벽철근"/>
      <sheetName val="상부집계"/>
      <sheetName val="교대집계"/>
      <sheetName val="교대 (1)"/>
      <sheetName val="교대 (2)"/>
      <sheetName val="교각집계"/>
      <sheetName val="교각 (P1)"/>
      <sheetName val="교각 (P2)"/>
      <sheetName val="옹벽집계"/>
      <sheetName val="시점부"/>
      <sheetName val="종점부"/>
      <sheetName val="간지"/>
      <sheetName val="하부철근수량"/>
      <sheetName val="상부철근수량"/>
      <sheetName val="철근총괄집계"/>
      <sheetName val="자재집계&amp;산출"/>
      <sheetName val="단가"/>
      <sheetName val="횡배수관재료-"/>
      <sheetName val="계산서(직선부)"/>
      <sheetName val="포장재료집계표"/>
      <sheetName val="콘크리트측구연장"/>
      <sheetName val="포장공"/>
      <sheetName val="-몰탈콘크리트"/>
      <sheetName val="-배수구조물공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물현황 1공구"/>
      <sheetName val="건물현황2공구"/>
      <sheetName val="물건조서"/>
      <sheetName val="물건조서 1공구"/>
      <sheetName val="물건조서 2공구"/>
      <sheetName val="물건조서 (4)"/>
      <sheetName val="지장물철거수량(1공구)"/>
      <sheetName val="지장물철거수량 (2공구)"/>
      <sheetName val="-철근집계 (2)"/>
      <sheetName val="와이어메쉬"/>
      <sheetName val="폴리에틸렌관"/>
      <sheetName val="포장재료(1)"/>
      <sheetName val="-레미콘집계 (2)"/>
      <sheetName val="-몰탈콘크리트"/>
      <sheetName val="자갈,시멘트,모래산출"/>
      <sheetName val="골재집계 (2)"/>
      <sheetName val="총재료집계표 (2)"/>
      <sheetName val="관접합수량산출"/>
      <sheetName val="상수도토공집계표"/>
      <sheetName val="우수관총재료집계 "/>
      <sheetName val="우수공토공집계표"/>
      <sheetName val="-폴리에틸렌관집계"/>
      <sheetName val="우수관연장"/>
      <sheetName val="우오수토공집계표 "/>
      <sheetName val="-우수받이,연결관재료집계 "/>
      <sheetName val="우수받이,연결관"/>
      <sheetName val="맨홀수량 (2)"/>
      <sheetName val="맨홀 (2)"/>
      <sheetName val="맨홀재료집계 (2)"/>
      <sheetName val="집수정연장산출-"/>
      <sheetName val="-집수정재료집계"/>
      <sheetName val="콘크리트측구재료집계-"/>
      <sheetName val="구조물공집계"/>
      <sheetName val="-암거재료집계"/>
      <sheetName val="단위수량(L형H=1.00)"/>
      <sheetName val="L형옹벽측구"/>
      <sheetName val="-L형옹벽재료집계 "/>
      <sheetName val="-옹벽집계표"/>
      <sheetName val="암  거(2.5×2.5×2a)"/>
      <sheetName val="L형옹벽단위수량(H=4.0)"/>
      <sheetName val="L형측구단위수량"/>
      <sheetName val="L형측구재료집계"/>
      <sheetName val="콘크리트측구연장(1공구)"/>
      <sheetName val="콘크리트측구연장(2공구)"/>
      <sheetName val="콘크리트측구재료집계 (1공구)"/>
      <sheetName val="콘크리트측구재료집계 (2공구)"/>
      <sheetName val="콘크리트측구재료집계 (총) "/>
      <sheetName val="계산서(직선부)"/>
      <sheetName val="-평면선형조서(1공구)-"/>
      <sheetName val="-평면선형조서(2공구)"/>
      <sheetName val="본선부포장(1공구)"/>
      <sheetName val="본선부포장(2공구)"/>
      <sheetName val="구조물설치(2공구,)"/>
      <sheetName val="구조물설치(1공구)"/>
      <sheetName val="구조물설치(1공구+2공구)"/>
      <sheetName val="-접속도로-"/>
      <sheetName val="-접속도로증감-"/>
      <sheetName val="포장공"/>
      <sheetName val="포장재료집계표"/>
      <sheetName val="구조물포장증감수량"/>
      <sheetName val="부대공수량"/>
      <sheetName val="콘크리트포장구간"/>
      <sheetName val="콘크리트포장구간 (2)"/>
      <sheetName val="도로표시판수량산출"/>
      <sheetName val="도로표지수량"/>
      <sheetName val="교통표지위치"/>
      <sheetName val="차선도색"/>
      <sheetName val="콘크리트깨기"/>
      <sheetName val="급수관로관재료집계 (4)"/>
      <sheetName val="난간보도용"/>
      <sheetName val="난간노견용"/>
      <sheetName val="6"/>
      <sheetName val="7"/>
      <sheetName val="콘크리트포장구간 (s)"/>
      <sheetName val="포장잭료집계표"/>
      <sheetName val="입찰안"/>
      <sheetName val="교각계산"/>
      <sheetName val="횡배수관재료-"/>
      <sheetName val="콘크리트측구연장"/>
      <sheetName val="-배수구조물공토공"/>
      <sheetName val="6. 직접경비"/>
      <sheetName val="INPUT"/>
      <sheetName val="제수"/>
      <sheetName val="공기"/>
      <sheetName val="일위대가(계측기설치)"/>
      <sheetName val="지구단위계획"/>
      <sheetName val="ABUT수량-A1"/>
      <sheetName val="옹벽철근"/>
      <sheetName val="노임단가"/>
      <sheetName val="암거날개벽재료집계"/>
      <sheetName val="지장물C"/>
      <sheetName val="설계내역서"/>
      <sheetName val="직접경비"/>
      <sheetName val="기본DATA"/>
      <sheetName val="단가조건(02년)"/>
      <sheetName val="5CHBDC"/>
      <sheetName val="4.장비손료"/>
      <sheetName val="3지구단위"/>
      <sheetName val="평가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row r="1">
          <cell r="A1" t="str">
            <v>상 수 도 토 공 집 계 표</v>
          </cell>
        </row>
        <row r="2">
          <cell r="C2" t="str">
            <v>터  파  기</v>
          </cell>
          <cell r="E2" t="str">
            <v>되 메 우 기</v>
          </cell>
          <cell r="G2" t="str">
            <v>바닥고르기</v>
          </cell>
          <cell r="H2" t="str">
            <v>비  고</v>
          </cell>
        </row>
        <row r="3">
          <cell r="A3" t="str">
            <v>공     종</v>
          </cell>
          <cell r="B3" t="str">
            <v>수  량</v>
          </cell>
          <cell r="C3" t="str">
            <v>토   사</v>
          </cell>
          <cell r="D3" t="str">
            <v>리 핑 암</v>
          </cell>
          <cell r="E3" t="str">
            <v>기  계</v>
          </cell>
          <cell r="F3" t="str">
            <v>인  력</v>
          </cell>
          <cell r="G3" t="str">
            <v xml:space="preserve"> </v>
          </cell>
        </row>
        <row r="4">
          <cell r="C4" t="str">
            <v>㎥</v>
          </cell>
          <cell r="D4" t="str">
            <v>㎥</v>
          </cell>
          <cell r="E4" t="str">
            <v>㎥</v>
          </cell>
          <cell r="F4" t="str">
            <v>㎥</v>
          </cell>
          <cell r="G4" t="str">
            <v>㎥</v>
          </cell>
        </row>
        <row r="5">
          <cell r="A5" t="str">
            <v>상수도공</v>
          </cell>
          <cell r="B5">
            <v>65</v>
          </cell>
          <cell r="C5">
            <v>0.6</v>
          </cell>
          <cell r="E5">
            <v>0.6</v>
          </cell>
          <cell r="G5">
            <v>0.03</v>
          </cell>
        </row>
        <row r="6">
          <cell r="C6">
            <v>39</v>
          </cell>
          <cell r="E6">
            <v>39</v>
          </cell>
          <cell r="G6">
            <v>1.95</v>
          </cell>
        </row>
        <row r="13">
          <cell r="A13" t="str">
            <v>계</v>
          </cell>
          <cell r="C13">
            <v>39</v>
          </cell>
          <cell r="D13">
            <v>0</v>
          </cell>
          <cell r="E13">
            <v>39</v>
          </cell>
          <cell r="F13">
            <v>0</v>
          </cell>
          <cell r="G13">
            <v>1.95</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자재단가비교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교통"/>
      <sheetName val="3교통영향"/>
      <sheetName val="원가계산-환경"/>
      <sheetName val="4환경성검토"/>
      <sheetName val="원가계산-지구단위"/>
      <sheetName val="5지구단위개요"/>
      <sheetName val="5지구단위"/>
      <sheetName val="원가계산-문화재"/>
      <sheetName val="6문화재"/>
      <sheetName val="상수도토공집계표"/>
      <sheetName val="개발계획수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 val="포장복구집계"/>
      <sheetName val="ABUT수량-A1"/>
      <sheetName val="개발계획수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시계획(재정비)"/>
      <sheetName val="도시계획시설(변경)결정"/>
      <sheetName val="도시(지역)교통계획"/>
      <sheetName val="지구단위계획"/>
      <sheetName val="지형도면고시계획"/>
      <sheetName val="노임단가"/>
      <sheetName val="기본DATA"/>
      <sheetName val="일위대가(계측기설치)"/>
      <sheetName val="입찰안"/>
      <sheetName val="포장복구집계"/>
      <sheetName val="I一般比"/>
      <sheetName val="직접경비"/>
      <sheetName val="ABUT수량-A1"/>
      <sheetName val="입력변수"/>
      <sheetName val="날개벽수량표"/>
      <sheetName val="통합"/>
      <sheetName val="내역서"/>
      <sheetName val="단가"/>
      <sheetName val="DATE"/>
      <sheetName val="5지구단위"/>
      <sheetName val="원가계산서"/>
      <sheetName val="중기사용료"/>
      <sheetName val="적용노임"/>
      <sheetName val="일반자재"/>
      <sheetName val="단가조사"/>
      <sheetName val="설계"/>
      <sheetName val="3지구단위"/>
      <sheetName val="INPUT"/>
      <sheetName val="내역서 "/>
      <sheetName val="날개벽"/>
      <sheetName val="수량산출"/>
      <sheetName val="상수도토공집계표"/>
      <sheetName val="별표집계"/>
      <sheetName val="1호맨홀토공"/>
      <sheetName val="범용개발순소요비용"/>
      <sheetName val="개발계획수립"/>
      <sheetName val="1.설계기준"/>
      <sheetName val="증감대비"/>
      <sheetName val="집수정"/>
      <sheetName val="공사내역"/>
      <sheetName val="표지"/>
      <sheetName val="지구단위계획품셈"/>
      <sheetName val="각종양식"/>
      <sheetName val="데리네이타현황"/>
      <sheetName val="공량산출서"/>
      <sheetName val="양수장(기계)"/>
      <sheetName val="설계조건"/>
      <sheetName val="갑지"/>
      <sheetName val="Sheet1"/>
      <sheetName val="#REF"/>
      <sheetName val="Sheet17"/>
      <sheetName val="교각토공"/>
      <sheetName val="표준계약서"/>
      <sheetName val="DATA"/>
      <sheetName val="심사계산"/>
      <sheetName val="TOTAL3"/>
      <sheetName val="입출재고현황 (2)"/>
      <sheetName val="N賃率-職"/>
      <sheetName val="일위대가시트"/>
      <sheetName val="평가내역"/>
      <sheetName val="기둥(원형)"/>
      <sheetName val="우배수"/>
      <sheetName val="환경평가"/>
      <sheetName val="차선도색현황"/>
      <sheetName val="을지"/>
      <sheetName val="4.장비손료"/>
      <sheetName val="4공철탑검토"/>
      <sheetName val="횡배수관토공수량"/>
      <sheetName val="9GNG운반"/>
      <sheetName val="(2)"/>
      <sheetName val="피벗테이블데이터분석"/>
      <sheetName val="적용단위길이"/>
      <sheetName val="특수기호강도거푸집"/>
      <sheetName val="종배수관면벽신"/>
      <sheetName val="종배수관(신)"/>
      <sheetName val="자료입력"/>
      <sheetName val="배수공"/>
      <sheetName val="BID"/>
      <sheetName val="총괄내역서"/>
      <sheetName val="세부내역(직접인건비)"/>
      <sheetName val="건축내역"/>
      <sheetName val="설비"/>
      <sheetName val="수습"/>
      <sheetName val="자재단가비교표"/>
      <sheetName val="취수탑"/>
      <sheetName val="4)유동표"/>
      <sheetName val="11.우각부 보강"/>
      <sheetName val="중기비"/>
      <sheetName val="도장수량(하1)"/>
      <sheetName val="주형"/>
      <sheetName val="45,46"/>
      <sheetName val="첫장"/>
      <sheetName val="전기"/>
      <sheetName val="1.설계조건"/>
      <sheetName val="국공유지및사유지"/>
      <sheetName val="포장공"/>
      <sheetName val="토공"/>
      <sheetName val="가공2원도"/>
      <sheetName val="기계경비"/>
      <sheetName val="단가산출"/>
      <sheetName val="DB구축"/>
      <sheetName val="상수구조화편집부표"/>
      <sheetName val="설계명세서"/>
      <sheetName val="품셈(기초)"/>
      <sheetName val="각종단가"/>
      <sheetName val="Sheet1 (2)"/>
      <sheetName val="전신환매도율"/>
      <sheetName val="경비_원본"/>
      <sheetName val="97년추정손익계산서"/>
      <sheetName val="Sheet6"/>
      <sheetName val="내역표지"/>
      <sheetName val="단가입력창"/>
      <sheetName val="산출명세"/>
      <sheetName val="수량산출서"/>
      <sheetName val="화산경계"/>
      <sheetName val="맨홀수량"/>
      <sheetName val="재해-호표"/>
      <sheetName val="2014년사무실경비관련"/>
      <sheetName val="대가2(원본)"/>
      <sheetName val="관음목장(제출용)자105인97.5"/>
      <sheetName val="수량이동"/>
      <sheetName val="화성이화모듈공장"/>
      <sheetName val="포장재료집계표"/>
      <sheetName val="-몰탈콘크리트"/>
      <sheetName val="-배수구조물공토공"/>
      <sheetName val="횡배수관재료-"/>
      <sheetName val="계산서(직선부)"/>
      <sheetName val="콘크리트측구연장"/>
    </sheetNames>
    <sheetDataSet>
      <sheetData sheetId="0"/>
      <sheetData sheetId="1"/>
      <sheetData sheetId="2"/>
      <sheetData sheetId="3"/>
      <sheetData sheetId="4"/>
      <sheetData sheetId="5" refreshError="1">
        <row r="9">
          <cell r="Q9">
            <v>176713</v>
          </cell>
        </row>
        <row r="11">
          <cell r="M11">
            <v>155637</v>
          </cell>
          <cell r="Q11">
            <v>159658</v>
          </cell>
        </row>
        <row r="13">
          <cell r="M13">
            <v>124025</v>
          </cell>
          <cell r="Q13">
            <v>124903</v>
          </cell>
          <cell r="Z13">
            <v>93309</v>
          </cell>
        </row>
        <row r="15">
          <cell r="M15">
            <v>103036</v>
          </cell>
          <cell r="Q15">
            <v>101968</v>
          </cell>
          <cell r="Z15">
            <v>77131</v>
          </cell>
        </row>
        <row r="17">
          <cell r="M17">
            <v>83228</v>
          </cell>
          <cell r="Q17">
            <v>78894</v>
          </cell>
          <cell r="Z17">
            <v>59569</v>
          </cell>
        </row>
        <row r="19">
          <cell r="I19">
            <v>79018</v>
          </cell>
          <cell r="M19">
            <v>79018</v>
          </cell>
          <cell r="Q19">
            <v>77109</v>
          </cell>
          <cell r="Z19">
            <v>70840</v>
          </cell>
          <cell r="AD19">
            <v>86679</v>
          </cell>
          <cell r="AH19">
            <v>106782</v>
          </cell>
          <cell r="AL19">
            <v>91404</v>
          </cell>
        </row>
        <row r="21">
          <cell r="M21" t="str">
            <v xml:space="preserve"> </v>
          </cell>
          <cell r="Q21">
            <v>66126</v>
          </cell>
          <cell r="Z21">
            <v>55480</v>
          </cell>
          <cell r="AD21">
            <v>65169</v>
          </cell>
          <cell r="AH21">
            <v>82210</v>
          </cell>
          <cell r="AL21">
            <v>74874</v>
          </cell>
        </row>
        <row r="23">
          <cell r="I23">
            <v>52348</v>
          </cell>
          <cell r="M23">
            <v>52348</v>
          </cell>
          <cell r="Q23">
            <v>48713</v>
          </cell>
          <cell r="Z23">
            <v>44587</v>
          </cell>
          <cell r="AD23">
            <v>52677</v>
          </cell>
          <cell r="AH23">
            <v>62987</v>
          </cell>
        </row>
        <row r="25">
          <cell r="I25">
            <v>33755</v>
          </cell>
        </row>
        <row r="27">
          <cell r="Z27">
            <v>138828</v>
          </cell>
        </row>
        <row r="29">
          <cell r="Z29">
            <v>67437</v>
          </cell>
        </row>
        <row r="31">
          <cell r="Z31">
            <v>122395</v>
          </cell>
        </row>
        <row r="33">
          <cell r="Z33">
            <v>131059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교통"/>
      <sheetName val="3교통영향"/>
      <sheetName val="원가계산-환경"/>
      <sheetName val="4환경성검토"/>
      <sheetName val="원가계산-지구단위"/>
      <sheetName val="5지구단위개요"/>
      <sheetName val="5지구단위"/>
      <sheetName val="원가계산-문화재"/>
      <sheetName val="6문화재"/>
      <sheetName val="1.설계조건"/>
      <sheetName val="DATE"/>
      <sheetName val="개발계획수립"/>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예정(3)"/>
      <sheetName val="동원(3)"/>
      <sheetName val="포장복구집계"/>
    </sheetNames>
    <sheetDataSet>
      <sheetData sheetId="0" refreshError="1"/>
      <sheetData sheetId="1" refreshError="1"/>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전관방송"/>
      <sheetName val="강당"/>
      <sheetName val="회의실"/>
      <sheetName val="전산교육실"/>
      <sheetName val="표지 (2)"/>
    </sheetNames>
    <sheetDataSet>
      <sheetData sheetId="0" refreshError="1"/>
      <sheetData sheetId="1"/>
      <sheetData sheetId="2"/>
      <sheetData sheetId="3"/>
      <sheetData sheetId="4"/>
      <sheetData sheetId="5"/>
      <sheetData sheetId="6"/>
      <sheetData sheetId="7"/>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s>
    <sheetDataSet>
      <sheetData sheetId="0"/>
      <sheetData sheetId="1"/>
      <sheetData sheetId="2"/>
      <sheetData sheetId="3"/>
      <sheetData sheetId="4" refreshError="1">
        <row r="348">
          <cell r="AS348">
            <v>715.44500000000005</v>
          </cell>
        </row>
      </sheetData>
      <sheetData sheetId="5"/>
      <sheetData sheetId="6"/>
      <sheetData sheetId="7" refreshError="1"/>
      <sheetData sheetId="8"/>
      <sheetData sheetId="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버스운행안내"/>
      <sheetName val="예방접종계획"/>
      <sheetName val="근태계획서"/>
      <sheetName val="B부대공"/>
      <sheetName val="2000년1차"/>
      <sheetName val="단면 (2)"/>
      <sheetName val="부대공"/>
      <sheetName val="방호벽"/>
      <sheetName val="낙석방지책"/>
      <sheetName val="상수도토공집계표"/>
      <sheetName val="간선계산"/>
      <sheetName val="EQUIP-H"/>
      <sheetName val="5지구단위"/>
      <sheetName val="내역서"/>
      <sheetName val="XL4Poppy"/>
      <sheetName val="횡배수관토공수량"/>
      <sheetName val="#REF"/>
      <sheetName val="guard(mac)"/>
      <sheetName val="일반서식"/>
      <sheetName val="TYPE-A"/>
      <sheetName val="교각1"/>
      <sheetName val="역T형"/>
      <sheetName val="1.설계조건"/>
      <sheetName val="안정검토"/>
      <sheetName val="단면설계"/>
      <sheetName val="약품공급2"/>
      <sheetName val="부대공집계표"/>
      <sheetName val="COPING"/>
      <sheetName val="날개벽(시점좌측)"/>
      <sheetName val="1.설계기준"/>
      <sheetName val="I.설계조건"/>
      <sheetName val="주형"/>
      <sheetName val="3.바닥판설계"/>
      <sheetName val="교대(A1-A2)"/>
      <sheetName val="Sheet1"/>
      <sheetName val="직접인건비호표(항목60%)"/>
      <sheetName val="직접경비호표"/>
      <sheetName val="단위수량"/>
      <sheetName val="일위대가(계측기설치)"/>
      <sheetName val="노임단가"/>
      <sheetName val="말뚝물량"/>
      <sheetName val="자(3.0m)"/>
      <sheetName val="구조물공"/>
      <sheetName val="DATE"/>
      <sheetName val="진주방향"/>
      <sheetName val="U-TYPE(1)"/>
      <sheetName val="교각계산"/>
      <sheetName val="Data&amp;Result"/>
      <sheetName val="세부내역(직접인건비)"/>
      <sheetName val="단가조사"/>
      <sheetName val="B2BERP"/>
      <sheetName val="횡배수관집현황(2공구)"/>
      <sheetName val="6PILE  (돌출)"/>
      <sheetName val="수량산출"/>
      <sheetName val="도장수량(하1)"/>
      <sheetName val="교통표지"/>
      <sheetName val="INPUT"/>
      <sheetName val="단가 및 재료비"/>
      <sheetName val="전차선로 물량표"/>
      <sheetName val="시멘트"/>
      <sheetName val="공사비예산서(토목분)"/>
      <sheetName val="지구단위계획"/>
      <sheetName val="대로근거"/>
      <sheetName val="8.PILE  (돌출)"/>
      <sheetName val="CABLE SIZE-3"/>
      <sheetName val="평가내역"/>
      <sheetName val="중기비"/>
      <sheetName val="AS복구"/>
      <sheetName val="중기터파기"/>
      <sheetName val="변수값"/>
      <sheetName val="중기상차"/>
      <sheetName val="100만평"/>
      <sheetName val="일위대가(가설)"/>
      <sheetName val="5.정산서"/>
      <sheetName val="일위대가(목록)"/>
      <sheetName val="산근(목록)"/>
      <sheetName val="재료비"/>
      <sheetName val="경비"/>
      <sheetName val="토공"/>
      <sheetName val="이형관중량"/>
      <sheetName val="제수"/>
      <sheetName val="진입부 단위수량"/>
      <sheetName val="내역"/>
      <sheetName val="IMPEADENCE MAP 취수장"/>
      <sheetName val="포장공"/>
      <sheetName val="변경품셈"/>
      <sheetName val="토사(PE)"/>
      <sheetName val="기초INPUT"/>
      <sheetName val="지급자재"/>
      <sheetName val="빗물받이(910-510-410)"/>
      <sheetName val="Sheet1 (2)"/>
      <sheetName val="기초단가"/>
      <sheetName val="1,2공구원가계산서"/>
      <sheetName val="1공구산출내역서"/>
      <sheetName val="집수정"/>
      <sheetName val="N賃率-職"/>
      <sheetName val="기초공"/>
      <sheetName val="기둥(원형)"/>
      <sheetName val="양수장(기계)"/>
      <sheetName val="설계조건"/>
      <sheetName val="안정계산"/>
      <sheetName val="단면검토"/>
      <sheetName val="일위대가"/>
      <sheetName val="수로교총재료집계"/>
      <sheetName val="제출내역 (2)"/>
      <sheetName val="2.단면가정"/>
      <sheetName val="덕전리"/>
      <sheetName val="EACT10"/>
      <sheetName val="설계변경사유서(건축)"/>
      <sheetName val="이름정의"/>
      <sheetName val="ABUT수량-A1"/>
      <sheetName val="마산방향"/>
      <sheetName val="Sheet17"/>
      <sheetName val="VXXXXXX"/>
      <sheetName val="포장복구집계"/>
      <sheetName val="약품설비"/>
      <sheetName val="보도경계블럭"/>
      <sheetName val="1호맨홀토공"/>
      <sheetName val="DATA"/>
      <sheetName val="1. 설계조건 2.단면가정 3. 하중계산"/>
      <sheetName val="DATA 입력란"/>
      <sheetName val="중로근거"/>
      <sheetName val="변수"/>
      <sheetName val="터파기및재료"/>
      <sheetName val="부대집계1"/>
    </sheetNames>
    <sheetDataSet>
      <sheetData sheetId="0" refreshError="1"/>
      <sheetData sheetId="1">
        <row r="2">
          <cell r="H2">
            <v>36651</v>
          </cell>
        </row>
      </sheetData>
      <sheetData sheetId="2">
        <row r="2">
          <cell r="H2">
            <v>36651</v>
          </cell>
        </row>
      </sheetData>
      <sheetData sheetId="3">
        <row r="3">
          <cell r="I3" t="str">
            <v>●</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TOTAL1"/>
      <sheetName val="TOTAL2"/>
      <sheetName val="TOTAL3 "/>
      <sheetName val="증감대비"/>
      <sheetName val="증감대비1"/>
      <sheetName val="일위대가 (2)"/>
      <sheetName val="T토공"/>
      <sheetName val="구조물1"/>
      <sheetName val="B부대공"/>
      <sheetName val="수량증감"/>
      <sheetName val="단가결정조서"/>
      <sheetName val="물량증감"/>
      <sheetName val="Sheet1"/>
      <sheetName val="TOTAL3"/>
      <sheetName val="단가조사"/>
      <sheetName val="단면 (2)"/>
      <sheetName val="상수도토공집계표"/>
      <sheetName val="버스운행안내"/>
      <sheetName val="예방접종계획"/>
      <sheetName val="근태계획서"/>
      <sheetName val="교각1"/>
      <sheetName val="지구단위계획"/>
      <sheetName val="노임단가"/>
      <sheetName val="진주방향"/>
      <sheetName val="마산방향"/>
      <sheetName val="물가시세표지"/>
      <sheetName val="물가시세표"/>
      <sheetName val="물가시세비교"/>
      <sheetName val="노임단가표지"/>
      <sheetName val="일위대가조견표"/>
      <sheetName val="일위대가"/>
      <sheetName val="역T형"/>
      <sheetName val="3지구단위"/>
      <sheetName val="직재"/>
      <sheetName val="교각계산"/>
      <sheetName val="9GNG운반"/>
      <sheetName val="전체"/>
      <sheetName val="AS복구"/>
      <sheetName val="중기터파기"/>
      <sheetName val="변수값"/>
      <sheetName val="중기상차"/>
      <sheetName val="상수구조화편집부표"/>
      <sheetName val="환경평가"/>
      <sheetName val="인구"/>
      <sheetName val="우배수"/>
      <sheetName val="개발계획수립"/>
      <sheetName val="내역서"/>
      <sheetName val="INPUT"/>
      <sheetName val="수량산출"/>
      <sheetName val="공사비예산서(토목분)"/>
      <sheetName val="ABUT수량-A1"/>
      <sheetName val="1.설계조건"/>
      <sheetName val="부대내역"/>
      <sheetName val="수로교총재료집계"/>
      <sheetName val="내역"/>
      <sheetName val="Sheet2"/>
      <sheetName val="TOTAL3_"/>
      <sheetName val="일위대가_(2)"/>
      <sheetName val="단면_(2)"/>
      <sheetName val="간선계산"/>
      <sheetName val="B2BERP"/>
      <sheetName val="포장복구집계"/>
      <sheetName val="제수변수량"/>
      <sheetName val="공기변수량"/>
      <sheetName val="세부내역(직접인건비)"/>
      <sheetName val="도장수량(하1)"/>
      <sheetName val="주형"/>
      <sheetName val="재정비직인"/>
      <sheetName val="재정비내역"/>
      <sheetName val="지적고시내역"/>
      <sheetName val="CABLE SIZE-3"/>
      <sheetName val="자(3.0m)"/>
      <sheetName val="일위대가(목록)"/>
      <sheetName val="산근(목록)"/>
      <sheetName val="재료비"/>
      <sheetName val="토공"/>
      <sheetName val="98수문일위"/>
      <sheetName val="수문일1"/>
      <sheetName val="일위대가(계측기설치)"/>
      <sheetName val="계산서(곡선부)"/>
      <sheetName val="-치수표(곡선부)"/>
      <sheetName val="5지구단위"/>
      <sheetName val="단가"/>
      <sheetName val="자재단가비교표"/>
      <sheetName val="#REF"/>
      <sheetName val="말뚝물량"/>
      <sheetName val="DATE"/>
      <sheetName val="집계표(육상)"/>
      <sheetName val="날개벽(시점좌측)"/>
      <sheetName val="이형관중량"/>
      <sheetName val="용수개거 내역수량집계표"/>
      <sheetName val="지급자재"/>
      <sheetName val="토사(PE)"/>
      <sheetName val="중기손료"/>
      <sheetName val="96보완계획7.12"/>
      <sheetName val="집수정"/>
      <sheetName val="차선도색현황"/>
      <sheetName val="200"/>
      <sheetName val="맨홀수량"/>
      <sheetName val="토공총괄집계"/>
      <sheetName val="단가산출(T)"/>
      <sheetName val="단가 및 재료비"/>
      <sheetName val="터파기및재료"/>
      <sheetName val="부대공"/>
      <sheetName val="방호벽"/>
      <sheetName val="낙석방지책"/>
      <sheetName val="품셈TABLE"/>
      <sheetName val="공비대비"/>
      <sheetName val="100만평"/>
      <sheetName val="토목주소"/>
      <sheetName val="프랜트면허"/>
      <sheetName val="평자재단가"/>
      <sheetName val="2. 단가"/>
      <sheetName val="94"/>
      <sheetName val="날개벽"/>
      <sheetName val="Sheet6"/>
      <sheetName val="중기비"/>
      <sheetName val="N賃率-職"/>
      <sheetName val="I一般比"/>
      <sheetName val="공작물조직표(용배수)"/>
      <sheetName val="6PILE  (돌출)"/>
      <sheetName val="원가계산서"/>
      <sheetName val="BID"/>
      <sheetName val="금액내역서"/>
      <sheetName val="Data&amp;Result"/>
      <sheetName val="guard(mac)"/>
      <sheetName val="XL4Poppy"/>
      <sheetName val="SLIDES"/>
      <sheetName val="입찰안"/>
      <sheetName val="갑지"/>
      <sheetName val="data"/>
      <sheetName val="화산경계"/>
      <sheetName val="EQUIP-H"/>
      <sheetName val="단가산출근거(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
      <sheetName val="단가비교(강관vs주철관)"/>
      <sheetName val="장대강관vs주철관"/>
      <sheetName val="주철관(2종관)"/>
      <sheetName val="HI-VP"/>
      <sheetName val="HI-3P"/>
      <sheetName val="PE관(수도용)"/>
      <sheetName val="PE코팅강관(B종)-6.1m"/>
      <sheetName val="폴리에틸렌에폭시피복강관"/>
      <sheetName val="강관(B종)-6.1m"/>
      <sheetName val="강관(B종)-9.1m"/>
      <sheetName val="일위대가(목록)"/>
      <sheetName val="재료비"/>
      <sheetName val="일위대가"/>
      <sheetName val="산근(목록)"/>
      <sheetName val="산근"/>
      <sheetName val="경비"/>
      <sheetName val="중기(목록)"/>
      <sheetName val="노무비"/>
      <sheetName val="중기"/>
      <sheetName val="구조물공(집계)"/>
      <sheetName val="구조물공(수량)"/>
      <sheetName val="구조물(제원)"/>
      <sheetName val="토공"/>
      <sheetName val="이형관중량"/>
      <sheetName val="관전식시설제원"/>
      <sheetName val="경제적관경기준"/>
      <sheetName val="경제적관경(주철관)"/>
      <sheetName val="경제적관경(강관)"/>
      <sheetName val="Sheet3"/>
      <sheetName val="B부대공"/>
    </sheetNames>
    <sheetDataSet>
      <sheetData sheetId="0"/>
      <sheetData sheetId="1"/>
      <sheetData sheetId="2"/>
      <sheetData sheetId="3"/>
      <sheetData sheetId="4"/>
      <sheetData sheetId="5"/>
      <sheetData sheetId="6"/>
      <sheetData sheetId="7"/>
      <sheetData sheetId="8"/>
      <sheetData sheetId="9"/>
      <sheetData sheetId="10"/>
      <sheetData sheetId="11">
        <row r="2">
          <cell r="A2" t="str">
            <v>강관동바리(H=4.2M이하:3개월)</v>
          </cell>
        </row>
      </sheetData>
      <sheetData sheetId="12">
        <row r="3">
          <cell r="A3" t="str">
            <v>EPOXY-신너(혼합특수용재)</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당진"/>
      <sheetName val="말뚝물량"/>
      <sheetName val="노임단가"/>
      <sheetName val="B부대공"/>
      <sheetName val="2차 설계내역서(변경)"/>
      <sheetName val="단면가정"/>
      <sheetName val="견적내용입력"/>
      <sheetName val="견적서세부내용"/>
      <sheetName val="내역서"/>
      <sheetName val="Sheet1"/>
      <sheetName val="2000년1차"/>
      <sheetName val="하천제원"/>
      <sheetName val="설계내역서"/>
      <sheetName val="TOTAL3"/>
      <sheetName val="환경평가"/>
      <sheetName val="인구"/>
      <sheetName val="본체"/>
      <sheetName val="5지구단위"/>
      <sheetName val="DAN"/>
      <sheetName val="날개벽수량표"/>
      <sheetName val="설계명세서"/>
      <sheetName val="기초자료입력"/>
      <sheetName val="교각1"/>
      <sheetName val="수량산출서"/>
      <sheetName val="1.설계조건"/>
      <sheetName val="버스운행안내"/>
      <sheetName val="예방접종계획"/>
      <sheetName val="근태계획서"/>
      <sheetName val="데이타"/>
      <sheetName val="DATA"/>
      <sheetName val="#REF"/>
      <sheetName val="총괄표"/>
      <sheetName val="3련 BOX"/>
      <sheetName val="날개벽"/>
      <sheetName val="기둥(원형)"/>
      <sheetName val="BID"/>
      <sheetName val="건축"/>
      <sheetName val="상수도토공집계표"/>
      <sheetName val="98수문일위"/>
      <sheetName val="진주방향"/>
    </sheetNames>
    <sheetDataSet>
      <sheetData sheetId="0" refreshError="1"/>
      <sheetData sheetId="1" refreshError="1">
        <row r="11">
          <cell r="D11">
            <v>2.1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단면 (2)"/>
      <sheetName val="설계예산서"/>
      <sheetName val="수량집계"/>
      <sheetName val="총괄"/>
      <sheetName val="토목"/>
      <sheetName val="가로등내역서"/>
      <sheetName val="수량산출서"/>
      <sheetName val="DATA"/>
      <sheetName val="#REF"/>
      <sheetName val="일위대가"/>
      <sheetName val="2000.11월설계내역"/>
      <sheetName val="말뚝지지력산정"/>
      <sheetName val="조명율표"/>
      <sheetName val="단가"/>
      <sheetName val="총괄표"/>
      <sheetName val="터파기및재료"/>
      <sheetName val="집계표"/>
      <sheetName val="전선 및 전선관"/>
      <sheetName val="실행철강하도"/>
      <sheetName val="내역서"/>
      <sheetName val="단가산출"/>
      <sheetName val="소야공정계획표"/>
      <sheetName val="내역서2안"/>
      <sheetName val="입찰안"/>
      <sheetName val="준검 내역서"/>
      <sheetName val="봉양~조차장간고하개명(신설)"/>
      <sheetName val="내역"/>
      <sheetName val="6호기"/>
      <sheetName val="하조서"/>
      <sheetName val="보증수수료산출"/>
      <sheetName val="수량산출"/>
      <sheetName val="bid"/>
      <sheetName val="일위대가표(유단가)"/>
      <sheetName val="단가 및 재료비"/>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공사비예산서(토목분)"/>
      <sheetName val="각형맨홀"/>
      <sheetName val="수목단가"/>
      <sheetName val="시설수량표"/>
      <sheetName val="식재수량표"/>
      <sheetName val="일위목록"/>
      <sheetName val="자재단가"/>
      <sheetName val="1.수인터널"/>
      <sheetName val="기계경비"/>
      <sheetName val="JUCK"/>
      <sheetName val="가로등"/>
      <sheetName val="부대내역"/>
      <sheetName val="INPUT"/>
      <sheetName val="가감수량"/>
      <sheetName val="맨홀수량산출"/>
      <sheetName val="2000년1차"/>
      <sheetName val="주상도"/>
      <sheetName val="수목데이타 "/>
      <sheetName val="변압기 및 발전기 용량"/>
      <sheetName val="내역서(전기)"/>
      <sheetName val="ASP포장"/>
      <sheetName val="정부노임단가"/>
      <sheetName val="3BL공동구 수량"/>
      <sheetName val="일위대가표"/>
      <sheetName val="단가산출서(기계)"/>
      <sheetName val="예산변경사항"/>
      <sheetName val="표지 (2)"/>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단가조사"/>
      <sheetName val="에너지동"/>
      <sheetName val="연습"/>
      <sheetName val="Total"/>
      <sheetName val="원가계산"/>
      <sheetName val="코드표"/>
      <sheetName val="Sheet1 (2)"/>
      <sheetName val="MOTOR"/>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일위대가(목록)"/>
      <sheetName val="재료비"/>
      <sheetName val="ETC"/>
      <sheetName val="설계내역서"/>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입찰결과(DATA)"/>
      <sheetName val="AS포장복구 "/>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교각1"/>
      <sheetName val="데이타"/>
      <sheetName val="간접1"/>
      <sheetName val="요율"/>
      <sheetName val="자재대"/>
      <sheetName val="참고"/>
      <sheetName val="공사개요"/>
      <sheetName val="소요자재"/>
      <sheetName val="노무산출서"/>
      <sheetName val="토공"/>
      <sheetName val="기계경비시간당손료목록"/>
      <sheetName val="동력부하(도산)"/>
      <sheetName val="신우"/>
      <sheetName val="돌망태단위수량"/>
      <sheetName val="말뚝물량"/>
      <sheetName val="산출내역서집계표"/>
      <sheetName val="우수맨홀공제단위수량"/>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CABLE SIZE-3"/>
      <sheetName val="EQUIP-H"/>
      <sheetName val="경비_원본"/>
      <sheetName val="대치판정"/>
      <sheetName val="기계경비(시간당)"/>
      <sheetName val="램머"/>
      <sheetName val=" 상부공통집계(총괄)"/>
      <sheetName val="공구원가계산"/>
      <sheetName val="2000전체분"/>
      <sheetName val="일반수량"/>
      <sheetName val="VA_code"/>
      <sheetName val="20관리비율"/>
      <sheetName val="공종별원가계산"/>
      <sheetName val="말고개터널조명전압강하"/>
      <sheetName val="노임"/>
      <sheetName val="물가자료"/>
      <sheetName val="품의서"/>
      <sheetName val="부하계산서"/>
      <sheetName val="물가시세"/>
      <sheetName val="SG"/>
      <sheetName val="전신환매도율"/>
      <sheetName val="EACT10"/>
      <sheetName val="원가계산서 (총괄)"/>
      <sheetName val="원가계산서 (건축)"/>
      <sheetName val="(총괄집계)"/>
      <sheetName val="건축공사"/>
      <sheetName val="방음벽기초(H=4m)"/>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ABUT수량-A1"/>
      <sheetName val="주형"/>
      <sheetName val="밸브설치"/>
      <sheetName val="3.바닥판설계"/>
      <sheetName val="안정계산"/>
      <sheetName val="단면검토"/>
      <sheetName val="원가"/>
      <sheetName val="외주"/>
      <sheetName val="구조물철거타공정이월"/>
      <sheetName val="Macro(차단기)"/>
      <sheetName val="상수도토공집계표"/>
      <sheetName val="자재목록"/>
      <sheetName val="연결관산출조서"/>
      <sheetName val="점검총괄"/>
      <sheetName val="통장출금액"/>
      <sheetName val="부속동"/>
      <sheetName val="예산갑지"/>
      <sheetName val="단가일람"/>
      <sheetName val="조경일람"/>
      <sheetName val="일위대가목록"/>
      <sheetName val="의왕내역"/>
      <sheetName val="LP-S"/>
      <sheetName val="BASIC (2)"/>
      <sheetName val="°ø»çºñ¿¹»ê¼­(Åä¸ñºÐ)"/>
      <sheetName val="°¢Çü¸ÇÈ¦"/>
      <sheetName val="¼ö¸ñ´Ü°¡"/>
      <sheetName val="½Ã¼³¼ö·®Ç¥"/>
      <sheetName val="½ÄÀç¼ö·®Ç¥"/>
      <sheetName val="ÀÏÀ§¸ñ·Ï"/>
      <sheetName val="ÀÚÀç´Ü°¡"/>
      <sheetName val="°¡·Îµî"/>
      <sheetName val="BOX전기내역"/>
      <sheetName val="하수급견적대비"/>
      <sheetName val="참조-(1)"/>
      <sheetName val="간접비"/>
      <sheetName val="9-1차이내역"/>
      <sheetName val="1차증가원가계산"/>
      <sheetName val="제수변수량"/>
      <sheetName val="공기변수량"/>
      <sheetName val="금액내역서"/>
      <sheetName val="관급총괄"/>
      <sheetName val="2007일위 "/>
      <sheetName val="토목일위 (83~)"/>
      <sheetName val="표지판일위(105~"/>
      <sheetName val="장비일위"/>
      <sheetName val="재료1월호"/>
      <sheetName val="노무비 "/>
      <sheetName val="00000000"/>
      <sheetName val="인건비"/>
      <sheetName val="물량표"/>
      <sheetName val="공사비"/>
      <sheetName val="가드레일산근"/>
      <sheetName val="수량집계표"/>
      <sheetName val="수량"/>
      <sheetName val="단가비교"/>
      <sheetName val="적용2002"/>
      <sheetName val="중기"/>
      <sheetName val="45,46"/>
      <sheetName val="교대(A1)"/>
      <sheetName val="교대(A1-A2)"/>
      <sheetName val="노무비"/>
      <sheetName val="I一般比"/>
      <sheetName val="경비2내역"/>
      <sheetName val="현장관리비내역서"/>
      <sheetName val="단가대비표"/>
      <sheetName val="DATA1"/>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제-노임"/>
      <sheetName val="제직재"/>
      <sheetName val="입찰보고"/>
      <sheetName val="노무비단가"/>
      <sheetName val="96보완계획7.12"/>
      <sheetName val="지진시"/>
      <sheetName val="일위대가(가설)"/>
      <sheetName val="실행내역서"/>
      <sheetName val="BID-도로"/>
      <sheetName val="001"/>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철거산출근거"/>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9GNG운반"/>
      <sheetName val="총괄집계표"/>
      <sheetName val="관로"/>
      <sheetName val="2006기계경비산출표"/>
      <sheetName val="36신설수량"/>
      <sheetName val="cost"/>
      <sheetName val="약품설비"/>
      <sheetName val="제품별"/>
      <sheetName val="일위집계표"/>
      <sheetName val="원가계산서"/>
      <sheetName val="산근"/>
      <sheetName val="15"/>
      <sheetName val="단가조사서"/>
      <sheetName val="견적대비"/>
      <sheetName val="견적의뢰서"/>
      <sheetName val="CTEMCOST"/>
      <sheetName val="5.정산서"/>
      <sheetName val="Mc1"/>
      <sheetName val="2000,9월 일위"/>
      <sheetName val="적용(기계)"/>
      <sheetName val="guard(mac)"/>
      <sheetName val="대창(함평)-창열"/>
      <sheetName val="대창(장성)"/>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수안보-MBR1"/>
      <sheetName val="입력DATA"/>
      <sheetName val="건축"/>
      <sheetName val="단가산출서 (2)"/>
      <sheetName val="단가산출서"/>
      <sheetName val="BJJIN"/>
      <sheetName val="시공계획"/>
      <sheetName val="기초코드"/>
      <sheetName val="가설건물"/>
      <sheetName val="기자재대비표"/>
      <sheetName val="PO-BOQ"/>
      <sheetName val="단가목록"/>
      <sheetName val="노임(1차)"/>
      <sheetName val="옹벽수량집계"/>
      <sheetName val="1SPAN"/>
      <sheetName val="몰탈재료산출"/>
      <sheetName val="단위목록"/>
      <sheetName val="기계경비목록"/>
      <sheetName val="관급"/>
      <sheetName val="포장공"/>
      <sheetName val="DATE"/>
      <sheetName val="평교-내역"/>
      <sheetName val="입출재고현황 (2)"/>
      <sheetName val="변경비교-을"/>
      <sheetName val="부하LOAD"/>
      <sheetName val="총괄서"/>
      <sheetName val="AILC004"/>
      <sheetName val="실행갑지"/>
      <sheetName val="견적990322"/>
      <sheetName val="Macro2"/>
      <sheetName val="품셈"/>
      <sheetName val="품셈TABLE"/>
      <sheetName val="품셈표"/>
      <sheetName val="부대대비"/>
      <sheetName val="냉연집계"/>
      <sheetName val="BSD (2)"/>
      <sheetName val="산출내역서"/>
      <sheetName val="저"/>
      <sheetName val="SLAB&quot;1&quot;"/>
      <sheetName val="경상비"/>
      <sheetName val="토량1-1"/>
      <sheetName val="공내역"/>
      <sheetName val="백호우계수"/>
      <sheetName val="접속도로1"/>
      <sheetName val="일반수량총괄"/>
      <sheetName val="설계가"/>
      <sheetName val="22단가(철거)"/>
      <sheetName val="49단가"/>
      <sheetName val="49단가(철거)"/>
      <sheetName val="22단가"/>
      <sheetName val="직공비"/>
      <sheetName val="주관사업"/>
      <sheetName val="수문일1"/>
      <sheetName val="발주설계서(당초)"/>
      <sheetName val="신공항A-9(원가수정)"/>
      <sheetName val="사전공사"/>
      <sheetName val="기자재비"/>
      <sheetName val="목차"/>
      <sheetName val="소포내역 (2)"/>
      <sheetName val="암거단위"/>
      <sheetName val="결과조달"/>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경상직원"/>
      <sheetName val="조건"/>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하(성남)"/>
      <sheetName val="충주"/>
      <sheetName val="공사비집계"/>
      <sheetName val="본선 토공 분배표"/>
      <sheetName val="1.토공"/>
      <sheetName val="설계내역"/>
      <sheetName val="지급자재"/>
      <sheetName val="제출내역 (2)"/>
      <sheetName val="6공구(당초)"/>
      <sheetName val="산근1"/>
      <sheetName val="70%"/>
      <sheetName val="투찰"/>
      <sheetName val="관리,공감"/>
      <sheetName val="입찰"/>
      <sheetName val="1,2공구원가계산서"/>
      <sheetName val="2공구산출내역"/>
      <sheetName val="1공구산출내역서"/>
      <sheetName val="현경"/>
      <sheetName val="전화번호DATA (2001)"/>
      <sheetName val="장비"/>
      <sheetName val="노무"/>
      <sheetName val="자압"/>
      <sheetName val="자재"/>
      <sheetName val="106C0300"/>
      <sheetName val="기본단가"/>
      <sheetName val="문학간접"/>
      <sheetName val="일위대가(계측기설치)"/>
    </sheetNames>
    <definedNames>
      <definedName name="Macro13"/>
      <definedName name="Macro2"/>
    </definedNames>
    <sheetDataSet>
      <sheetData sheetId="0"/>
      <sheetData sheetId="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virus"/>
      <sheetName val="알카리니티"/>
      <sheetName val="표지"/>
      <sheetName val="광양 3기 유입수"/>
      <sheetName val="광양 3기"/>
      <sheetName val="3기 mass"/>
      <sheetName val="4기 유입수"/>
      <sheetName val="광양 4기 "/>
      <sheetName val="4기 mass"/>
      <sheetName val="질산화율 계산"/>
      <sheetName val="제출NonBio(4안)"/>
      <sheetName val="2000.11월설계내역"/>
    </sheetNames>
    <definedNames>
      <definedName name="Macro6"/>
      <definedName name="Macro7"/>
      <definedName name="Macro8"/>
      <definedName name="Macro9"/>
    </definedNames>
    <sheetDataSet>
      <sheetData sheetId="0"/>
      <sheetData sheetId="1"/>
      <sheetData sheetId="2"/>
      <sheetData sheetId="3"/>
      <sheetData sheetId="4" refreshError="1"/>
      <sheetData sheetId="5"/>
      <sheetData sheetId="6"/>
      <sheetData sheetId="7"/>
      <sheetData sheetId="8"/>
      <sheetData sheetId="9"/>
      <sheetData sheetId="10"/>
      <sheetData sheetId="11" refreshError="1"/>
      <sheetData sheetId="1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추곡교-S1"/>
      <sheetName val="P.S.C.BEAM 자재산출조서"/>
      <sheetName val="단면도"/>
    </sheetNames>
    <sheetDataSet>
      <sheetData sheetId="0"/>
      <sheetData sheetId="1"/>
      <sheetData sheetId="2"/>
      <sheetData sheetId="3"/>
      <sheetData sheetId="4" refreshError="1">
        <row r="114">
          <cell r="L114">
            <v>24.9</v>
          </cell>
        </row>
      </sheetData>
      <sheetData sheetId="5"/>
      <sheetData sheetId="6"/>
      <sheetData sheetId="7"/>
      <sheetData sheetId="8"/>
      <sheetData sheetId="9"/>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산출근거 #1"/>
      <sheetName val="산출근거#2"/>
      <sheetName val="산출근거#3"/>
      <sheetName val="기초단가"/>
    </sheetNames>
    <sheetDataSet>
      <sheetData sheetId="0" refreshError="1"/>
      <sheetData sheetId="1"/>
      <sheetData sheetId="2"/>
      <sheetData sheetId="3"/>
      <sheetData sheetId="4" refreshError="1">
        <row r="11">
          <cell r="B11">
            <v>93321</v>
          </cell>
        </row>
        <row r="12">
          <cell r="B12">
            <v>78613</v>
          </cell>
        </row>
        <row r="13">
          <cell r="B13">
            <v>58567</v>
          </cell>
        </row>
        <row r="16">
          <cell r="B16">
            <v>41470</v>
          </cell>
        </row>
        <row r="21">
          <cell r="B21">
            <v>35320</v>
          </cell>
        </row>
        <row r="22">
          <cell r="B22">
            <v>50288</v>
          </cell>
        </row>
        <row r="25">
          <cell r="B25">
            <v>56000</v>
          </cell>
        </row>
        <row r="26">
          <cell r="B26">
            <v>10000</v>
          </cell>
        </row>
        <row r="27">
          <cell r="B27">
            <v>27000</v>
          </cell>
        </row>
        <row r="28">
          <cell r="B28">
            <v>11000</v>
          </cell>
        </row>
        <row r="29">
          <cell r="B29">
            <v>47000</v>
          </cell>
        </row>
        <row r="30">
          <cell r="B30">
            <v>17000</v>
          </cell>
        </row>
        <row r="31">
          <cell r="B31">
            <v>145000</v>
          </cell>
        </row>
        <row r="32">
          <cell r="B32">
            <v>445</v>
          </cell>
        </row>
        <row r="33">
          <cell r="B33">
            <v>1340</v>
          </cell>
        </row>
        <row r="34">
          <cell r="B34">
            <v>923</v>
          </cell>
        </row>
        <row r="35">
          <cell r="B35">
            <v>2066</v>
          </cell>
        </row>
      </sheetData>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표지"/>
      <sheetName val="43우회도로총괄수량"/>
      <sheetName val="43우회도로토공"/>
      <sheetName val="수량산출"/>
      <sheetName val="흄관수량집계"/>
      <sheetName val="암거공"/>
      <sheetName val="기계경비"/>
      <sheetName val="인건비(환율)"/>
      <sheetName val="DATE"/>
      <sheetName val="별표"/>
      <sheetName val="통합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보상비 집계"/>
      <sheetName val="하수종말처리장"/>
      <sheetName val="차집관거A-LINE"/>
      <sheetName val="차집관거-B-LINE"/>
      <sheetName val="오수관거-천상처리구역"/>
      <sheetName val="오수관거-구영처리구역"/>
      <sheetName val="오수관거-굴화처리구역"/>
      <sheetName val="암거공"/>
    </sheetNames>
    <sheetDataSet>
      <sheetData sheetId="0"/>
      <sheetData sheetId="1"/>
      <sheetData sheetId="2"/>
      <sheetData sheetId="3"/>
      <sheetData sheetId="4"/>
      <sheetData sheetId="5"/>
      <sheetData sheetId="6"/>
      <sheetData sheetId="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이틀"/>
      <sheetName val="집계"/>
      <sheetName val="제수집계"/>
      <sheetName val="제수"/>
      <sheetName val="환기(1)"/>
      <sheetName val="공기집계"/>
      <sheetName val="공기"/>
      <sheetName val="환기(2)"/>
      <sheetName val="이토집계"/>
      <sheetName val="이토"/>
      <sheetName val="관보호"/>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표지"/>
      <sheetName val="지장물견적서"/>
      <sheetName val="2. 10호표)"/>
      <sheetName val="3. 현장조사(인,허가용)"/>
      <sheetName val="별표"/>
      <sheetName val="말뚝물량"/>
      <sheetName val="기계경비"/>
      <sheetName val="인건비(환율)"/>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표지"/>
      <sheetName val="지장물견적서"/>
      <sheetName val="2. 10호표)"/>
      <sheetName val="3. 현장조사(인,허가용)"/>
      <sheetName val="별표"/>
      <sheetName val="버스운행안내"/>
      <sheetName val="예방접종계획"/>
      <sheetName val="근태계획서"/>
      <sheetName val="지장물견적(보상,인허가)(1)"/>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1.설계조건"/>
    </sheetNames>
    <sheetDataSet>
      <sheetData sheetId="0">
        <row r="1">
          <cell r="A1" t="str">
            <v>chekjum</v>
          </cell>
        </row>
      </sheetData>
      <sheetData sheetId="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표지"/>
      <sheetName val="지장물견적서"/>
      <sheetName val="2. 10호표)"/>
      <sheetName val="3. 현장조사(인,허가용)"/>
      <sheetName val="별표"/>
    </sheetNames>
    <sheetDataSet>
      <sheetData sheetId="0"/>
      <sheetData sheetId="1"/>
      <sheetData sheetId="2"/>
      <sheetData sheetId="3"/>
      <sheetData sheetId="4"/>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선(일반동력)"/>
      <sheetName val="Macro(차단기)"/>
      <sheetName val="Macro(전선)"/>
      <sheetName val="Macro(전동기)"/>
      <sheetName val="변압기(전등,전열)"/>
      <sheetName val="laroux1"/>
      <sheetName val="input"/>
      <sheetName val="전선 및 전선관"/>
      <sheetName val="단가"/>
    </sheetNames>
    <sheetDataSet>
      <sheetData sheetId="0"/>
      <sheetData sheetId="1"/>
      <sheetData sheetId="2">
        <row r="1">
          <cell r="A1" t="str">
            <v>DISTANCE(전압강하)</v>
          </cell>
        </row>
      </sheetData>
      <sheetData sheetId="3"/>
      <sheetData sheetId="4"/>
      <sheetData sheetId="5" refreshError="1"/>
      <sheetData sheetId="6" refreshError="1"/>
      <sheetData sheetId="7" refreshError="1"/>
      <sheetData sheetId="8"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시트"/>
      <sheetName val="말뚝물량"/>
      <sheetName val="별표"/>
      <sheetName val="Sheet1"/>
      <sheetName val="B부대공"/>
      <sheetName val="직공비"/>
      <sheetName val="input"/>
      <sheetName val="노임단가"/>
      <sheetName val="계화배수"/>
      <sheetName val="공사요율"/>
      <sheetName val="CODE"/>
      <sheetName val="암거공"/>
      <sheetName val="단위수량"/>
      <sheetName val="Sheet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위표 (2)"/>
      <sheetName val="1-1"/>
      <sheetName val="1-2"/>
      <sheetName val="Sheet1"/>
      <sheetName val="비교표"/>
      <sheetName val="S1-1"/>
      <sheetName val="S1-2"/>
      <sheetName val="S2-1"/>
      <sheetName val="S2-2"/>
      <sheetName val="S3"/>
      <sheetName val="S4"/>
      <sheetName val="S5"/>
      <sheetName val="집계"/>
      <sheetName val="FED노임단가"/>
      <sheetName val="자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s>
    <sheetDataSet>
      <sheetData sheetId="0"/>
      <sheetData sheetId="1"/>
      <sheetData sheetId="2"/>
      <sheetData sheetId="3"/>
      <sheetData sheetId="4"/>
      <sheetData sheetId="5"/>
      <sheetData sheetId="6"/>
      <sheetData sheetId="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YesNoImpact"/>
      <sheetName val="내역서"/>
      <sheetName val="국변도서작성"/>
      <sheetName val="도시기본계획"/>
      <sheetName val="도시계획"/>
      <sheetName val="토지구획정리"/>
      <sheetName val="토지구획조사"/>
      <sheetName val="취락지역개발"/>
      <sheetName val="지구단위계획"/>
      <sheetName val="주택단지"/>
      <sheetName val="산업단지"/>
      <sheetName val="관광지계획"/>
      <sheetName val="유통단지"/>
      <sheetName val="체육시설"/>
      <sheetName val="국립공원"/>
      <sheetName val="도립공원"/>
      <sheetName val="군립공원"/>
      <sheetName val="자전거도로"/>
      <sheetName val="도시공원"/>
      <sheetName val="어린이공원"/>
      <sheetName val="타당성(시가지개발)"/>
      <sheetName val="타당성(도시시설개발)"/>
      <sheetName val="타당성(지역개발)"/>
      <sheetName val="체육시설1"/>
      <sheetName val="교통영향평가"/>
      <sheetName val="교통직접경비"/>
      <sheetName val="인구영향평가"/>
      <sheetName val="환경영향평가"/>
      <sheetName val="측량"/>
      <sheetName val="재해영향평가"/>
      <sheetName val="에너지사용계획"/>
      <sheetName val="문화재지표조사"/>
      <sheetName val="Energy"/>
      <sheetName val="Hamvec"/>
      <sheetName val="건설공사감리"/>
      <sheetName val="설계감리"/>
      <sheetName val="기타"/>
      <sheetName val="Sheet13"/>
      <sheetName val="Sheet14"/>
      <sheetName val="VB_Code"/>
      <sheetName val="노임단가"/>
      <sheetName val="shn"/>
      <sheetName val="용역비산정2001"/>
      <sheetName val="11.우각부 보강"/>
      <sheetName val="원가입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9">
          <cell r="I9">
            <v>181248</v>
          </cell>
        </row>
      </sheetData>
      <sheetData sheetId="42"/>
      <sheetData sheetId="43" refreshError="1"/>
      <sheetData sheetId="44" refreshError="1"/>
      <sheetData sheetId="45"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노임단가"/>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REF"/>
      <sheetName val="DAT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코드"/>
      <sheetName val="구조물부문총괄"/>
      <sheetName val="구조물부문"/>
      <sheetName val="관로총괄"/>
      <sheetName val="관로부문"/>
      <sheetName val="재료(1)"/>
      <sheetName val="재료(2)"/>
      <sheetName val="토적-인,관"/>
      <sheetName val="단가"/>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라브균열누수부"/>
      <sheetName val="벽체균열누수부"/>
      <sheetName val="벽체균열누수부 (2)"/>
      <sheetName val="바닥균열누수"/>
      <sheetName val="벽체방수"/>
      <sheetName val="현장배치"/>
      <sheetName val=" 자재산출근거"/>
      <sheetName val="단가"/>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제경비"/>
      <sheetName val="토공"/>
      <sheetName val="배수"/>
      <sheetName val="교량"/>
      <sheetName val="포장"/>
      <sheetName val="부대"/>
      <sheetName val="자재"/>
      <sheetName val="Module1"/>
      <sheetName val="Module2"/>
      <sheetName val="Module3"/>
      <sheetName val="내역"/>
      <sheetName val="guard(mac)"/>
    </sheetNames>
    <sheetDataSet>
      <sheetData sheetId="0"/>
      <sheetData sheetId="1"/>
      <sheetData sheetId="2" refreshError="1">
        <row r="1">
          <cell r="A1" t="str">
            <v xml:space="preserve"> 명       칭</v>
          </cell>
          <cell r="B1" t="str">
            <v>규  격</v>
          </cell>
          <cell r="C1" t="str">
            <v>수   량</v>
          </cell>
          <cell r="D1" t="str">
            <v>단위</v>
          </cell>
          <cell r="E1" t="str">
            <v>총        액</v>
          </cell>
          <cell r="G1" t="str">
            <v>노   무   비</v>
          </cell>
          <cell r="I1" t="str">
            <v>재   료   비</v>
          </cell>
          <cell r="K1" t="str">
            <v>경        비</v>
          </cell>
          <cell r="M1" t="str">
            <v>비고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s>
    <sheetDataSet>
      <sheetData sheetId="0"/>
      <sheetData sheetId="1"/>
      <sheetData sheetId="2"/>
      <sheetData sheetId="3"/>
      <sheetData sheetId="4" refreshError="1">
        <row r="433">
          <cell r="AS433">
            <v>1</v>
          </cell>
        </row>
        <row r="440">
          <cell r="AS440">
            <v>91.92</v>
          </cell>
        </row>
      </sheetData>
      <sheetData sheetId="5"/>
      <sheetData sheetId="6" refreshError="1">
        <row r="25">
          <cell r="AD25">
            <v>3.242</v>
          </cell>
        </row>
        <row r="26">
          <cell r="AD26">
            <v>1.085</v>
          </cell>
        </row>
      </sheetData>
      <sheetData sheetId="7" refreshError="1">
        <row r="453">
          <cell r="AS453">
            <v>91.92</v>
          </cell>
        </row>
      </sheetData>
      <sheetData sheetId="8"/>
      <sheetData sheetId="9"/>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마산방향철근집계"/>
      <sheetName val="진주방향"/>
      <sheetName val="마산방향"/>
      <sheetName val="노임단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단면가정"/>
      <sheetName val="노임단가"/>
      <sheetName val="시중노임단가"/>
      <sheetName val="원형1호맨홀토공수량"/>
      <sheetName val="표지 (2)"/>
      <sheetName val="표지"/>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SLAB&quot;1&quot;"/>
      <sheetName val="원가입력"/>
      <sheetName val="CODE"/>
      <sheetName val="마산방향철근집계"/>
      <sheetName val="진주방향"/>
      <sheetName val="마산방향"/>
      <sheetName val="조작대(1연)"/>
      <sheetName val="VXXXXXXX"/>
      <sheetName val="4.COPING검토(CORBEL)"/>
      <sheetName val="3CHBDC"/>
      <sheetName val="설계조건"/>
      <sheetName val="11.우각부 보강"/>
      <sheetName val="단면 (2)"/>
      <sheetName val="통합"/>
      <sheetName val="내역"/>
      <sheetName val="Sheet3"/>
      <sheetName val="input"/>
      <sheetName val="토공"/>
      <sheetName val="단위수량"/>
      <sheetName val="기둥"/>
      <sheetName val="저판(버림100)"/>
      <sheetName val="DATA"/>
      <sheetName val="PIER44"/>
      <sheetName val="암거공"/>
      <sheetName val="ITB COST"/>
      <sheetName val="TB-내역서"/>
      <sheetName val="환율"/>
      <sheetName val="단가"/>
      <sheetName val="LABTOTAL"/>
      <sheetName val="대치판정"/>
      <sheetName val="찍기"/>
      <sheetName val="전기"/>
      <sheetName val="3.하중산정4.지지력"/>
      <sheetName val="1.설계조건"/>
      <sheetName val="Macro(전선)"/>
      <sheetName val="INPUT(덕도방향-시점)"/>
      <sheetName val="교각1"/>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받이"/>
      <sheetName val="맨홀수량"/>
      <sheetName val="맨홀단위도면"/>
      <sheetName val="맨홀1호"/>
      <sheetName val="맨홀2호"/>
      <sheetName val="#REF"/>
      <sheetName val="3련 BOX"/>
      <sheetName val="COPING"/>
      <sheetName val="11.자재단가"/>
      <sheetName val="조명시설"/>
      <sheetName val="전기"/>
      <sheetName val="※참고자료※"/>
      <sheetName val="말뚝지지력산정"/>
      <sheetName val="일위대가"/>
      <sheetName val="기둥(원형)"/>
      <sheetName val="심사계산"/>
      <sheetName val="심사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둥(원형)"/>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원가(건축)"/>
      <sheetName val="할증(단가)"/>
      <sheetName val="(1)촐괄집계표"/>
      <sheetName val="(2)우편공종집계표"/>
      <sheetName val="(2)운송교환공종집계표"/>
      <sheetName val="(3)연결통로공종집계표"/>
      <sheetName val="(4)부대공사공종집계표"/>
      <sheetName val="(5)토목공사공종집계표"/>
      <sheetName val="1.우편집중내역서"/>
      <sheetName val="2.운송교환내역서"/>
      <sheetName val="3.연결통로내역서"/>
      <sheetName val="4.부대공사내역서"/>
      <sheetName val="5.토목공사내역서"/>
      <sheetName val="(              )"/>
      <sheetName val="입찰표지(A4)"/>
      <sheetName val="부대입찰간지(A4세로)"/>
      <sheetName val="하도급사항(A4) (2)"/>
      <sheetName val="부대입찰확약서(A4)"/>
      <sheetName val="간지표지(A4가로)"/>
      <sheetName val="간지표지(A4세로)"/>
      <sheetName val="관급자재금액(VAT포함)"/>
      <sheetName val="(       철     콘       )"/>
      <sheetName val="철콘부대원가대비표"/>
      <sheetName val="철콘부대(도급)원가"/>
      <sheetName val="철콘(도급)내역서"/>
      <sheetName val="철콘부대(하도급)원가"/>
      <sheetName val="철콘(하도급)내역서"/>
      <sheetName val="(         철골          )"/>
      <sheetName val="철골부대원가대비표"/>
      <sheetName val="철골부대(도급)원가"/>
      <sheetName val="철골(도급)내역서"/>
      <sheetName val="철골부대(하도급)원가 "/>
      <sheetName val="철골(하도급)내역서"/>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토지보상비"/>
      <sheetName val="1.우편집중내역서"/>
      <sheetName val="J直材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엑셀화일"/>
      <sheetName val="일위대가"/>
      <sheetName val="여과지동"/>
      <sheetName val="기초자료"/>
      <sheetName val="기초"/>
    </sheetNames>
    <sheetDataSet>
      <sheetData sheetId="0"/>
      <sheetData sheetId="1" refreshError="1"/>
      <sheetData sheetId="2" refreshError="1"/>
      <sheetData sheetId="3" refreshError="1"/>
      <sheetData sheetId="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개발"/>
      <sheetName val="일위대가"/>
      <sheetName val="신산출"/>
      <sheetName val="산출근거(1)"/>
      <sheetName val="산출근거(2)"/>
      <sheetName val="계산"/>
      <sheetName val="심사출력"/>
      <sheetName val="심사물량"/>
      <sheetName val="심사계산"/>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원공"/>
      <sheetName val="Sheet1 (2)"/>
      <sheetName val="제당"/>
      <sheetName val="여수"/>
      <sheetName val="취수"/>
      <sheetName val="이설도로"/>
      <sheetName val="총괄표 (2)"/>
      <sheetName val="부대공"/>
      <sheetName val="토목총괄"/>
      <sheetName val="건축총괄"/>
      <sheetName val="기계총괄"/>
      <sheetName val="총괄및간선"/>
      <sheetName val="Sheet1"/>
      <sheetName val="Sheet2"/>
      <sheetName val="Sheet3"/>
      <sheetName val="정보매체A동"/>
      <sheetName val="데이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표지"/>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설계통보기안"/>
      <sheetName val="Sheet1"/>
      <sheetName val="설계통보시행"/>
      <sheetName val="위치도"/>
      <sheetName val="목차"/>
      <sheetName val="예산서"/>
      <sheetName val="설계설명서"/>
      <sheetName val="시방서"/>
      <sheetName val="원가"/>
      <sheetName val="일위대가"/>
      <sheetName val="기계경비"/>
      <sheetName val="표준단면"/>
      <sheetName val="산근"/>
      <sheetName val="자재비"/>
      <sheetName val="자재1"/>
      <sheetName val="자재단가"/>
      <sheetName val="내역서"/>
      <sheetName val="Sheet2"/>
      <sheetName val="공수"/>
      <sheetName val="토적표"/>
      <sheetName val="중기손료"/>
      <sheetName val="노임단가"/>
      <sheetName val="Sheet1 (2)"/>
      <sheetName val="설계기준"/>
      <sheetName val="내역1"/>
      <sheetName val="강교(Sub)"/>
      <sheetName val="일반토공견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E2">
            <v>2707</v>
          </cell>
          <cell r="F2">
            <v>19217</v>
          </cell>
          <cell r="G2">
            <v>7350</v>
          </cell>
        </row>
        <row r="3">
          <cell r="E3">
            <v>6412</v>
          </cell>
          <cell r="F3">
            <v>19217</v>
          </cell>
          <cell r="G3">
            <v>10938</v>
          </cell>
        </row>
      </sheetData>
      <sheetData sheetId="13" refreshError="1"/>
      <sheetData sheetId="14"/>
      <sheetData sheetId="15" refreshError="1"/>
      <sheetData sheetId="16" refreshError="1"/>
      <sheetData sheetId="17" refreshError="1"/>
      <sheetData sheetId="18" refreshError="1"/>
      <sheetData sheetId="19" refreshError="1"/>
      <sheetData sheetId="20"/>
      <sheetData sheetId="21" refreshError="1"/>
      <sheetData sheetId="22"/>
      <sheetData sheetId="23">
        <row r="79">
          <cell r="C79">
            <v>55970</v>
          </cell>
        </row>
        <row r="80">
          <cell r="C80">
            <v>40922</v>
          </cell>
        </row>
      </sheetData>
      <sheetData sheetId="24" refreshError="1"/>
      <sheetData sheetId="25" refreshError="1"/>
      <sheetData sheetId="26" refreshError="1"/>
      <sheetData sheetId="27" refreshError="1"/>
      <sheetData sheetId="28"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지구단위계획"/>
      <sheetName val="단면가정"/>
      <sheetName val="1.설계조건"/>
      <sheetName val="대로근거"/>
      <sheetName val="중로근거"/>
      <sheetName val="내역서 "/>
      <sheetName val="단가"/>
      <sheetName val="갑지(추정)"/>
      <sheetName val="철근단면적"/>
      <sheetName val="하도금액분계"/>
      <sheetName val="ABUT수량-A1"/>
      <sheetName val="danga"/>
      <sheetName val="ilch"/>
      <sheetName val="견적990322"/>
      <sheetName val="기둥(원형)"/>
      <sheetName val="DATE"/>
      <sheetName val="guard(mac)"/>
      <sheetName val="SLAB&quot;1&quot;"/>
      <sheetName val="가도공"/>
      <sheetName val="교각1"/>
      <sheetName val="원형맨홀수량"/>
      <sheetName val="DATA"/>
      <sheetName val="방음벽기초(H=4m)"/>
      <sheetName val="#REF"/>
      <sheetName val="입찰안"/>
      <sheetName val="산출근거"/>
      <sheetName val="8.PILE  (돌출)"/>
      <sheetName val="Y-WORK"/>
      <sheetName val="ITEM"/>
      <sheetName val="용산1(해보)"/>
      <sheetName val="터파기및재료"/>
      <sheetName val="배수통관(좌)"/>
      <sheetName val="일위대가9803"/>
      <sheetName val="플랜트 설치"/>
      <sheetName val="정부노임단가"/>
      <sheetName val="자료"/>
      <sheetName val="찍기"/>
      <sheetName val="토목"/>
      <sheetName val="설명서 "/>
      <sheetName val="가중치"/>
      <sheetName val="70%"/>
      <sheetName val="견적조건"/>
      <sheetName val="개략"/>
      <sheetName val="2호맨홀공제수량"/>
      <sheetName val="대비"/>
      <sheetName val="hvac(제어동)"/>
      <sheetName val="단위수량"/>
      <sheetName val="신표지1"/>
      <sheetName val="표  지"/>
      <sheetName val="대전21토목내역서"/>
      <sheetName val="hvac내역서(제어동)"/>
      <sheetName val="전기"/>
      <sheetName val="Macro(전선)"/>
      <sheetName val="총괄표"/>
      <sheetName val="을"/>
      <sheetName val="Sheet1"/>
      <sheetName val="설계조건"/>
      <sheetName val="안정계산"/>
      <sheetName val="단면검토"/>
      <sheetName val="일위대가(가설)"/>
      <sheetName val="노임단가"/>
      <sheetName val="몰탈재료산출"/>
      <sheetName val="신규 수주분(사용자 정의)"/>
      <sheetName val="수량산출"/>
      <sheetName val="DATA2000"/>
      <sheetName val="내력서"/>
      <sheetName val="가로등내역서"/>
      <sheetName val="COPING"/>
      <sheetName val="1.설계기준"/>
      <sheetName val="역T형"/>
      <sheetName val="구조물철거타공정이월"/>
      <sheetName val="1.우편집중내역서"/>
      <sheetName val="식생블럭단위수량"/>
      <sheetName val="자재단가"/>
      <sheetName val="데이타"/>
      <sheetName val="Front"/>
      <sheetName val="wall"/>
      <sheetName val="9GNG운반"/>
      <sheetName val="설계내역서"/>
      <sheetName val="보온자재단가표"/>
      <sheetName val="설직재-1"/>
      <sheetName val="전기일위대가"/>
      <sheetName val="주차구획선수량"/>
      <sheetName val="3BL공동구 수량"/>
      <sheetName val="20관리비율"/>
      <sheetName val="WVAL"/>
      <sheetName val="토공총괄집계"/>
      <sheetName val="합계금액"/>
      <sheetName val="코드표"/>
      <sheetName val="plan&amp;section of foundation"/>
      <sheetName val="pile bearing capa &amp; arrenge"/>
      <sheetName val="design load"/>
      <sheetName val="working load at the btm ft."/>
      <sheetName val="stability check"/>
      <sheetName val="design criteria"/>
      <sheetName val="1,2,3,4,5단위수량"/>
      <sheetName val="송라터널총괄"/>
      <sheetName val="INPUT(덕도방향-시점)"/>
      <sheetName val="참조"/>
      <sheetName val="분석"/>
      <sheetName val="input"/>
      <sheetName val="sw1"/>
      <sheetName val="일위대가표"/>
      <sheetName val="1"/>
      <sheetName val="금액내역서"/>
      <sheetName val="철근량"/>
      <sheetName val="내역서_"/>
      <sheetName val="CODE"/>
      <sheetName val="W3단면"/>
      <sheetName val="TYPE-A"/>
      <sheetName val="기기리스트"/>
      <sheetName val="우수공"/>
      <sheetName val="설계예산"/>
      <sheetName val="Macro1"/>
      <sheetName val="노임이"/>
      <sheetName val="업체별기성내역"/>
      <sheetName val="연령현황"/>
      <sheetName val="교각계산"/>
      <sheetName val="토공(우물통,기타) "/>
      <sheetName val="H-pile(298x299)"/>
      <sheetName val="H-pile(250x250)"/>
      <sheetName val="관리,공감"/>
      <sheetName val="물량표S"/>
      <sheetName val="PAINT"/>
      <sheetName val="SUMMARY"/>
      <sheetName val="물량표"/>
      <sheetName val="물량표(신)"/>
      <sheetName val="안산기계장치"/>
      <sheetName val="내역서"/>
      <sheetName val="법면"/>
      <sheetName val="부대공"/>
      <sheetName val="구조물공"/>
      <sheetName val="중기일위대가"/>
      <sheetName val="포장공"/>
      <sheetName val="토공"/>
      <sheetName val="배수공1"/>
      <sheetName val="6PILE  (돌출)"/>
      <sheetName val="노임"/>
      <sheetName val="우수관"/>
      <sheetName val="조작대(1연)"/>
      <sheetName val="일반부표"/>
      <sheetName val="N賃率-職"/>
      <sheetName val="제직재"/>
      <sheetName val="제-노임"/>
      <sheetName val="단면 (2)"/>
      <sheetName val="부하계산서"/>
      <sheetName val="일위대가(계측기설치)"/>
      <sheetName val="원형1호맨홀토공수량"/>
      <sheetName val="본체"/>
      <sheetName val="Sheet2"/>
      <sheetName val="개산공사비"/>
      <sheetName val="DIAPHRAGM"/>
      <sheetName val="실행철강하도"/>
      <sheetName val="교대(A1)"/>
      <sheetName val="crude.SLAB RE-bar"/>
      <sheetName val="CRUDE RE-bar"/>
      <sheetName val="공사비예산서(토목분)"/>
      <sheetName val="식재일위대가"/>
      <sheetName val="설계개요"/>
      <sheetName val="원가입력"/>
      <sheetName val="전체"/>
      <sheetName val="내역표지"/>
      <sheetName val="7.PILE  (돌출)"/>
      <sheetName val="공통가설"/>
      <sheetName val="손익분석"/>
      <sheetName val="일위대가(건축)"/>
      <sheetName val="직공비"/>
      <sheetName val="유림골조"/>
      <sheetName val="증감내역서"/>
      <sheetName val="차액보증"/>
      <sheetName val="99노임기준"/>
      <sheetName val="단가산출서1"/>
      <sheetName val="식재총괄"/>
      <sheetName val="좌측"/>
      <sheetName val="마산방향철근집계"/>
      <sheetName val="진주방향"/>
      <sheetName val="마산방향"/>
      <sheetName val="노임단가기준"/>
      <sheetName val="시설물기초"/>
      <sheetName val="기계경비(시간당)"/>
      <sheetName val="램머"/>
      <sheetName val="날개벽수량표"/>
      <sheetName val="덕전리"/>
      <sheetName val="토적계산서"/>
      <sheetName val="2000용수잠관-수량집계"/>
      <sheetName val="하수급견적대비"/>
      <sheetName val="내역"/>
      <sheetName val="총괄내역서"/>
      <sheetName val="WORK"/>
      <sheetName val="총집계"/>
      <sheetName val="BID"/>
      <sheetName val="토목품셈"/>
      <sheetName val="세목전체"/>
      <sheetName val="지장물C"/>
      <sheetName val="물가자료"/>
      <sheetName val="슬래브"/>
      <sheetName val="DATA 입력란"/>
      <sheetName val="CPM챠트"/>
      <sheetName val="내역및총괄"/>
      <sheetName val="절취및터파기"/>
      <sheetName val="음료실행"/>
      <sheetName val="98수문일위"/>
      <sheetName val="기자재비"/>
      <sheetName val="품셈TABLE"/>
      <sheetName val="토공총괄표"/>
      <sheetName val="원형측구(B-type)"/>
      <sheetName val="3.하중산정4.지지력"/>
      <sheetName val="표지 (2)"/>
      <sheetName val="식재인부"/>
      <sheetName val="Sheet1 (2)"/>
      <sheetName val="관경별우수관집계"/>
      <sheetName val="현장일반사항"/>
      <sheetName val="한강운반비"/>
      <sheetName val="산출내역서집계표"/>
      <sheetName val="수량BOQ"/>
      <sheetName val="Total"/>
      <sheetName val="맨홀수량"/>
      <sheetName val="토사(PE)"/>
      <sheetName val="신우"/>
      <sheetName val="뚝토공"/>
      <sheetName val="2.입력sheet"/>
      <sheetName val="M1"/>
      <sheetName val="보차도경계석"/>
      <sheetName val="수입"/>
      <sheetName val="조경"/>
      <sheetName val="SILICATE"/>
      <sheetName val="TB-내역서"/>
      <sheetName val="금융비용"/>
      <sheetName val="주경기-오배수"/>
      <sheetName val="TEL"/>
      <sheetName val="갑지"/>
      <sheetName val="산근(PE,300)"/>
      <sheetName val="특2호하천산근"/>
      <sheetName val="특2호부관하천산근"/>
      <sheetName val=" 냉각수펌프"/>
      <sheetName val="정렬"/>
      <sheetName val="Sheet5"/>
      <sheetName val="약품공급2"/>
      <sheetName val="2011.(4)"/>
      <sheetName val="COMPARISON TABLE"/>
      <sheetName val="부대공Ⅱ"/>
      <sheetName val="일위대가1"/>
      <sheetName val="Pier 3"/>
      <sheetName val="(3.품질관리 시험 총괄표)"/>
      <sheetName val="옥룡잡비"/>
      <sheetName val="※참고자료※"/>
      <sheetName val="원하도급내역서(당초)"/>
      <sheetName val="견적서"/>
      <sheetName val="전력"/>
      <sheetName val="Sheet3"/>
      <sheetName val="UEC영화관본공사내역"/>
      <sheetName val="대운산출"/>
      <sheetName val="세부내역"/>
      <sheetName val="소방현물"/>
      <sheetName val="토량1-1"/>
      <sheetName val="도장수량(하1)"/>
      <sheetName val="주형"/>
      <sheetName val="옹벽"/>
      <sheetName val="거래처등록"/>
      <sheetName val="BOX전기내역"/>
      <sheetName val="소운반"/>
      <sheetName val="단가(1)"/>
      <sheetName val="원가계산서"/>
      <sheetName val="참조M"/>
      <sheetName val="CON포장수량"/>
      <sheetName val="CONUNIT"/>
      <sheetName val="총괄"/>
      <sheetName val="토목주소"/>
      <sheetName val="프랜트면허"/>
      <sheetName val="별표 "/>
      <sheetName val="조명율표"/>
      <sheetName val="단가조사-2"/>
      <sheetName val="VE절감"/>
      <sheetName val="1062-X방향 "/>
      <sheetName val="1TL종점(1)"/>
      <sheetName val="도로경계블럭연장조서"/>
      <sheetName val="용수량(생활용수)"/>
      <sheetName val="인명부"/>
      <sheetName val="계단"/>
      <sheetName val="개요"/>
      <sheetName val="PAD TR보호대기초"/>
      <sheetName val="가로등기초"/>
      <sheetName val="중기사용료산출근거"/>
      <sheetName val="단가 및 재료비"/>
      <sheetName val="2.가정단면"/>
      <sheetName val="전력구구조물산근"/>
      <sheetName val="변경후-SHEET"/>
      <sheetName val="지주목시비량산출서"/>
      <sheetName val="단가조사"/>
      <sheetName val="2000년1차"/>
      <sheetName val="ACUNIT"/>
      <sheetName val="노무비계"/>
      <sheetName val="기안"/>
      <sheetName val="설계기준"/>
      <sheetName val="지급자재"/>
      <sheetName val="COL"/>
      <sheetName val="설계변경원가계산총괄표"/>
      <sheetName val="간지9)"/>
      <sheetName val="수량집계표"/>
      <sheetName val="자재목록"/>
      <sheetName val="입력"/>
      <sheetName val="BOX(1.5X1.5)"/>
      <sheetName val="U-TYPE(1)"/>
      <sheetName val="전선 및 전선관"/>
      <sheetName val="공량산출서"/>
      <sheetName val="건축공사"/>
      <sheetName val="물가시세표"/>
      <sheetName val="시선유도표지집계표"/>
      <sheetName val="설계명세"/>
      <sheetName val="예산작성기준(전기)"/>
      <sheetName val="일반공사"/>
      <sheetName val="웅진교-S2"/>
      <sheetName val="견적대비"/>
      <sheetName val="단가조사서"/>
      <sheetName val="목차"/>
      <sheetName val="방음벽기초"/>
      <sheetName val="입찰보고"/>
      <sheetName val="PD-5(직선)"/>
      <sheetName val="통합"/>
      <sheetName val="1.2.1 마루높이결정"/>
      <sheetName val="BOILING검토"/>
      <sheetName val="WEON"/>
      <sheetName val="차선도색현황"/>
      <sheetName val="o현장경비"/>
      <sheetName val="토목내역"/>
      <sheetName val="관경"/>
      <sheetName val="시행후면적"/>
      <sheetName val="시가지우회도로공내역서"/>
      <sheetName val="각사별공사비분개 "/>
      <sheetName val="기계경비일람"/>
      <sheetName val="기계시공"/>
      <sheetName val="설계예산서"/>
      <sheetName val="데리네이타현황"/>
      <sheetName val="바닥판(1)"/>
      <sheetName val="포장복구집계"/>
      <sheetName val="상시"/>
      <sheetName val="단가일람"/>
      <sheetName val="단위량당중기"/>
      <sheetName val="P3"/>
      <sheetName val="기초공"/>
      <sheetName val="단가산출"/>
      <sheetName val="MOTOR"/>
      <sheetName val="XL4Poppy"/>
      <sheetName val="기초일위"/>
      <sheetName val="수목단가"/>
      <sheetName val="시설수량표"/>
      <sheetName val="시설일위"/>
      <sheetName val="식재수량표"/>
      <sheetName val="식재일위"/>
      <sheetName val="재집"/>
      <sheetName val="직재"/>
      <sheetName val="costing_CV"/>
      <sheetName val="ITB COST"/>
      <sheetName val="costing_ESDV"/>
      <sheetName val="costing_Misc"/>
      <sheetName val="costing_MOV"/>
      <sheetName val="costing_Press"/>
      <sheetName val="A-4"/>
      <sheetName val="품의"/>
      <sheetName val="통영LNG입찰현황"/>
      <sheetName val="대비표"/>
      <sheetName val="상수도공-간지"/>
      <sheetName val="2공구산출내역"/>
      <sheetName val="소업1교"/>
      <sheetName val="수로단위수량"/>
      <sheetName val="산근"/>
      <sheetName val="하중"/>
      <sheetName val="지급자재조서"/>
      <sheetName val="단가(반정1교-원주)"/>
      <sheetName val="Sheet10"/>
      <sheetName val="실행대비"/>
      <sheetName val="SLIDES"/>
      <sheetName val="종배수관(신)"/>
      <sheetName val="적용단위길이"/>
      <sheetName val="자료입력"/>
      <sheetName val="종배수관면벽신"/>
      <sheetName val="수량산출근거"/>
      <sheetName val="기둥"/>
      <sheetName val="저판(버림100)"/>
      <sheetName val="계화배수"/>
      <sheetName val="1. 설계조건 2.단면가정 3. 하중계산"/>
      <sheetName val="(A)내역서"/>
      <sheetName val="현황산출서"/>
      <sheetName val="갑지1"/>
      <sheetName val="맨홀수량산출"/>
      <sheetName val="공내역"/>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덕도집계"/>
      <sheetName val="덕도"/>
      <sheetName val="INPUT(덕도방향-시점)"/>
      <sheetName val="Macro(전선)"/>
      <sheetName val="ⴭⴭⴭⴭ"/>
      <sheetName val="input"/>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개발"/>
      <sheetName val="일위대가"/>
      <sheetName val="신산출"/>
      <sheetName val="산출근거(1)"/>
      <sheetName val="산출근거(2)"/>
      <sheetName val="계산"/>
      <sheetName val="심사출력"/>
      <sheetName val="심사물량"/>
      <sheetName val="심사계산"/>
      <sheetName val="집계표"/>
      <sheetName val="2003상반기노임기준"/>
      <sheetName val="상수구조화편집부표"/>
      <sheetName val="용역단가"/>
      <sheetName val="단가대비표"/>
      <sheetName val="데이타"/>
      <sheetName val="식재인부"/>
      <sheetName val="2공구산출내역"/>
      <sheetName val="계산서(곡선부)"/>
      <sheetName val="-치수표(곡선부)"/>
      <sheetName val="2.가정단면"/>
      <sheetName val="1.설계조건"/>
      <sheetName val="data"/>
      <sheetName val="쌍송교"/>
      <sheetName val="6.녹색도시계획&lt;신규&gt;"/>
      <sheetName val="100만평"/>
      <sheetName val="단면가정"/>
      <sheetName val="노임단가(2010"/>
      <sheetName val="상세"/>
      <sheetName val="내역서"/>
      <sheetName val="일위산출"/>
      <sheetName val="기초단가"/>
      <sheetName val="도로정위치부표"/>
      <sheetName val="도로조사부표"/>
      <sheetName val="danga"/>
      <sheetName val="ilch"/>
      <sheetName val="Sheet1"/>
      <sheetName val="설계예산서"/>
      <sheetName val="기초도면제작"/>
      <sheetName val="주출입구조사"/>
      <sheetName val="총괄내역서"/>
      <sheetName val="건교부정리전"/>
    </sheetNames>
    <sheetDataSet>
      <sheetData sheetId="0"/>
      <sheetData sheetId="1"/>
      <sheetData sheetId="2"/>
      <sheetData sheetId="3"/>
      <sheetData sheetId="4"/>
      <sheetData sheetId="5" refreshError="1"/>
      <sheetData sheetId="6"/>
      <sheetData sheetId="7"/>
      <sheetData sheetId="8">
        <row r="4">
          <cell r="C4">
            <v>93321</v>
          </cell>
        </row>
      </sheetData>
      <sheetData sheetId="9">
        <row r="87">
          <cell r="D87">
            <v>1177.9000000000001</v>
          </cell>
        </row>
      </sheetData>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개발"/>
      <sheetName val="일위대가"/>
      <sheetName val="신산출"/>
      <sheetName val="산출근거(1)"/>
      <sheetName val="산출근거(2)"/>
      <sheetName val="계산"/>
      <sheetName val="심사출력"/>
      <sheetName val="심사물량"/>
      <sheetName val="심사계산"/>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 요"/>
      <sheetName val="계산근거"/>
      <sheetName val="물질수지"/>
      <sheetName val="수질부하"/>
      <sheetName val="침사지"/>
      <sheetName val="1차침전지"/>
      <sheetName val="포기조"/>
      <sheetName val="2차침전지"/>
      <sheetName val="사여과기"/>
      <sheetName val="UV소독조"/>
      <sheetName val="농축조"/>
      <sheetName val="탈수기"/>
      <sheetName val="Data"/>
      <sheetName val="Sheet1"/>
      <sheetName val="Sheet15"/>
      <sheetName val="심사계산"/>
      <sheetName val="심사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공사개요"/>
      <sheetName val="데이타"/>
      <sheetName val="99노임기준"/>
      <sheetName val="DATE"/>
      <sheetName val="공구원가계산"/>
      <sheetName val="주요자재집계표"/>
      <sheetName val="주요재료집계표"/>
      <sheetName val="토공집계"/>
      <sheetName val="수목"/>
      <sheetName val="시설물"/>
      <sheetName val="포장"/>
      <sheetName val="시설물집계"/>
      <sheetName val="포장집계 "/>
      <sheetName val="공사비예산서(토목분)"/>
      <sheetName val="말뚝지지력산정"/>
      <sheetName val="금액"/>
      <sheetName val="6-1. 관개량조서"/>
      <sheetName val="안동-영주"/>
      <sheetName val="집계표"/>
      <sheetName val="단위단가"/>
      <sheetName val="#REF"/>
      <sheetName val="00노임기준"/>
      <sheetName val="일위대가표"/>
      <sheetName val="설계명세서"/>
      <sheetName val="노무비"/>
      <sheetName val="수목표준대가"/>
      <sheetName val="자료입력"/>
      <sheetName val="FB25JN"/>
      <sheetName val="터파기및재료"/>
      <sheetName val="건축"/>
      <sheetName val="인건-측정"/>
      <sheetName val="을"/>
      <sheetName val="회사기본자료"/>
      <sheetName val="상호참고자료"/>
      <sheetName val="공사기본내용입력"/>
      <sheetName val="발주처자료입력"/>
      <sheetName val="하자보증자료"/>
      <sheetName val="기술자자료입력"/>
      <sheetName val="Sheet1"/>
      <sheetName val="식재인부"/>
      <sheetName val="간지"/>
      <sheetName val="대비"/>
      <sheetName val="변수값"/>
      <sheetName val="중기상차"/>
      <sheetName val="AS복구"/>
      <sheetName val="중기터파기"/>
      <sheetName val="품셈"/>
      <sheetName val="전기혼잡제경비(45)"/>
      <sheetName val="노임"/>
      <sheetName val="램프"/>
      <sheetName val="기본단가표"/>
      <sheetName val="전기"/>
      <sheetName val="MOTOR"/>
      <sheetName val="기계경비"/>
      <sheetName val="진주방향"/>
      <sheetName val="일위(토목)"/>
      <sheetName val="계산서(곡선부)"/>
      <sheetName val="-치수표(곡선부)"/>
      <sheetName val="관접합및부설"/>
      <sheetName val="단가"/>
      <sheetName val="Total"/>
      <sheetName val="기계경비산출기준"/>
      <sheetName val="한강운반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DATE"/>
      <sheetName val="단위수량"/>
      <sheetName val="Sheet1"/>
      <sheetName val="일위목록"/>
      <sheetName val="신호등일위대가"/>
      <sheetName val="공수"/>
      <sheetName val="산근"/>
      <sheetName val="관접합및부설"/>
      <sheetName val="단가"/>
      <sheetName val="직접경비"/>
      <sheetName val="직접인건비"/>
      <sheetName val="2003상반기노임기준"/>
      <sheetName val="계산서(곡선부)"/>
      <sheetName val="포장재료집계표"/>
      <sheetName val="-치수표(곡선부)"/>
      <sheetName val="심사계산"/>
      <sheetName val="심사물량"/>
      <sheetName val="데이타"/>
      <sheetName val="계산근거"/>
      <sheetName val="ABUT수량-A1"/>
      <sheetName val="말뚝지지력산정"/>
      <sheetName val="잔디"/>
      <sheetName val="수목 "/>
      <sheetName val="시설수량산출"/>
      <sheetName val="주요자재집계표"/>
      <sheetName val="주요재료집계표"/>
      <sheetName val="토공집계"/>
      <sheetName val="시설물수량"/>
      <sheetName val="시설물집계"/>
      <sheetName val="산출중량"/>
      <sheetName val="수목중량"/>
      <sheetName val="시설물중량"/>
      <sheetName val="Sheet2"/>
      <sheetName val="Sheet3"/>
      <sheetName val="중량산출"/>
      <sheetName val="식재-1"/>
      <sheetName val="식재-2"/>
      <sheetName val="식재-3"/>
      <sheetName val="식재-4"/>
      <sheetName val="포장수량산출"/>
      <sheetName val="시설물포장수량"/>
      <sheetName val="시설물포장집계"/>
      <sheetName val="수목(임시)"/>
      <sheetName val="값"/>
      <sheetName val="안동-영주"/>
      <sheetName val="Y-WORK"/>
      <sheetName val="8.PILE  (돌출)"/>
      <sheetName val="골재집계"/>
      <sheetName val="-레미콘집계"/>
      <sheetName val="-몰탈콘크리트"/>
      <sheetName val="자갈,시멘트,모래산출"/>
      <sheetName val="-철근집계"/>
      <sheetName val="포장재료(1)"/>
      <sheetName val="-흄관집계"/>
      <sheetName val="가도공"/>
      <sheetName val="2000년1차"/>
      <sheetName val="2000전체분"/>
      <sheetName val="99노임기준"/>
      <sheetName val="3도로"/>
      <sheetName val="신당동집계표"/>
      <sheetName val="터파기및재료"/>
      <sheetName val="지장물C"/>
      <sheetName val="설계"/>
      <sheetName val="단가조건(02년)"/>
      <sheetName val="마산방향철근집계"/>
      <sheetName val="진주방향"/>
      <sheetName val="마산방향"/>
      <sheetName val="지주목시비량산출서"/>
      <sheetName val="하천제원"/>
      <sheetName val="총괄내역서"/>
      <sheetName val="고시단가"/>
      <sheetName val="평균공시지가"/>
      <sheetName val="노임"/>
      <sheetName val="잡비계산"/>
      <sheetName val="자재"/>
      <sheetName val="중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예산서"/>
      <sheetName val="갑지"/>
      <sheetName val="산출내역"/>
      <sheetName val="산근(갑)"/>
      <sheetName val="산근(을)"/>
      <sheetName val="목차"/>
      <sheetName val="일위표"/>
      <sheetName val="견적대비"/>
      <sheetName val="단가조사서"/>
      <sheetName val="노임"/>
      <sheetName val="일위대가"/>
    </sheetNames>
    <sheetDataSet>
      <sheetData sheetId="0" refreshError="1"/>
      <sheetData sheetId="1" refreshError="1"/>
      <sheetData sheetId="2" refreshError="1"/>
      <sheetData sheetId="3"/>
      <sheetData sheetId="4" refreshError="1"/>
      <sheetData sheetId="5" refreshError="1"/>
      <sheetData sheetId="6">
        <row r="2">
          <cell r="G2" t="str">
            <v>항      목</v>
          </cell>
        </row>
      </sheetData>
      <sheetData sheetId="7" refreshError="1"/>
      <sheetData sheetId="8"/>
      <sheetData sheetId="9"/>
      <sheetData sheetId="10">
        <row r="1">
          <cell r="B1" t="str">
            <v>2001년 상반기 - 00.1.3</v>
          </cell>
        </row>
      </sheetData>
      <sheetData sheetId="11"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집계(1)"/>
      <sheetName val="토목집계(1)"/>
      <sheetName val="전기집계(1)"/>
      <sheetName val="하도사항(1)"/>
      <sheetName val="하도별지(1)"/>
      <sheetName val="토공 부대입찰(1)"/>
      <sheetName val="철콘 부대입찰(1)"/>
      <sheetName val="              "/>
      <sheetName val="합의서"/>
      <sheetName val="내역서"/>
      <sheetName val="입찰안"/>
      <sheetName val="100억 이상"/>
      <sheetName val="적격점수"/>
      <sheetName val="자재인력"/>
      <sheetName val="입찰결과"/>
      <sheetName val="조건표"/>
      <sheetName val="표지"/>
      <sheetName val="#REF"/>
      <sheetName val="전기일위대가"/>
      <sheetName val="결과조달"/>
      <sheetName val="원가입력"/>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안브럭"/>
      <sheetName val="석축집계"/>
      <sheetName val="석축산출"/>
      <sheetName val="통관총괄"/>
      <sheetName val="통관집계"/>
      <sheetName val="통관산출"/>
      <sheetName val="BOX수량"/>
      <sheetName val="낙차공집계"/>
      <sheetName val="낙차공산출"/>
      <sheetName val="콘크리트깨기"/>
      <sheetName val="노임"/>
      <sheetName val="목차"/>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율"/>
      <sheetName val="Module1"/>
      <sheetName val="산출경비"/>
      <sheetName val="기계_집계"/>
      <sheetName val="기계_집계_자료"/>
      <sheetName val="경비_원본"/>
      <sheetName val="표지"/>
      <sheetName val="---"/>
      <sheetName val="매크로단순화"/>
      <sheetName val="기계경비_보관"/>
      <sheetName val="-----"/>
      <sheetName val="적용노임"/>
      <sheetName val="노임"/>
      <sheetName val="노임단가"/>
      <sheetName val="휴지계수"/>
      <sheetName val="경비DATA"/>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sheetData sheetId="13" refreshError="1">
        <row r="4">
          <cell r="D4">
            <v>34694</v>
          </cell>
          <cell r="E4">
            <v>34935</v>
          </cell>
          <cell r="F4">
            <v>35065</v>
          </cell>
          <cell r="G4">
            <v>35309</v>
          </cell>
          <cell r="H4">
            <v>35431</v>
          </cell>
          <cell r="I4">
            <v>35674</v>
          </cell>
        </row>
        <row r="5">
          <cell r="D5">
            <v>29977</v>
          </cell>
          <cell r="E5">
            <v>47737</v>
          </cell>
          <cell r="F5">
            <v>52762</v>
          </cell>
          <cell r="G5">
            <v>53965</v>
          </cell>
          <cell r="H5">
            <v>56477</v>
          </cell>
          <cell r="I5">
            <v>62028</v>
          </cell>
        </row>
        <row r="6">
          <cell r="D6">
            <v>73539</v>
          </cell>
          <cell r="E6">
            <v>71191</v>
          </cell>
          <cell r="F6">
            <v>83905</v>
          </cell>
          <cell r="G6">
            <v>78123</v>
          </cell>
          <cell r="H6">
            <v>78097</v>
          </cell>
          <cell r="I6">
            <v>80541</v>
          </cell>
        </row>
        <row r="7">
          <cell r="D7">
            <v>57199</v>
          </cell>
          <cell r="E7">
            <v>60339</v>
          </cell>
          <cell r="F7">
            <v>63706</v>
          </cell>
          <cell r="G7">
            <v>63220</v>
          </cell>
          <cell r="H7">
            <v>67285</v>
          </cell>
          <cell r="I7">
            <v>69710</v>
          </cell>
        </row>
        <row r="8">
          <cell r="D8">
            <v>57260</v>
          </cell>
          <cell r="E8">
            <v>61835</v>
          </cell>
          <cell r="F8">
            <v>67246</v>
          </cell>
          <cell r="G8">
            <v>65580</v>
          </cell>
          <cell r="H8">
            <v>70616</v>
          </cell>
          <cell r="I8">
            <v>72515</v>
          </cell>
        </row>
        <row r="9">
          <cell r="D9">
            <v>47393</v>
          </cell>
          <cell r="E9">
            <v>58232</v>
          </cell>
          <cell r="F9">
            <v>63841</v>
          </cell>
          <cell r="G9">
            <v>64898</v>
          </cell>
          <cell r="H9">
            <v>64829</v>
          </cell>
          <cell r="I9">
            <v>65138</v>
          </cell>
        </row>
        <row r="10">
          <cell r="D10">
            <v>57701</v>
          </cell>
          <cell r="E10">
            <v>58845</v>
          </cell>
          <cell r="F10">
            <v>64832</v>
          </cell>
          <cell r="G10">
            <v>65054</v>
          </cell>
          <cell r="H10">
            <v>66046</v>
          </cell>
          <cell r="I10">
            <v>72992</v>
          </cell>
        </row>
        <row r="11">
          <cell r="D11">
            <v>52635</v>
          </cell>
          <cell r="E11">
            <v>58947</v>
          </cell>
          <cell r="F11">
            <v>66655</v>
          </cell>
          <cell r="G11">
            <v>66194</v>
          </cell>
          <cell r="H11">
            <v>67900</v>
          </cell>
          <cell r="I11">
            <v>73156</v>
          </cell>
        </row>
        <row r="12">
          <cell r="D12">
            <v>58024</v>
          </cell>
          <cell r="E12">
            <v>65510</v>
          </cell>
          <cell r="F12">
            <v>66050</v>
          </cell>
          <cell r="G12">
            <v>69452</v>
          </cell>
          <cell r="H12">
            <v>70979</v>
          </cell>
          <cell r="I12">
            <v>75509</v>
          </cell>
        </row>
        <row r="13">
          <cell r="D13">
            <v>45810</v>
          </cell>
          <cell r="E13">
            <v>59563</v>
          </cell>
          <cell r="F13">
            <v>63685</v>
          </cell>
          <cell r="G13">
            <v>66869</v>
          </cell>
          <cell r="H13">
            <v>69932</v>
          </cell>
          <cell r="I13">
            <v>70072</v>
          </cell>
        </row>
        <row r="14">
          <cell r="D14">
            <v>48189</v>
          </cell>
          <cell r="E14">
            <v>51949</v>
          </cell>
          <cell r="F14">
            <v>52989</v>
          </cell>
          <cell r="G14">
            <v>58987</v>
          </cell>
          <cell r="H14">
            <v>62226</v>
          </cell>
          <cell r="I14">
            <v>69166</v>
          </cell>
        </row>
        <row r="15">
          <cell r="D15">
            <v>42386</v>
          </cell>
          <cell r="E15">
            <v>50023</v>
          </cell>
          <cell r="F15">
            <v>59541</v>
          </cell>
          <cell r="G15">
            <v>57719</v>
          </cell>
          <cell r="H15">
            <v>63505</v>
          </cell>
          <cell r="I15">
            <v>62029</v>
          </cell>
        </row>
        <row r="16">
          <cell r="D16">
            <v>49310</v>
          </cell>
          <cell r="E16">
            <v>56756</v>
          </cell>
          <cell r="F16">
            <v>59963</v>
          </cell>
          <cell r="G16">
            <v>65939</v>
          </cell>
          <cell r="H16">
            <v>64162</v>
          </cell>
          <cell r="I16">
            <v>59851</v>
          </cell>
        </row>
        <row r="17">
          <cell r="D17">
            <v>59776</v>
          </cell>
          <cell r="E17">
            <v>67845</v>
          </cell>
          <cell r="F17">
            <v>70740</v>
          </cell>
          <cell r="G17">
            <v>70616</v>
          </cell>
          <cell r="H17">
            <v>71945</v>
          </cell>
          <cell r="I17">
            <v>75499</v>
          </cell>
        </row>
        <row r="18">
          <cell r="D18">
            <v>62432</v>
          </cell>
          <cell r="E18">
            <v>74315</v>
          </cell>
          <cell r="F18">
            <v>76360</v>
          </cell>
          <cell r="G18">
            <v>86144</v>
          </cell>
          <cell r="H18">
            <v>91943</v>
          </cell>
          <cell r="I18">
            <v>83352</v>
          </cell>
        </row>
        <row r="19">
          <cell r="D19">
            <v>60347</v>
          </cell>
          <cell r="E19">
            <v>65265</v>
          </cell>
          <cell r="F19">
            <v>67869</v>
          </cell>
          <cell r="G19">
            <v>74682</v>
          </cell>
          <cell r="H19">
            <v>78568</v>
          </cell>
          <cell r="I19">
            <v>77373</v>
          </cell>
        </row>
        <row r="20">
          <cell r="D20">
            <v>53164</v>
          </cell>
          <cell r="E20">
            <v>40065</v>
          </cell>
          <cell r="F20">
            <v>50282</v>
          </cell>
          <cell r="G20">
            <v>52204</v>
          </cell>
          <cell r="H20">
            <v>55773</v>
          </cell>
          <cell r="I20">
            <v>61841</v>
          </cell>
        </row>
        <row r="21">
          <cell r="D21">
            <v>54587</v>
          </cell>
          <cell r="E21">
            <v>56054</v>
          </cell>
          <cell r="F21">
            <v>61121</v>
          </cell>
          <cell r="G21">
            <v>63036</v>
          </cell>
          <cell r="H21">
            <v>62381</v>
          </cell>
          <cell r="I21">
            <v>66437</v>
          </cell>
        </row>
        <row r="22">
          <cell r="D22">
            <v>60827</v>
          </cell>
          <cell r="E22">
            <v>65912</v>
          </cell>
          <cell r="F22">
            <v>71899</v>
          </cell>
          <cell r="G22">
            <v>69294</v>
          </cell>
          <cell r="H22">
            <v>71541</v>
          </cell>
          <cell r="I22">
            <v>73827</v>
          </cell>
        </row>
        <row r="23">
          <cell r="D23">
            <v>49754</v>
          </cell>
          <cell r="E23">
            <v>56372</v>
          </cell>
          <cell r="F23">
            <v>63854</v>
          </cell>
          <cell r="G23">
            <v>64323</v>
          </cell>
          <cell r="H23">
            <v>62112</v>
          </cell>
          <cell r="I23">
            <v>70848</v>
          </cell>
        </row>
        <row r="24">
          <cell r="D24">
            <v>46756</v>
          </cell>
          <cell r="E24">
            <v>54103</v>
          </cell>
          <cell r="F24">
            <v>55661</v>
          </cell>
          <cell r="G24">
            <v>55361</v>
          </cell>
          <cell r="H24">
            <v>61895</v>
          </cell>
          <cell r="I24">
            <v>64279</v>
          </cell>
        </row>
        <row r="25">
          <cell r="D25">
            <v>57497</v>
          </cell>
          <cell r="E25">
            <v>60814</v>
          </cell>
          <cell r="F25">
            <v>65070</v>
          </cell>
          <cell r="G25">
            <v>65740</v>
          </cell>
          <cell r="H25">
            <v>67466</v>
          </cell>
          <cell r="I25">
            <v>69194</v>
          </cell>
        </row>
        <row r="26">
          <cell r="D26">
            <v>46795</v>
          </cell>
          <cell r="E26">
            <v>47192</v>
          </cell>
          <cell r="F26">
            <v>53953</v>
          </cell>
          <cell r="G26">
            <v>54255</v>
          </cell>
          <cell r="H26">
            <v>55579</v>
          </cell>
          <cell r="I26">
            <v>57209</v>
          </cell>
        </row>
        <row r="27">
          <cell r="D27">
            <v>57146</v>
          </cell>
          <cell r="E27">
            <v>57466</v>
          </cell>
          <cell r="F27">
            <v>64202</v>
          </cell>
          <cell r="G27">
            <v>66101</v>
          </cell>
          <cell r="H27">
            <v>65646</v>
          </cell>
          <cell r="I27">
            <v>66528</v>
          </cell>
        </row>
        <row r="28">
          <cell r="D28">
            <v>50364</v>
          </cell>
          <cell r="E28">
            <v>53274</v>
          </cell>
          <cell r="F28">
            <v>56412</v>
          </cell>
          <cell r="G28">
            <v>63278</v>
          </cell>
          <cell r="H28">
            <v>69425</v>
          </cell>
          <cell r="I28">
            <v>56155</v>
          </cell>
        </row>
        <row r="29">
          <cell r="D29">
            <v>56549</v>
          </cell>
          <cell r="E29">
            <v>51430</v>
          </cell>
          <cell r="F29">
            <v>55251</v>
          </cell>
          <cell r="G29">
            <v>56906</v>
          </cell>
          <cell r="H29">
            <v>57426</v>
          </cell>
          <cell r="I29">
            <v>63517</v>
          </cell>
        </row>
        <row r="30">
          <cell r="D30">
            <v>51306</v>
          </cell>
          <cell r="E30">
            <v>57135</v>
          </cell>
          <cell r="F30">
            <v>59988</v>
          </cell>
          <cell r="G30">
            <v>61538</v>
          </cell>
          <cell r="H30">
            <v>64591</v>
          </cell>
          <cell r="I30">
            <v>67783</v>
          </cell>
        </row>
        <row r="31">
          <cell r="D31">
            <v>53280</v>
          </cell>
          <cell r="E31">
            <v>49465</v>
          </cell>
          <cell r="F31">
            <v>58110</v>
          </cell>
          <cell r="G31">
            <v>61317</v>
          </cell>
          <cell r="H31">
            <v>65146</v>
          </cell>
          <cell r="I31">
            <v>63032</v>
          </cell>
        </row>
        <row r="32">
          <cell r="D32">
            <v>46595</v>
          </cell>
          <cell r="E32">
            <v>51076</v>
          </cell>
          <cell r="F32">
            <v>51610</v>
          </cell>
          <cell r="G32">
            <v>56911</v>
          </cell>
          <cell r="H32">
            <v>57708</v>
          </cell>
          <cell r="I32">
            <v>59920</v>
          </cell>
        </row>
        <row r="33">
          <cell r="D33">
            <v>42008</v>
          </cell>
          <cell r="E33">
            <v>45096</v>
          </cell>
          <cell r="F33">
            <v>48933</v>
          </cell>
          <cell r="G33">
            <v>51160</v>
          </cell>
          <cell r="H33">
            <v>53408</v>
          </cell>
          <cell r="I33">
            <v>56402</v>
          </cell>
        </row>
        <row r="34">
          <cell r="D34">
            <v>44297</v>
          </cell>
          <cell r="E34">
            <v>47875</v>
          </cell>
          <cell r="F34">
            <v>50126</v>
          </cell>
          <cell r="G34">
            <v>53989</v>
          </cell>
          <cell r="H34">
            <v>58907</v>
          </cell>
          <cell r="I34">
            <v>60000</v>
          </cell>
        </row>
        <row r="35">
          <cell r="D35">
            <v>42960</v>
          </cell>
          <cell r="E35">
            <v>44120</v>
          </cell>
          <cell r="F35">
            <v>49667</v>
          </cell>
          <cell r="G35">
            <v>50341</v>
          </cell>
          <cell r="H35">
            <v>52401</v>
          </cell>
          <cell r="I35">
            <v>57768</v>
          </cell>
        </row>
        <row r="36">
          <cell r="D36">
            <v>43313</v>
          </cell>
          <cell r="E36">
            <v>46747</v>
          </cell>
          <cell r="F36">
            <v>51545</v>
          </cell>
          <cell r="G36">
            <v>60859</v>
          </cell>
          <cell r="H36">
            <v>61630</v>
          </cell>
          <cell r="I36">
            <v>58460</v>
          </cell>
        </row>
        <row r="37">
          <cell r="D37">
            <v>53419</v>
          </cell>
          <cell r="E37">
            <v>49493</v>
          </cell>
          <cell r="F37">
            <v>55408</v>
          </cell>
          <cell r="G37">
            <v>60159</v>
          </cell>
          <cell r="H37">
            <v>59569</v>
          </cell>
          <cell r="I37">
            <v>60299</v>
          </cell>
        </row>
        <row r="38">
          <cell r="D38">
            <v>55882</v>
          </cell>
          <cell r="E38">
            <v>59064</v>
          </cell>
          <cell r="F38">
            <v>64991</v>
          </cell>
          <cell r="G38">
            <v>64540</v>
          </cell>
          <cell r="H38">
            <v>66457</v>
          </cell>
          <cell r="I38">
            <v>69893</v>
          </cell>
        </row>
        <row r="39">
          <cell r="D39">
            <v>47742</v>
          </cell>
          <cell r="E39">
            <v>47968</v>
          </cell>
          <cell r="F39">
            <v>54852</v>
          </cell>
          <cell r="G39">
            <v>59238</v>
          </cell>
          <cell r="H39">
            <v>55228</v>
          </cell>
          <cell r="I39">
            <v>56356</v>
          </cell>
        </row>
        <row r="40">
          <cell r="D40">
            <v>46029</v>
          </cell>
          <cell r="E40">
            <v>55469</v>
          </cell>
          <cell r="F40">
            <v>56750</v>
          </cell>
          <cell r="G40">
            <v>60592</v>
          </cell>
          <cell r="H40">
            <v>62199</v>
          </cell>
          <cell r="I40">
            <v>67874</v>
          </cell>
        </row>
        <row r="41">
          <cell r="D41">
            <v>68249</v>
          </cell>
          <cell r="E41">
            <v>64584</v>
          </cell>
          <cell r="F41">
            <v>66473</v>
          </cell>
          <cell r="G41">
            <v>68801</v>
          </cell>
          <cell r="H41">
            <v>72101</v>
          </cell>
          <cell r="I41">
            <v>78724</v>
          </cell>
        </row>
        <row r="42">
          <cell r="D42">
            <v>84693</v>
          </cell>
          <cell r="E42">
            <v>61145</v>
          </cell>
          <cell r="F42">
            <v>76515</v>
          </cell>
          <cell r="G42">
            <v>73049</v>
          </cell>
          <cell r="H42">
            <v>75895</v>
          </cell>
          <cell r="I42">
            <v>74212</v>
          </cell>
        </row>
        <row r="43">
          <cell r="D43">
            <v>60299</v>
          </cell>
          <cell r="E43">
            <v>56904</v>
          </cell>
          <cell r="F43">
            <v>64371</v>
          </cell>
          <cell r="G43">
            <v>63146</v>
          </cell>
          <cell r="H43">
            <v>65568</v>
          </cell>
          <cell r="I43">
            <v>66262</v>
          </cell>
        </row>
        <row r="44">
          <cell r="D44">
            <v>44064</v>
          </cell>
          <cell r="E44">
            <v>49548</v>
          </cell>
          <cell r="F44">
            <v>56255</v>
          </cell>
          <cell r="G44">
            <v>53477</v>
          </cell>
          <cell r="H44">
            <v>52686</v>
          </cell>
          <cell r="I44">
            <v>54443</v>
          </cell>
        </row>
        <row r="45">
          <cell r="D45">
            <v>33895</v>
          </cell>
          <cell r="E45">
            <v>32868</v>
          </cell>
          <cell r="F45">
            <v>32352</v>
          </cell>
          <cell r="G45">
            <v>34873</v>
          </cell>
          <cell r="H45">
            <v>39804</v>
          </cell>
          <cell r="I45">
            <v>38773</v>
          </cell>
        </row>
        <row r="46">
          <cell r="D46">
            <v>42095</v>
          </cell>
          <cell r="E46">
            <v>56260</v>
          </cell>
          <cell r="F46">
            <v>71104</v>
          </cell>
          <cell r="G46">
            <v>70037</v>
          </cell>
          <cell r="H46">
            <v>68240</v>
          </cell>
          <cell r="I46">
            <v>64804</v>
          </cell>
        </row>
        <row r="47">
          <cell r="D47">
            <v>49005</v>
          </cell>
          <cell r="E47">
            <v>62709</v>
          </cell>
          <cell r="F47">
            <v>67418</v>
          </cell>
          <cell r="G47">
            <v>69371</v>
          </cell>
          <cell r="H47">
            <v>66328</v>
          </cell>
          <cell r="I47">
            <v>65376</v>
          </cell>
        </row>
        <row r="48">
          <cell r="D48">
            <v>34708</v>
          </cell>
          <cell r="E48">
            <v>40389</v>
          </cell>
          <cell r="F48">
            <v>43063</v>
          </cell>
          <cell r="G48">
            <v>47906</v>
          </cell>
          <cell r="H48">
            <v>0</v>
          </cell>
          <cell r="I48">
            <v>76255</v>
          </cell>
        </row>
        <row r="49">
          <cell r="D49">
            <v>58557</v>
          </cell>
          <cell r="E49">
            <v>55714</v>
          </cell>
          <cell r="F49">
            <v>56717</v>
          </cell>
          <cell r="G49">
            <v>54676</v>
          </cell>
          <cell r="H49">
            <v>58149</v>
          </cell>
          <cell r="I49">
            <v>65104</v>
          </cell>
        </row>
        <row r="50">
          <cell r="D50">
            <v>60308</v>
          </cell>
          <cell r="E50">
            <v>75184</v>
          </cell>
          <cell r="F50">
            <v>73646</v>
          </cell>
          <cell r="G50">
            <v>82746</v>
          </cell>
          <cell r="H50">
            <v>75164</v>
          </cell>
          <cell r="I50">
            <v>92040</v>
          </cell>
        </row>
        <row r="51">
          <cell r="D51">
            <v>0</v>
          </cell>
          <cell r="E51">
            <v>0</v>
          </cell>
          <cell r="F51">
            <v>0</v>
          </cell>
          <cell r="G51">
            <v>0</v>
          </cell>
          <cell r="H51">
            <v>0</v>
          </cell>
        </row>
        <row r="52">
          <cell r="D52">
            <v>44658</v>
          </cell>
          <cell r="E52">
            <v>44584</v>
          </cell>
          <cell r="F52">
            <v>50222</v>
          </cell>
          <cell r="G52">
            <v>48972</v>
          </cell>
          <cell r="H52">
            <v>45887</v>
          </cell>
          <cell r="I52">
            <v>50958</v>
          </cell>
        </row>
        <row r="53">
          <cell r="D53">
            <v>46448</v>
          </cell>
          <cell r="E53">
            <v>0</v>
          </cell>
          <cell r="F53">
            <v>0</v>
          </cell>
          <cell r="G53">
            <v>0</v>
          </cell>
          <cell r="H53">
            <v>0</v>
          </cell>
          <cell r="I53">
            <v>52316</v>
          </cell>
        </row>
        <row r="54">
          <cell r="D54">
            <v>85000</v>
          </cell>
          <cell r="E54">
            <v>56790</v>
          </cell>
          <cell r="F54">
            <v>50938</v>
          </cell>
          <cell r="G54">
            <v>56221</v>
          </cell>
          <cell r="H54">
            <v>57037</v>
          </cell>
          <cell r="I54">
            <v>57965</v>
          </cell>
        </row>
        <row r="55">
          <cell r="D55">
            <v>44190</v>
          </cell>
          <cell r="E55">
            <v>51060</v>
          </cell>
          <cell r="F55">
            <v>52533</v>
          </cell>
          <cell r="G55">
            <v>55950</v>
          </cell>
          <cell r="H55">
            <v>56546</v>
          </cell>
          <cell r="I55">
            <v>55442</v>
          </cell>
        </row>
        <row r="56">
          <cell r="D56">
            <v>41848</v>
          </cell>
          <cell r="E56">
            <v>51860</v>
          </cell>
          <cell r="F56">
            <v>53704</v>
          </cell>
          <cell r="G56">
            <v>51833</v>
          </cell>
          <cell r="H56">
            <v>53731</v>
          </cell>
          <cell r="I56">
            <v>61479</v>
          </cell>
        </row>
        <row r="57">
          <cell r="D57">
            <v>38787</v>
          </cell>
          <cell r="E57">
            <v>37108</v>
          </cell>
          <cell r="F57">
            <v>41218</v>
          </cell>
          <cell r="G57">
            <v>45778</v>
          </cell>
          <cell r="H57">
            <v>49339</v>
          </cell>
          <cell r="I57">
            <v>49506</v>
          </cell>
        </row>
        <row r="58">
          <cell r="D58">
            <v>61934</v>
          </cell>
          <cell r="E58">
            <v>65839</v>
          </cell>
          <cell r="F58">
            <v>69369</v>
          </cell>
          <cell r="G58">
            <v>82970</v>
          </cell>
          <cell r="H58">
            <v>82195</v>
          </cell>
          <cell r="I58">
            <v>84592</v>
          </cell>
        </row>
        <row r="59">
          <cell r="D59">
            <v>63933</v>
          </cell>
          <cell r="E59">
            <v>88664</v>
          </cell>
          <cell r="F59">
            <v>85059</v>
          </cell>
          <cell r="G59">
            <v>100125</v>
          </cell>
          <cell r="H59">
            <v>119232</v>
          </cell>
          <cell r="I59">
            <v>127162</v>
          </cell>
        </row>
        <row r="60">
          <cell r="D60">
            <v>61357</v>
          </cell>
          <cell r="E60">
            <v>79335</v>
          </cell>
          <cell r="F60">
            <v>75981</v>
          </cell>
          <cell r="G60">
            <v>89492</v>
          </cell>
          <cell r="H60">
            <v>93816</v>
          </cell>
          <cell r="I60">
            <v>97692</v>
          </cell>
        </row>
        <row r="61">
          <cell r="D61">
            <v>55703</v>
          </cell>
          <cell r="E61">
            <v>78492</v>
          </cell>
          <cell r="F61">
            <v>73390</v>
          </cell>
          <cell r="G61">
            <v>93817</v>
          </cell>
          <cell r="H61">
            <v>92593</v>
          </cell>
          <cell r="I61">
            <v>97774</v>
          </cell>
        </row>
        <row r="62">
          <cell r="D62">
            <v>51591</v>
          </cell>
          <cell r="E62">
            <v>57016</v>
          </cell>
          <cell r="F62">
            <v>59942</v>
          </cell>
          <cell r="G62">
            <v>79771</v>
          </cell>
          <cell r="H62">
            <v>80697</v>
          </cell>
          <cell r="I62">
            <v>85993</v>
          </cell>
        </row>
        <row r="63">
          <cell r="D63">
            <v>42185</v>
          </cell>
          <cell r="E63">
            <v>49795</v>
          </cell>
          <cell r="F63">
            <v>53524</v>
          </cell>
          <cell r="G63">
            <v>56005</v>
          </cell>
          <cell r="H63">
            <v>55504</v>
          </cell>
          <cell r="I63">
            <v>50559</v>
          </cell>
        </row>
        <row r="64">
          <cell r="D64">
            <v>27764</v>
          </cell>
          <cell r="E64">
            <v>31625</v>
          </cell>
          <cell r="F64">
            <v>35323</v>
          </cell>
          <cell r="G64">
            <v>35962</v>
          </cell>
          <cell r="H64">
            <v>34234</v>
          </cell>
          <cell r="I64">
            <v>35894</v>
          </cell>
        </row>
        <row r="65">
          <cell r="D65">
            <v>24027</v>
          </cell>
          <cell r="E65">
            <v>25116</v>
          </cell>
          <cell r="F65">
            <v>28115</v>
          </cell>
          <cell r="G65">
            <v>32570</v>
          </cell>
          <cell r="H65">
            <v>33929</v>
          </cell>
          <cell r="I65">
            <v>31106</v>
          </cell>
        </row>
        <row r="66">
          <cell r="D66">
            <v>0</v>
          </cell>
          <cell r="E66">
            <v>0</v>
          </cell>
          <cell r="F66">
            <v>0</v>
          </cell>
          <cell r="G66">
            <v>0</v>
          </cell>
          <cell r="H66">
            <v>0</v>
          </cell>
          <cell r="I66">
            <v>31220</v>
          </cell>
        </row>
        <row r="67">
          <cell r="D67">
            <v>138834</v>
          </cell>
          <cell r="E67">
            <v>182855</v>
          </cell>
          <cell r="F67">
            <v>194975</v>
          </cell>
          <cell r="G67">
            <v>220908</v>
          </cell>
          <cell r="H67">
            <v>213858</v>
          </cell>
          <cell r="I67">
            <v>213626</v>
          </cell>
        </row>
        <row r="68">
          <cell r="D68">
            <v>0</v>
          </cell>
          <cell r="E68">
            <v>0</v>
          </cell>
          <cell r="F68">
            <v>205682</v>
          </cell>
          <cell r="G68">
            <v>0</v>
          </cell>
          <cell r="H68">
            <v>0</v>
          </cell>
          <cell r="I68">
            <v>222000</v>
          </cell>
        </row>
        <row r="69">
          <cell r="D69">
            <v>110919</v>
          </cell>
          <cell r="E69">
            <v>141261</v>
          </cell>
          <cell r="F69">
            <v>146386</v>
          </cell>
          <cell r="G69">
            <v>152246</v>
          </cell>
          <cell r="H69">
            <v>176675</v>
          </cell>
          <cell r="I69">
            <v>177197</v>
          </cell>
        </row>
        <row r="70">
          <cell r="D70">
            <v>132504</v>
          </cell>
          <cell r="E70">
            <v>158473</v>
          </cell>
          <cell r="F70">
            <v>172465</v>
          </cell>
          <cell r="G70">
            <v>167262</v>
          </cell>
          <cell r="H70">
            <v>202051</v>
          </cell>
          <cell r="I70">
            <v>203832</v>
          </cell>
        </row>
        <row r="71">
          <cell r="D71">
            <v>48481</v>
          </cell>
          <cell r="E71">
            <v>54702</v>
          </cell>
          <cell r="F71">
            <v>55122</v>
          </cell>
          <cell r="G71">
            <v>60807</v>
          </cell>
          <cell r="H71">
            <v>62877</v>
          </cell>
          <cell r="I71">
            <v>63743</v>
          </cell>
        </row>
        <row r="72">
          <cell r="D72">
            <v>43680</v>
          </cell>
          <cell r="E72">
            <v>44880</v>
          </cell>
          <cell r="F72">
            <v>48028</v>
          </cell>
          <cell r="G72">
            <v>50851</v>
          </cell>
          <cell r="H72">
            <v>53181</v>
          </cell>
          <cell r="I72">
            <v>54556</v>
          </cell>
        </row>
        <row r="73">
          <cell r="D73">
            <v>85550</v>
          </cell>
          <cell r="E73">
            <v>93478</v>
          </cell>
          <cell r="F73">
            <v>87304</v>
          </cell>
          <cell r="G73">
            <v>74036</v>
          </cell>
          <cell r="H73">
            <v>86408</v>
          </cell>
          <cell r="I73">
            <v>93800</v>
          </cell>
        </row>
        <row r="74">
          <cell r="D74">
            <v>53761</v>
          </cell>
          <cell r="E74">
            <v>61011</v>
          </cell>
          <cell r="F74">
            <v>64085</v>
          </cell>
          <cell r="G74">
            <v>72597</v>
          </cell>
          <cell r="H74">
            <v>68516</v>
          </cell>
          <cell r="I74">
            <v>70173</v>
          </cell>
        </row>
        <row r="75">
          <cell r="D75">
            <v>52942</v>
          </cell>
          <cell r="E75">
            <v>51546</v>
          </cell>
          <cell r="F75">
            <v>61343</v>
          </cell>
          <cell r="G75">
            <v>61271</v>
          </cell>
          <cell r="H75">
            <v>63007</v>
          </cell>
          <cell r="I75">
            <v>61980</v>
          </cell>
        </row>
        <row r="76">
          <cell r="D76">
            <v>66263</v>
          </cell>
          <cell r="E76">
            <v>73215</v>
          </cell>
          <cell r="F76">
            <v>79213</v>
          </cell>
          <cell r="G76">
            <v>87213</v>
          </cell>
          <cell r="H76">
            <v>85260</v>
          </cell>
          <cell r="I76">
            <v>87102</v>
          </cell>
        </row>
        <row r="77">
          <cell r="D77">
            <v>43941</v>
          </cell>
          <cell r="E77">
            <v>55118</v>
          </cell>
          <cell r="F77">
            <v>53782</v>
          </cell>
          <cell r="G77">
            <v>61657</v>
          </cell>
          <cell r="H77">
            <v>59259</v>
          </cell>
          <cell r="I77">
            <v>60716</v>
          </cell>
        </row>
        <row r="78">
          <cell r="D78">
            <v>62206</v>
          </cell>
          <cell r="E78">
            <v>69325</v>
          </cell>
          <cell r="F78">
            <v>69427</v>
          </cell>
          <cell r="G78">
            <v>76579</v>
          </cell>
          <cell r="H78">
            <v>84302</v>
          </cell>
          <cell r="I78">
            <v>88577</v>
          </cell>
        </row>
        <row r="79">
          <cell r="D79">
            <v>62028</v>
          </cell>
          <cell r="E79">
            <v>65417</v>
          </cell>
          <cell r="F79">
            <v>63014</v>
          </cell>
          <cell r="G79">
            <v>66382</v>
          </cell>
          <cell r="H79">
            <v>73709</v>
          </cell>
          <cell r="I79">
            <v>77056</v>
          </cell>
        </row>
        <row r="80">
          <cell r="D80">
            <v>53611</v>
          </cell>
          <cell r="E80">
            <v>58956</v>
          </cell>
          <cell r="F80">
            <v>62228</v>
          </cell>
          <cell r="G80">
            <v>63196</v>
          </cell>
          <cell r="H80">
            <v>70804</v>
          </cell>
          <cell r="I80">
            <v>72860</v>
          </cell>
        </row>
        <row r="81">
          <cell r="D81">
            <v>64905</v>
          </cell>
          <cell r="E81">
            <v>70361</v>
          </cell>
          <cell r="F81">
            <v>73494</v>
          </cell>
          <cell r="G81">
            <v>78241</v>
          </cell>
          <cell r="H81">
            <v>87823</v>
          </cell>
          <cell r="I81">
            <v>89854</v>
          </cell>
        </row>
        <row r="82">
          <cell r="D82">
            <v>89797</v>
          </cell>
          <cell r="E82">
            <v>103927</v>
          </cell>
          <cell r="F82">
            <v>108316</v>
          </cell>
          <cell r="G82">
            <v>104700</v>
          </cell>
          <cell r="H82">
            <v>103707</v>
          </cell>
          <cell r="I82">
            <v>108946</v>
          </cell>
        </row>
        <row r="83">
          <cell r="D83">
            <v>57031</v>
          </cell>
          <cell r="E83">
            <v>57103</v>
          </cell>
          <cell r="F83">
            <v>65524</v>
          </cell>
          <cell r="G83">
            <v>71432</v>
          </cell>
          <cell r="H83">
            <v>70402</v>
          </cell>
          <cell r="I83">
            <v>76012</v>
          </cell>
        </row>
        <row r="84">
          <cell r="D84">
            <v>46672</v>
          </cell>
          <cell r="E84">
            <v>50127</v>
          </cell>
          <cell r="F84">
            <v>57302</v>
          </cell>
          <cell r="G84">
            <v>60639</v>
          </cell>
          <cell r="H84">
            <v>59231</v>
          </cell>
          <cell r="I84">
            <v>60264</v>
          </cell>
        </row>
        <row r="85">
          <cell r="D85">
            <v>56625</v>
          </cell>
          <cell r="E85">
            <v>56706</v>
          </cell>
          <cell r="F85">
            <v>56907</v>
          </cell>
          <cell r="G85">
            <v>57859</v>
          </cell>
          <cell r="H85">
            <v>58119</v>
          </cell>
          <cell r="I85">
            <v>61251</v>
          </cell>
        </row>
        <row r="86">
          <cell r="D86">
            <v>38645</v>
          </cell>
          <cell r="E86">
            <v>45959</v>
          </cell>
          <cell r="F86">
            <v>42334</v>
          </cell>
          <cell r="G86">
            <v>46407</v>
          </cell>
          <cell r="H86">
            <v>43128</v>
          </cell>
          <cell r="I86">
            <v>47289</v>
          </cell>
        </row>
        <row r="87">
          <cell r="D87">
            <v>40376</v>
          </cell>
          <cell r="E87">
            <v>43490</v>
          </cell>
          <cell r="F87">
            <v>49575</v>
          </cell>
          <cell r="G87">
            <v>53828</v>
          </cell>
          <cell r="H87">
            <v>55074</v>
          </cell>
          <cell r="I87">
            <v>52048</v>
          </cell>
        </row>
        <row r="88">
          <cell r="D88">
            <v>27218</v>
          </cell>
          <cell r="E88">
            <v>29933</v>
          </cell>
          <cell r="F88">
            <v>31866</v>
          </cell>
          <cell r="G88">
            <v>34005</v>
          </cell>
          <cell r="H88">
            <v>34947</v>
          </cell>
          <cell r="I88">
            <v>35932</v>
          </cell>
        </row>
        <row r="89">
          <cell r="D89">
            <v>43278</v>
          </cell>
          <cell r="E89">
            <v>47845</v>
          </cell>
          <cell r="F89">
            <v>52927</v>
          </cell>
          <cell r="G89">
            <v>52815</v>
          </cell>
          <cell r="H89">
            <v>52194</v>
          </cell>
          <cell r="I89">
            <v>55114</v>
          </cell>
        </row>
        <row r="90">
          <cell r="D90">
            <v>52057</v>
          </cell>
          <cell r="E90">
            <v>50133</v>
          </cell>
          <cell r="F90">
            <v>51867</v>
          </cell>
          <cell r="G90">
            <v>59043</v>
          </cell>
          <cell r="H90">
            <v>57402</v>
          </cell>
          <cell r="I90">
            <v>55503</v>
          </cell>
        </row>
        <row r="91">
          <cell r="D91">
            <v>40190</v>
          </cell>
          <cell r="E91">
            <v>41152</v>
          </cell>
          <cell r="F91">
            <v>43017</v>
          </cell>
          <cell r="G91">
            <v>47888</v>
          </cell>
          <cell r="H91">
            <v>44779</v>
          </cell>
          <cell r="I91">
            <v>51708</v>
          </cell>
        </row>
        <row r="92">
          <cell r="D92">
            <v>36826</v>
          </cell>
          <cell r="E92">
            <v>41444</v>
          </cell>
          <cell r="F92">
            <v>41899</v>
          </cell>
          <cell r="G92">
            <v>48780</v>
          </cell>
          <cell r="H92">
            <v>48031</v>
          </cell>
          <cell r="I92">
            <v>53634</v>
          </cell>
        </row>
        <row r="93">
          <cell r="D93">
            <v>35946</v>
          </cell>
          <cell r="E93">
            <v>31972</v>
          </cell>
          <cell r="F93">
            <v>39004</v>
          </cell>
          <cell r="G93">
            <v>44504</v>
          </cell>
          <cell r="H93">
            <v>44184</v>
          </cell>
          <cell r="I93">
            <v>47733</v>
          </cell>
        </row>
        <row r="94">
          <cell r="D94">
            <v>39571</v>
          </cell>
          <cell r="E94">
            <v>53028</v>
          </cell>
          <cell r="F94">
            <v>68981</v>
          </cell>
          <cell r="G94">
            <v>62082</v>
          </cell>
          <cell r="H94">
            <v>66877</v>
          </cell>
          <cell r="I94">
            <v>67166</v>
          </cell>
        </row>
        <row r="95">
          <cell r="D95">
            <v>47189</v>
          </cell>
          <cell r="E95">
            <v>46915</v>
          </cell>
          <cell r="F95">
            <v>48752</v>
          </cell>
          <cell r="G95">
            <v>46666</v>
          </cell>
          <cell r="H95">
            <v>45857</v>
          </cell>
          <cell r="I95">
            <v>55984</v>
          </cell>
        </row>
        <row r="96">
          <cell r="D96">
            <v>41423</v>
          </cell>
          <cell r="E96">
            <v>40155</v>
          </cell>
          <cell r="F96">
            <v>38308</v>
          </cell>
          <cell r="G96">
            <v>41003</v>
          </cell>
          <cell r="H96">
            <v>37353</v>
          </cell>
          <cell r="I96">
            <v>42542</v>
          </cell>
        </row>
        <row r="97">
          <cell r="D97">
            <v>55484</v>
          </cell>
          <cell r="E97">
            <v>57521</v>
          </cell>
          <cell r="F97">
            <v>70370</v>
          </cell>
          <cell r="G97">
            <v>71508</v>
          </cell>
          <cell r="H97">
            <v>74955</v>
          </cell>
          <cell r="I97">
            <v>74876</v>
          </cell>
        </row>
        <row r="98">
          <cell r="D98">
            <v>49658</v>
          </cell>
          <cell r="E98">
            <v>50236</v>
          </cell>
          <cell r="F98">
            <v>67447</v>
          </cell>
          <cell r="G98">
            <v>64445</v>
          </cell>
          <cell r="H98">
            <v>73526</v>
          </cell>
          <cell r="I98">
            <v>63958</v>
          </cell>
        </row>
        <row r="99">
          <cell r="D99">
            <v>43112</v>
          </cell>
          <cell r="E99">
            <v>49606</v>
          </cell>
          <cell r="F99">
            <v>52853</v>
          </cell>
          <cell r="G99">
            <v>51995</v>
          </cell>
          <cell r="H99">
            <v>57379</v>
          </cell>
          <cell r="I99">
            <v>62763</v>
          </cell>
        </row>
        <row r="100">
          <cell r="D100">
            <v>43435</v>
          </cell>
          <cell r="E100">
            <v>49967</v>
          </cell>
          <cell r="F100">
            <v>58685</v>
          </cell>
          <cell r="G100">
            <v>57509</v>
          </cell>
          <cell r="H100">
            <v>62982</v>
          </cell>
          <cell r="I100">
            <v>68370</v>
          </cell>
        </row>
        <row r="101">
          <cell r="D101">
            <v>43046</v>
          </cell>
          <cell r="E101">
            <v>48067</v>
          </cell>
          <cell r="F101">
            <v>61321</v>
          </cell>
          <cell r="G101">
            <v>54779</v>
          </cell>
          <cell r="H101">
            <v>58712</v>
          </cell>
          <cell r="I101">
            <v>60631</v>
          </cell>
        </row>
        <row r="102">
          <cell r="D102">
            <v>49313</v>
          </cell>
          <cell r="E102">
            <v>48776</v>
          </cell>
          <cell r="F102">
            <v>54671</v>
          </cell>
          <cell r="G102">
            <v>58636</v>
          </cell>
          <cell r="H102">
            <v>52520</v>
          </cell>
          <cell r="I102">
            <v>62084</v>
          </cell>
        </row>
        <row r="103">
          <cell r="D103">
            <v>46852</v>
          </cell>
          <cell r="E103">
            <v>51132</v>
          </cell>
          <cell r="F103">
            <v>50746</v>
          </cell>
          <cell r="G103">
            <v>58644</v>
          </cell>
          <cell r="H103">
            <v>58509</v>
          </cell>
          <cell r="I103">
            <v>56508</v>
          </cell>
        </row>
        <row r="104">
          <cell r="D104">
            <v>0</v>
          </cell>
          <cell r="E104">
            <v>60931</v>
          </cell>
          <cell r="F104">
            <v>69694</v>
          </cell>
          <cell r="G104">
            <v>70591</v>
          </cell>
          <cell r="H104">
            <v>70175</v>
          </cell>
        </row>
        <row r="105">
          <cell r="D105">
            <v>37612</v>
          </cell>
          <cell r="E105">
            <v>41439</v>
          </cell>
          <cell r="F105">
            <v>47587</v>
          </cell>
          <cell r="G105">
            <v>48947</v>
          </cell>
          <cell r="H105">
            <v>49414</v>
          </cell>
          <cell r="I105">
            <v>54258</v>
          </cell>
        </row>
        <row r="106">
          <cell r="D106">
            <v>0</v>
          </cell>
          <cell r="E106">
            <v>58915</v>
          </cell>
          <cell r="F106">
            <v>60000</v>
          </cell>
          <cell r="G106">
            <v>0</v>
          </cell>
          <cell r="H106">
            <v>0</v>
          </cell>
        </row>
        <row r="107">
          <cell r="D107">
            <v>80457</v>
          </cell>
          <cell r="E107">
            <v>65452</v>
          </cell>
          <cell r="F107">
            <v>68430</v>
          </cell>
          <cell r="G107">
            <v>74388</v>
          </cell>
          <cell r="H107">
            <v>79284</v>
          </cell>
          <cell r="I107">
            <v>89673</v>
          </cell>
        </row>
        <row r="108">
          <cell r="D108">
            <v>40438</v>
          </cell>
          <cell r="E108">
            <v>37613</v>
          </cell>
          <cell r="F108">
            <v>44875</v>
          </cell>
          <cell r="G108">
            <v>42988</v>
          </cell>
          <cell r="H108">
            <v>49968</v>
          </cell>
          <cell r="I108">
            <v>54997</v>
          </cell>
        </row>
        <row r="109">
          <cell r="D109">
            <v>46918</v>
          </cell>
          <cell r="E109">
            <v>50793</v>
          </cell>
          <cell r="F109">
            <v>49719</v>
          </cell>
          <cell r="G109">
            <v>50738</v>
          </cell>
          <cell r="H109">
            <v>51485</v>
          </cell>
          <cell r="I109">
            <v>56810</v>
          </cell>
        </row>
        <row r="110">
          <cell r="D110">
            <v>28895</v>
          </cell>
          <cell r="E110">
            <v>39301</v>
          </cell>
          <cell r="F110">
            <v>40889</v>
          </cell>
          <cell r="G110">
            <v>41387</v>
          </cell>
          <cell r="H110">
            <v>39852</v>
          </cell>
          <cell r="I110">
            <v>40464</v>
          </cell>
        </row>
        <row r="111">
          <cell r="D111">
            <v>26513</v>
          </cell>
          <cell r="E111">
            <v>30798</v>
          </cell>
          <cell r="F111">
            <v>36200</v>
          </cell>
          <cell r="G111">
            <v>39607</v>
          </cell>
          <cell r="H111">
            <v>38667</v>
          </cell>
          <cell r="I111">
            <v>37439</v>
          </cell>
        </row>
        <row r="112">
          <cell r="D112">
            <v>21135</v>
          </cell>
          <cell r="E112">
            <v>29994</v>
          </cell>
          <cell r="F112">
            <v>32863</v>
          </cell>
          <cell r="G112">
            <v>28374</v>
          </cell>
          <cell r="H112">
            <v>30680</v>
          </cell>
          <cell r="I112">
            <v>32399</v>
          </cell>
        </row>
        <row r="113">
          <cell r="D113">
            <v>24536</v>
          </cell>
          <cell r="E113">
            <v>26635</v>
          </cell>
          <cell r="F113">
            <v>25797</v>
          </cell>
          <cell r="G113">
            <v>25396</v>
          </cell>
          <cell r="H113">
            <v>28817</v>
          </cell>
          <cell r="I113">
            <v>29065</v>
          </cell>
        </row>
        <row r="114">
          <cell r="D114">
            <v>52861</v>
          </cell>
          <cell r="E114">
            <v>55517</v>
          </cell>
          <cell r="F114">
            <v>59646</v>
          </cell>
          <cell r="G114">
            <v>59324</v>
          </cell>
          <cell r="H114">
            <v>62176</v>
          </cell>
          <cell r="I114">
            <v>65935</v>
          </cell>
        </row>
        <row r="115">
          <cell r="D115">
            <v>45935</v>
          </cell>
          <cell r="E115">
            <v>47509</v>
          </cell>
          <cell r="F115">
            <v>53826</v>
          </cell>
          <cell r="G115">
            <v>54346</v>
          </cell>
          <cell r="H115">
            <v>66277</v>
          </cell>
          <cell r="I115">
            <v>64474</v>
          </cell>
        </row>
        <row r="116">
          <cell r="D116">
            <v>51895</v>
          </cell>
          <cell r="E116">
            <v>52064</v>
          </cell>
          <cell r="F116">
            <v>60429</v>
          </cell>
          <cell r="G116">
            <v>60956</v>
          </cell>
          <cell r="H116">
            <v>65529</v>
          </cell>
          <cell r="I116">
            <v>70228</v>
          </cell>
        </row>
        <row r="117">
          <cell r="D117">
            <v>0</v>
          </cell>
          <cell r="E117">
            <v>55368</v>
          </cell>
          <cell r="F117">
            <v>67368</v>
          </cell>
          <cell r="G117">
            <v>71236</v>
          </cell>
          <cell r="H117">
            <v>72500</v>
          </cell>
          <cell r="I117">
            <v>70070</v>
          </cell>
        </row>
        <row r="118">
          <cell r="D118">
            <v>0</v>
          </cell>
          <cell r="E118">
            <v>36650</v>
          </cell>
          <cell r="F118">
            <v>47273</v>
          </cell>
          <cell r="G118">
            <v>51003</v>
          </cell>
          <cell r="H118">
            <v>54737</v>
          </cell>
          <cell r="I118">
            <v>61818</v>
          </cell>
        </row>
        <row r="119">
          <cell r="D119">
            <v>42678</v>
          </cell>
          <cell r="E119">
            <v>44134</v>
          </cell>
          <cell r="F119">
            <v>45314</v>
          </cell>
          <cell r="G119">
            <v>53919</v>
          </cell>
          <cell r="H119">
            <v>58660</v>
          </cell>
          <cell r="I119">
            <v>58342</v>
          </cell>
        </row>
        <row r="120">
          <cell r="D120">
            <v>47273</v>
          </cell>
          <cell r="E120">
            <v>0</v>
          </cell>
          <cell r="F120">
            <v>0</v>
          </cell>
          <cell r="G120">
            <v>0</v>
          </cell>
          <cell r="H120">
            <v>0</v>
          </cell>
        </row>
        <row r="121">
          <cell r="D121">
            <v>54077</v>
          </cell>
          <cell r="E121">
            <v>62901</v>
          </cell>
          <cell r="F121">
            <v>68030</v>
          </cell>
          <cell r="G121">
            <v>68864</v>
          </cell>
          <cell r="H121">
            <v>65748</v>
          </cell>
          <cell r="I121">
            <v>75231</v>
          </cell>
        </row>
        <row r="122">
          <cell r="D122">
            <v>78981</v>
          </cell>
          <cell r="E122">
            <v>85818</v>
          </cell>
          <cell r="F122">
            <v>90000</v>
          </cell>
          <cell r="G122">
            <v>90028</v>
          </cell>
          <cell r="H122">
            <v>92000</v>
          </cell>
          <cell r="I122">
            <v>90142</v>
          </cell>
        </row>
        <row r="123">
          <cell r="D123">
            <v>44277</v>
          </cell>
          <cell r="E123">
            <v>36966</v>
          </cell>
          <cell r="F123">
            <v>36395</v>
          </cell>
          <cell r="G123">
            <v>41336</v>
          </cell>
          <cell r="H123">
            <v>44843</v>
          </cell>
          <cell r="I123">
            <v>45929</v>
          </cell>
        </row>
        <row r="124">
          <cell r="D124">
            <v>0</v>
          </cell>
          <cell r="E124">
            <v>29474</v>
          </cell>
          <cell r="F124">
            <v>0</v>
          </cell>
          <cell r="G124">
            <v>0</v>
          </cell>
          <cell r="H124">
            <v>41937</v>
          </cell>
        </row>
        <row r="125">
          <cell r="D125">
            <v>0</v>
          </cell>
          <cell r="E125">
            <v>0</v>
          </cell>
          <cell r="F125">
            <v>0</v>
          </cell>
          <cell r="G125">
            <v>74838</v>
          </cell>
          <cell r="H125">
            <v>71470</v>
          </cell>
          <cell r="I125">
            <v>70247</v>
          </cell>
        </row>
        <row r="126">
          <cell r="D126">
            <v>0</v>
          </cell>
          <cell r="E126">
            <v>0</v>
          </cell>
          <cell r="F126">
            <v>0</v>
          </cell>
          <cell r="G126">
            <v>0</v>
          </cell>
          <cell r="H126">
            <v>0</v>
          </cell>
        </row>
        <row r="127">
          <cell r="D127">
            <v>0</v>
          </cell>
          <cell r="E127">
            <v>0</v>
          </cell>
          <cell r="F127">
            <v>0</v>
          </cell>
          <cell r="G127">
            <v>0</v>
          </cell>
          <cell r="H127">
            <v>0</v>
          </cell>
        </row>
        <row r="128">
          <cell r="D128">
            <v>0</v>
          </cell>
          <cell r="E128">
            <v>0</v>
          </cell>
          <cell r="F128">
            <v>0</v>
          </cell>
          <cell r="G128">
            <v>0</v>
          </cell>
          <cell r="H128">
            <v>0</v>
          </cell>
        </row>
        <row r="129">
          <cell r="D129">
            <v>58899</v>
          </cell>
          <cell r="E129">
            <v>58209</v>
          </cell>
          <cell r="F129">
            <v>57883</v>
          </cell>
          <cell r="G129">
            <v>57589</v>
          </cell>
          <cell r="H129">
            <v>57972</v>
          </cell>
          <cell r="I129">
            <v>61518</v>
          </cell>
        </row>
        <row r="130">
          <cell r="D130">
            <v>70643</v>
          </cell>
          <cell r="E130">
            <v>80576</v>
          </cell>
          <cell r="F130">
            <v>82663</v>
          </cell>
          <cell r="G130">
            <v>85975</v>
          </cell>
          <cell r="H130">
            <v>88314</v>
          </cell>
          <cell r="I130">
            <v>92878</v>
          </cell>
        </row>
        <row r="131">
          <cell r="D131">
            <v>54306</v>
          </cell>
          <cell r="E131">
            <v>64710</v>
          </cell>
          <cell r="F131">
            <v>64607</v>
          </cell>
          <cell r="G131">
            <v>68243</v>
          </cell>
          <cell r="H131">
            <v>69598</v>
          </cell>
          <cell r="I131">
            <v>72206</v>
          </cell>
        </row>
        <row r="132">
          <cell r="D132">
            <v>38889</v>
          </cell>
          <cell r="E132">
            <v>46202</v>
          </cell>
          <cell r="F132">
            <v>48066</v>
          </cell>
          <cell r="G132">
            <v>49876</v>
          </cell>
          <cell r="H132">
            <v>50708</v>
          </cell>
          <cell r="I132">
            <v>53073</v>
          </cell>
        </row>
        <row r="133">
          <cell r="D133">
            <v>25036</v>
          </cell>
          <cell r="E133">
            <v>30629</v>
          </cell>
          <cell r="F133">
            <v>28851</v>
          </cell>
          <cell r="G133">
            <v>31845</v>
          </cell>
          <cell r="H133">
            <v>32382</v>
          </cell>
          <cell r="I133">
            <v>32372</v>
          </cell>
        </row>
      </sheetData>
      <sheetData sheetId="14" refreshError="1"/>
      <sheetData sheetId="15"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교통"/>
      <sheetName val="3교통영향"/>
      <sheetName val="원가계산-환경"/>
      <sheetName val="4환경성검토"/>
      <sheetName val="원가계산-지구단위"/>
      <sheetName val="5지구단위개요"/>
      <sheetName val="5지구단위"/>
      <sheetName val="원가계산-문화재"/>
      <sheetName val="6문화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강재집계"/>
      <sheetName val="진주방향수량집계"/>
      <sheetName val="진주방향철근집계"/>
      <sheetName val="진주방향"/>
      <sheetName val="마산방향수량집계"/>
      <sheetName val="마산방향철근집계"/>
      <sheetName val="마산방향"/>
    </sheetNames>
    <sheetDataSet>
      <sheetData sheetId="0"/>
      <sheetData sheetId="1"/>
      <sheetData sheetId="2"/>
      <sheetData sheetId="3"/>
      <sheetData sheetId="4"/>
      <sheetData sheetId="5" refreshError="1">
        <row r="110">
          <cell r="AN110">
            <v>1.31</v>
          </cell>
        </row>
        <row r="295">
          <cell r="AN295" t="str">
            <v>m</v>
          </cell>
        </row>
        <row r="341">
          <cell r="AN341">
            <v>68.984999999999999</v>
          </cell>
        </row>
        <row r="348">
          <cell r="AN348">
            <v>4</v>
          </cell>
        </row>
        <row r="355">
          <cell r="AN355">
            <v>5</v>
          </cell>
        </row>
      </sheetData>
      <sheetData sheetId="6"/>
      <sheetData sheetId="7"/>
      <sheetData sheetId="8"/>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입력"/>
      <sheetName val="직공비"/>
      <sheetName val="진주방향"/>
      <sheetName val="input"/>
      <sheetName val="SLAB&quot;1&quot;"/>
      <sheetName val="전기일위대가"/>
      <sheetName val="00하노임"/>
      <sheetName val="수량산출"/>
      <sheetName val="단위수량"/>
      <sheetName val="기둥"/>
      <sheetName val="저판(버림100)"/>
      <sheetName val="교각1"/>
      <sheetName val="일위대가시트"/>
      <sheetName val="COPING"/>
      <sheetName val="guard(mac)"/>
      <sheetName val="돌담교 상부수량"/>
      <sheetName val="현황"/>
      <sheetName val="현황산출서"/>
      <sheetName val="Sheet1"/>
      <sheetName val="별표"/>
      <sheetName val="버스운행안내"/>
      <sheetName val="예방접종계획"/>
      <sheetName val="근태계획서"/>
      <sheetName val="맨홀수량산출"/>
      <sheetName val="가감수량"/>
      <sheetName val="말뚝지지력산정"/>
      <sheetName val="역T형"/>
      <sheetName val="1.설계기준"/>
      <sheetName val="설계예산서"/>
      <sheetName val="단면가정"/>
      <sheetName val="STEEL BOX 단면설계(SEC.8)"/>
      <sheetName val="마산방향"/>
      <sheetName val="맨홀토공수량"/>
      <sheetName val="기둥(원형)"/>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비"/>
      <sheetName val="집계표"/>
      <sheetName val="내역서"/>
    </sheetNames>
    <sheetDataSet>
      <sheetData sheetId="0" refreshError="1"/>
      <sheetData sheetId="1"/>
      <sheetData sheetId="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양지교"/>
      <sheetName val="접속슬래브"/>
      <sheetName val="11"/>
    </sheetNames>
    <sheetDataSet>
      <sheetData sheetId="0"/>
      <sheetData sheetId="1">
        <row r="23">
          <cell r="D23">
            <v>2.15</v>
          </cell>
        </row>
      </sheetData>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
      <sheetName val="G.R300경비"/>
      <sheetName val="노임단가"/>
      <sheetName val="일위목록"/>
      <sheetName val="요율"/>
      <sheetName val="ILLU"/>
      <sheetName val="터널조도"/>
      <sheetName val="단가조사"/>
      <sheetName val="코드표"/>
      <sheetName val="일위대가"/>
      <sheetName val="경산"/>
      <sheetName val="ⴭⴭⴭⴭⴭ"/>
      <sheetName val="증감대비"/>
      <sheetName val="비탈면보호공수량산출"/>
      <sheetName val="COPING"/>
      <sheetName val="수목표준대가"/>
      <sheetName val="7단가"/>
      <sheetName val="건축"/>
      <sheetName val="식재가격"/>
      <sheetName val="식재총괄"/>
      <sheetName val="9509"/>
      <sheetName val="BID"/>
      <sheetName val="포장복구집계"/>
      <sheetName val="???"/>
      <sheetName val="4-7.중앙전기실(노임단가)"/>
      <sheetName val="담장산출"/>
      <sheetName val="인건비 "/>
      <sheetName val="전기"/>
      <sheetName val="BQ(실행)"/>
      <sheetName val="DATE"/>
      <sheetName val="#REF"/>
      <sheetName val="내역서"/>
      <sheetName val="COST"/>
      <sheetName val="점수계산1-2"/>
      <sheetName val="COVER"/>
      <sheetName val="NEGO"/>
      <sheetName val="TEL"/>
      <sheetName val="입찰안"/>
      <sheetName val="I一般比"/>
      <sheetName val="N賃率-職"/>
      <sheetName val="토사(PE)"/>
      <sheetName val="기계경비(시간당)"/>
      <sheetName val="램머"/>
      <sheetName val="전기일위대가"/>
      <sheetName val="Sheet3"/>
      <sheetName val="A갑지"/>
      <sheetName val="대비"/>
      <sheetName val="내역"/>
      <sheetName val="노무비"/>
      <sheetName val="File_관급"/>
      <sheetName val="공정집계"/>
      <sheetName val="직노"/>
      <sheetName val="전산망"/>
      <sheetName val="건축내역"/>
      <sheetName val="2000년1차"/>
      <sheetName val="6공구(당초)"/>
      <sheetName val="개요"/>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노임9월"/>
      <sheetName val="무산소조"/>
      <sheetName val="설계조건"/>
      <sheetName val="안정계산"/>
      <sheetName val="단면검토"/>
      <sheetName val="11.1 단면hwp"/>
      <sheetName val="종배수관면벽신"/>
      <sheetName val="적용단위길이"/>
      <sheetName val="기계경비"/>
      <sheetName val="일반자재"/>
      <sheetName val="배수공"/>
      <sheetName val="Y-WORK"/>
      <sheetName val="사용성검토"/>
      <sheetName val="수안보-MBR1"/>
      <sheetName val="자료"/>
      <sheetName val="단락전류-A"/>
      <sheetName val="MOTOR"/>
      <sheetName val="CABdata"/>
      <sheetName val="진주방향"/>
      <sheetName val="데리네이타현황"/>
      <sheetName val="공주-교대(A1)"/>
      <sheetName val="소비자가"/>
      <sheetName val="단가 "/>
      <sheetName val="일위총괄표"/>
      <sheetName val="단위일위"/>
      <sheetName val="냉천부속동"/>
      <sheetName val="NEYOK"/>
      <sheetName val="일위대가목차"/>
      <sheetName val="기성내역서표지"/>
      <sheetName val="°æ»ê"/>
      <sheetName val="EQ-R1"/>
      <sheetName val="자재단가"/>
      <sheetName val="비교1"/>
      <sheetName val="첨부1"/>
      <sheetName val="을"/>
      <sheetName val="단가"/>
      <sheetName val="터파기및재료"/>
      <sheetName val="DATA 입력부"/>
      <sheetName val="경비_원본"/>
      <sheetName val="수량-가로등"/>
      <sheetName val="자재"/>
      <sheetName val="1.설계조건"/>
      <sheetName val="제잡비 산출내역(실적공사비)"/>
      <sheetName val="내역서(총)"/>
      <sheetName val="집계표"/>
      <sheetName val="설비내역서"/>
      <sheetName val="건축내역서"/>
      <sheetName val="전기내역서"/>
      <sheetName val="wall"/>
      <sheetName val="일위대가(가설)"/>
      <sheetName val="1단계"/>
      <sheetName val="설비"/>
      <sheetName val="Customer Databas"/>
      <sheetName val="01상노임"/>
      <sheetName val="인건비"/>
      <sheetName val="교각1"/>
      <sheetName val="토목"/>
      <sheetName val="시중노임(공사)"/>
      <sheetName val="공통가설"/>
      <sheetName val="INFO"/>
      <sheetName val="2.냉난방설비공사"/>
      <sheetName val="7.자동제어공사"/>
      <sheetName val="토공계산서(부체도로)"/>
      <sheetName val="산업"/>
      <sheetName val="calculation"/>
      <sheetName val="AS복구"/>
      <sheetName val="중기터파기"/>
      <sheetName val="변수값"/>
      <sheetName val="중기상차"/>
      <sheetName val="제잡비1"/>
      <sheetName val="단가비교"/>
      <sheetName val="b_balju_cho"/>
      <sheetName val="1-1"/>
      <sheetName val="남양주부대"/>
      <sheetName val="도급"/>
      <sheetName val="조명율표"/>
      <sheetName val="CATCH BASIN"/>
      <sheetName val="노무"/>
      <sheetName val="CODE"/>
      <sheetName val="대로근거"/>
      <sheetName val="일위집계(기존)"/>
      <sheetName val="단가산출2"/>
      <sheetName val="단가 및 재료비"/>
      <sheetName val="단가산출1"/>
      <sheetName val="손익분석"/>
      <sheetName val="산수배수"/>
      <sheetName val="내역서(갑)"/>
      <sheetName val="단위중량"/>
      <sheetName val="변압기 및 발전기 용량"/>
      <sheetName val="SLAB&quot;1&quot;"/>
      <sheetName val="제품"/>
      <sheetName val="산출근거"/>
      <sheetName val="수량산출서"/>
      <sheetName val="날개벽"/>
      <sheetName val="단가산출"/>
      <sheetName val="횡배수관"/>
      <sheetName val="공종구간"/>
      <sheetName val="b_balju"/>
      <sheetName val="전기산출"/>
      <sheetName val="주공기준"/>
      <sheetName val="장비"/>
      <sheetName val="옹벽"/>
      <sheetName val="Sheet1 (2)"/>
      <sheetName val="중간부"/>
      <sheetName val="6호기"/>
      <sheetName val="1차 내역서"/>
      <sheetName val="노임이"/>
      <sheetName val="부표총괄"/>
      <sheetName val="Front"/>
      <sheetName val="조도계산"/>
      <sheetName val="인부노임"/>
      <sheetName val="3.하중산정4.지지력"/>
      <sheetName val="9811"/>
      <sheetName val="가격조사"/>
      <sheetName val="EACT10"/>
      <sheetName val="건축내역(도급)"/>
      <sheetName val="내역서(기계)"/>
      <sheetName val="갑지(추정)"/>
      <sheetName val="6PILE  (돌출)"/>
      <sheetName val="노단"/>
      <sheetName val="수량인공"/>
      <sheetName val="원형1호맨홀토공수량"/>
      <sheetName val="노원열병합  건축공사기성내역서"/>
      <sheetName val="2.가정단면"/>
      <sheetName val="자동차폐수처리장"/>
      <sheetName val="ABUT수량-A1"/>
      <sheetName val="10.공통-노임단가"/>
      <sheetName val="TRE TABLE"/>
      <sheetName val="ASEM내역"/>
      <sheetName val="금융비용"/>
      <sheetName val="조건표"/>
      <sheetName val="예산명세서"/>
      <sheetName val="설계명세서"/>
      <sheetName val="자료입력"/>
      <sheetName val="AC포장수량"/>
      <sheetName val="난간벽단위"/>
      <sheetName val="교각별수량"/>
      <sheetName val="LIST"/>
      <sheetName val="WORK"/>
      <sheetName val="유류사용"/>
      <sheetName val="예산변경사항"/>
      <sheetName val="단 box"/>
      <sheetName val="첨부파일"/>
      <sheetName val="관급"/>
      <sheetName val="출력-내역서"/>
      <sheetName val="견적서세부내용"/>
      <sheetName val="견적내용입력"/>
      <sheetName val="발신정보"/>
      <sheetName val="MATERIAL"/>
      <sheetName val="예정(3)"/>
      <sheetName val="동원(3)"/>
      <sheetName val="말뚝지지력산정"/>
      <sheetName val="공통가설비"/>
      <sheetName val="총괄표"/>
      <sheetName val="인공산출"/>
      <sheetName val="부대내역"/>
      <sheetName val="말고개터널조명전압강하"/>
      <sheetName val="건축(충일분)"/>
      <sheetName val="Sheet15"/>
      <sheetName val="실행내역"/>
      <sheetName val="옹벽기초자료"/>
      <sheetName val="현황산출서"/>
      <sheetName val="단가조사서"/>
      <sheetName val="목차"/>
      <sheetName val="측량노임단가"/>
      <sheetName val="5지구단위"/>
      <sheetName val="자재단가-1"/>
      <sheetName val="안정검토"/>
      <sheetName val="지급자재"/>
      <sheetName val="DATA(광속)"/>
      <sheetName val="INPUT(덕도방향-시점)"/>
      <sheetName val="70%"/>
      <sheetName val="dt0301"/>
      <sheetName val="dtt0301"/>
      <sheetName val="수량산출"/>
      <sheetName val="사급자재"/>
      <sheetName val="세부내역"/>
      <sheetName val="맨홀수량산출"/>
      <sheetName val="기둥(원형)"/>
      <sheetName val="단면 (2)"/>
      <sheetName val="조명시설"/>
      <sheetName val="설계산출기초"/>
      <sheetName val="설계산출표지"/>
      <sheetName val="도급예산내역서총괄표"/>
      <sheetName val="을부담운반비"/>
      <sheetName val="운반비산출"/>
      <sheetName val="직공비"/>
      <sheetName val="일위집계"/>
      <sheetName val="2. 공원조도(전통공원)"/>
      <sheetName val="DESIGN CRITERIA"/>
      <sheetName val="1"/>
      <sheetName val="102역사"/>
      <sheetName val="2001년 건설노임"/>
      <sheetName val="2경간"/>
      <sheetName val="배선DATA"/>
      <sheetName val="전동기DATA"/>
      <sheetName val="부하계산서"/>
      <sheetName val="플랜트 설치"/>
      <sheetName val="교통대책내역"/>
      <sheetName val="견적서"/>
      <sheetName val="우수토적(진입도로)"/>
      <sheetName val="관로내역원"/>
      <sheetName val="갑지"/>
      <sheetName val="기초일위"/>
      <sheetName val="시설일위"/>
      <sheetName val="조명일위"/>
      <sheetName val="전체현황"/>
      <sheetName val="물가"/>
      <sheetName val="토 적 표"/>
      <sheetName val="단가코드"/>
      <sheetName val="내역분기"/>
      <sheetName val="CIVIL"/>
      <sheetName val="자재단가표"/>
      <sheetName val="Macro(전선)"/>
      <sheetName val="계수시트"/>
      <sheetName val="XL4Poppy"/>
      <sheetName val="비목군단가비교표"/>
      <sheetName val="각종장비전압강하계산"/>
      <sheetName val="공종목록표"/>
      <sheetName val="수목데이타 "/>
      <sheetName val="원가계산서 "/>
      <sheetName val="WEIGHT LIST"/>
      <sheetName val="POL6차-PIPING"/>
      <sheetName val="산#2-1 (2)"/>
      <sheetName val="산#3-1"/>
      <sheetName val="간선계산"/>
      <sheetName val="수량명세서"/>
      <sheetName val="(A)내역서"/>
      <sheetName val="노무비 "/>
      <sheetName val="기본일위"/>
      <sheetName val="내부부하"/>
      <sheetName val="실행내역 "/>
      <sheetName val="부대대비"/>
      <sheetName val="냉연집계"/>
      <sheetName val="도급정산"/>
      <sheetName val="토공1"/>
      <sheetName val="기자재대비표"/>
      <sheetName val="재집"/>
      <sheetName val="직재"/>
      <sheetName val="중기사용료산출근거"/>
      <sheetName val="소일위대가코드표"/>
      <sheetName val="2009노임(공사)"/>
      <sheetName val="공문"/>
      <sheetName val="아스.노면절삭"/>
      <sheetName val="성곽내역서"/>
      <sheetName val="노임단가표"/>
      <sheetName val="일위대가 (100%)"/>
      <sheetName val="실적원가"/>
      <sheetName val="원가계산서"/>
      <sheetName val="건축집계표"/>
      <sheetName val="전장품(관리용)"/>
      <sheetName val="NEWDRAW"/>
      <sheetName val="부하계산"/>
      <sheetName val="단가비교표"/>
      <sheetName val="시설물"/>
      <sheetName val="식재출력용"/>
      <sheetName val="식재"/>
      <sheetName val="유지관리"/>
      <sheetName val="하수급견적대비"/>
      <sheetName val="토공2"/>
      <sheetName val="구조물토공1"/>
      <sheetName val="토공3"/>
      <sheetName val="시설C"/>
      <sheetName val="과천MAIN"/>
      <sheetName val="현장관리비"/>
      <sheetName val="Mc1"/>
      <sheetName val="Total"/>
      <sheetName val="96노임기준"/>
      <sheetName val="guard(mac)"/>
      <sheetName val="sub"/>
      <sheetName val="참고자료"/>
      <sheetName val="상부공"/>
      <sheetName val="공사내역"/>
      <sheetName val="철콘공사"/>
      <sheetName val="일위대가표"/>
      <sheetName val="Noname 1"/>
      <sheetName val="원가"/>
      <sheetName val="공내역"/>
      <sheetName val="개소별수량산출"/>
      <sheetName val="통합"/>
      <sheetName val="기초자료"/>
      <sheetName val="일위"/>
      <sheetName val="교각계산"/>
      <sheetName val="일위목차"/>
      <sheetName val="G_R300경비"/>
      <sheetName val="단가_"/>
      <sheetName val="4-7_중앙전기실(노임단가)"/>
      <sheetName val="발주설계서(당초)"/>
      <sheetName val="3련 BOX"/>
      <sheetName val="공사설명서"/>
      <sheetName val="공사계획서"/>
      <sheetName val="기계내역"/>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4동급수"/>
      <sheetName val="경  비 "/>
      <sheetName val="재료비"/>
      <sheetName val="차수"/>
      <sheetName val="신규 수주분(사용자 정의)"/>
      <sheetName val="비용"/>
      <sheetName val="차도조도계산"/>
      <sheetName val="방송일위대가"/>
      <sheetName val="금액집계"/>
      <sheetName val="공통가설공사"/>
      <sheetName val="일위대가(건축)"/>
      <sheetName val="단가대비"/>
      <sheetName val="견적업체"/>
      <sheetName val="제출내역 (2)"/>
      <sheetName val="소총괄표1"/>
      <sheetName val="정부노임단가"/>
      <sheetName val="중기조종사 단위단가"/>
      <sheetName val="교대시점"/>
      <sheetName val="월별손익"/>
      <sheetName val="총2000실2000연"/>
      <sheetName val="실행대비"/>
      <sheetName val="2004,상노임"/>
      <sheetName val="시설물일위"/>
      <sheetName val="input"/>
      <sheetName val="TB-내역서"/>
      <sheetName val="을지"/>
      <sheetName val="고창터널(고창방향)"/>
      <sheetName val="내2"/>
      <sheetName val="내역(2000년)"/>
      <sheetName val="내역표지"/>
      <sheetName val="투찰(하수)"/>
      <sheetName val="공내역서"/>
      <sheetName val="견"/>
      <sheetName val="8.2TON"/>
      <sheetName val="돈암사업"/>
      <sheetName val="자재단가비교표"/>
      <sheetName val="상반기손익차2총괄"/>
      <sheetName val="토공수량산출"/>
      <sheetName val="토적계산서"/>
      <sheetName val="전선 및 전선관"/>
      <sheetName val="관리비"/>
      <sheetName val="6. 직접경비"/>
      <sheetName val="기둥"/>
      <sheetName val="저판(버림100)"/>
      <sheetName val="건축원가계산서"/>
      <sheetName val="KMT물량"/>
      <sheetName val="CRUDE RE-bar"/>
      <sheetName val="실행철강하도"/>
      <sheetName val="송라터널총괄"/>
      <sheetName val="type-F"/>
      <sheetName val="문산방향-교대(A2)"/>
      <sheetName val="노임단"/>
      <sheetName val="부대공"/>
      <sheetName val="운반공"/>
      <sheetName val="자재단"/>
      <sheetName val="장비단"/>
      <sheetName val="소업1교"/>
      <sheetName val="평가데이터"/>
      <sheetName val="토공유동표"/>
      <sheetName val="일위노임단가"/>
      <sheetName val="공조기"/>
      <sheetName val="h-013211-2"/>
      <sheetName val="남대문빌딩"/>
      <sheetName val="연결임시"/>
      <sheetName val="비용display"/>
      <sheetName val="2000,9월 일위"/>
      <sheetName val="쌍송교"/>
      <sheetName val="관기성공.내"/>
      <sheetName val="실행내역서 "/>
      <sheetName val="Sheet5"/>
      <sheetName val="중로근거"/>
      <sheetName val="가감수량"/>
      <sheetName val="대운반(신설-관급)"/>
      <sheetName val="TYPE-A"/>
      <sheetName val="품셈표"/>
      <sheetName val="DATA1"/>
      <sheetName val="설변물량"/>
      <sheetName val="Imp-Data"/>
      <sheetName val="경비2내역"/>
      <sheetName val="배수장토목공사비"/>
      <sheetName val="심사계산"/>
      <sheetName val="심사물량"/>
      <sheetName val="포장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교량형식"/>
      <sheetName val="표"/>
      <sheetName val="제경비산출근거"/>
      <sheetName val="내역서"/>
      <sheetName val="공사비증감"/>
      <sheetName val="수량증감"/>
      <sheetName val="산출양식A"/>
      <sheetName val="산출양식B"/>
      <sheetName val="일위대가목차"/>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순서"/>
      <sheetName val="증감대비표"/>
      <sheetName val="설계설명서갑지1"/>
      <sheetName val="설계설명서갑지4 (2)"/>
      <sheetName val="설계 갑지"/>
      <sheetName val="내역서"/>
      <sheetName val="토공수량집계표(1)"/>
      <sheetName val="총괄수량집계표 (1)"/>
      <sheetName val="수량집계표(2)"/>
      <sheetName val="수량집계표(3)"/>
      <sheetName val="자재집계표"/>
      <sheetName val="철근집계표"/>
      <sheetName val="토공집계표"/>
      <sheetName val="토적표"/>
      <sheetName val="기존BOX철근구조물깨기"/>
      <sheetName val="유입부 옹벽 집계"/>
      <sheetName val="유입부 수량산출 근거"/>
      <sheetName val="BOX 수량집계"/>
      <sheetName val="BOX지수벽"/>
      <sheetName val="BOX수량산출집계(일반구간)"/>
      <sheetName val="BOX 수량집계 (권양대구간)"/>
      <sheetName val="BOX수량산출집계 (권양대구간)"/>
      <sheetName val="유출부날개벽 수량집계"/>
      <sheetName val="유출부날개벽수량산출"/>
      <sheetName val="권양대수량집계"/>
      <sheetName val="권양대수량산출"/>
      <sheetName val="슬레브및기둥수량집계"/>
      <sheetName val="슬레브및기둥수량"/>
      <sheetName val="U형측구(횡방향)수량집계"/>
      <sheetName val="U형측구단위수량"/>
      <sheetName val="U형측구(종방향)수량집계 "/>
      <sheetName val="관거교도색"/>
      <sheetName val="공사자재산출근거"/>
      <sheetName val="노임단가"/>
      <sheetName val="6. 직접경비"/>
      <sheetName val="DATA"/>
      <sheetName val="데이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차액보증"/>
      <sheetName val="정부노임단가"/>
      <sheetName val="데이타"/>
      <sheetName val="DATA"/>
      <sheetName val="ilch"/>
      <sheetName val="단가"/>
      <sheetName val="시설물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
      <sheetName val="일위대가표"/>
      <sheetName val="제12호표"/>
      <sheetName val="하천제원"/>
      <sheetName val="노임단가"/>
      <sheetName val="자재단가"/>
      <sheetName val="경비"/>
      <sheetName val="시험단가"/>
      <sheetName val="측량단가"/>
      <sheetName val="실시설계비"/>
      <sheetName val="환경성검토(개발계획)"/>
      <sheetName val="손해배상공제료"/>
      <sheetName val="엔지니어링요율표"/>
    </sheetNames>
    <sheetDataSet>
      <sheetData sheetId="0" refreshError="1"/>
      <sheetData sheetId="1" refreshError="1"/>
      <sheetData sheetId="2" refreshError="1"/>
      <sheetData sheetId="3" refreshError="1"/>
      <sheetData sheetId="4">
        <row r="8">
          <cell r="B8">
            <v>3000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BID"/>
      <sheetName val="기초공"/>
      <sheetName val="기둥(원형)"/>
      <sheetName val="내역서"/>
      <sheetName val="입출재고현황 (2)"/>
      <sheetName val="TEL"/>
      <sheetName val="공사개요"/>
      <sheetName val="RAHMEN"/>
      <sheetName val="design criteria"/>
      <sheetName val="working load at the btm ft."/>
      <sheetName val="plan&amp;section of foundation"/>
      <sheetName val="member design"/>
      <sheetName val="데이타"/>
      <sheetName val="전기일위대가"/>
      <sheetName val=" 견적서"/>
      <sheetName val="말뚝물량"/>
      <sheetName val="#REF"/>
      <sheetName val="단가조건(02년)"/>
      <sheetName val="진주방향"/>
      <sheetName val="5지구단위"/>
      <sheetName val="ABUT수량-A1"/>
      <sheetName val="터파기및재료"/>
      <sheetName val="공사비집계"/>
      <sheetName val="노임단가"/>
      <sheetName val="조명시설"/>
      <sheetName val="공사내역"/>
      <sheetName val="I.설계조건"/>
      <sheetName val="대비"/>
      <sheetName val="견적서"/>
      <sheetName val="type-F"/>
      <sheetName val="98지급계획"/>
      <sheetName val="부대대비"/>
      <sheetName val="냉연집계"/>
      <sheetName val="내역"/>
      <sheetName val="일위대가"/>
      <sheetName val="DATA"/>
      <sheetName val="8공구투찰내역서"/>
      <sheetName val="Sheet2"/>
      <sheetName val="경비2내역"/>
      <sheetName val="DATE"/>
      <sheetName val="1.설계조건"/>
      <sheetName val="6.OUTPUT"/>
      <sheetName val="hvac내역서(제어동)"/>
      <sheetName val="지급자재"/>
      <sheetName val="설 계"/>
      <sheetName val="단가조건"/>
      <sheetName val="말뚝지지력산정"/>
      <sheetName val="계약내역서"/>
      <sheetName val="코드표"/>
      <sheetName val="출력표"/>
      <sheetName val="단면가정"/>
      <sheetName val="설계조건"/>
      <sheetName val="Macro1"/>
      <sheetName val="Proposal"/>
      <sheetName val="1련박스"/>
      <sheetName val="가격조사서"/>
      <sheetName val="일위대가목차"/>
      <sheetName val="기계내역"/>
      <sheetName val="결과조달"/>
      <sheetName val="실행철강하도"/>
      <sheetName val="보도경계블럭"/>
      <sheetName val="기성내역서표지"/>
      <sheetName val="설계명세서"/>
      <sheetName val="1단계"/>
      <sheetName val="표지"/>
      <sheetName val="예산M12A"/>
      <sheetName val="Total"/>
      <sheetName val="총괄"/>
      <sheetName val="수량산출"/>
      <sheetName val="Customer Databas"/>
      <sheetName val="EACT10"/>
      <sheetName val="영업.일"/>
      <sheetName val="단면검토"/>
      <sheetName val="전기"/>
      <sheetName val="6호기"/>
      <sheetName val="단위중기"/>
      <sheetName val="집수정수량총집계"/>
      <sheetName val="산출기준(파견전산실)"/>
      <sheetName val="본부소개"/>
      <sheetName val="M1"/>
      <sheetName val="2.대외공문"/>
      <sheetName val="예산변경사항"/>
      <sheetName val="청천내"/>
      <sheetName val="내역서(총)"/>
      <sheetName val="구미4단2"/>
      <sheetName val="2000.05"/>
      <sheetName val="인사자료총집계"/>
      <sheetName val="물가"/>
      <sheetName val="BOQ건축"/>
      <sheetName val="BSD (2)"/>
      <sheetName val="BSD _2_"/>
      <sheetName val="soil bearing check"/>
      <sheetName val="Sheet3"/>
      <sheetName val="토목주소"/>
      <sheetName val="프랜트면허"/>
      <sheetName val="Sheet1"/>
      <sheetName val="품종별-이름"/>
      <sheetName val="Budget 2004(DW)"/>
      <sheetName val="첨"/>
      <sheetName val="9-1차이내역"/>
      <sheetName val="재1"/>
      <sheetName val="안정검토"/>
      <sheetName val="소비자가"/>
      <sheetName val="1.우편집중내역서"/>
      <sheetName val="공사비예산서(토목분)"/>
      <sheetName val="토공계산서(부체도로)"/>
      <sheetName val="EKOG10건축"/>
      <sheetName val="을"/>
      <sheetName val="인건비"/>
      <sheetName val="수량산출서"/>
      <sheetName val="적용환율"/>
      <sheetName val="PUMP"/>
      <sheetName val="A"/>
      <sheetName val="단가표"/>
      <sheetName val="노무비단가"/>
      <sheetName val="케이블및전선관규격표"/>
      <sheetName val="FRT_O"/>
      <sheetName val="FAB_I"/>
      <sheetName val="집계표"/>
      <sheetName val="포장공"/>
      <sheetName val="토공"/>
      <sheetName val="기계"/>
      <sheetName val="토공(완충)"/>
      <sheetName val="협조전"/>
      <sheetName val="정보매체A동"/>
      <sheetName val="UNIT"/>
      <sheetName val="ITB COST"/>
      <sheetName val="정부노임단가"/>
      <sheetName val="노원열병합  건축공사기성내역서"/>
      <sheetName val="세부내역"/>
      <sheetName val="6PILE  (돌출)"/>
      <sheetName val="시멘트"/>
      <sheetName val="전체"/>
      <sheetName val="조명율표"/>
      <sheetName val="공틀공사"/>
      <sheetName val="공통(20-91)"/>
      <sheetName val="날개벽(좌,우=45도,75도)"/>
      <sheetName val="깨기"/>
      <sheetName val="Y-WORK"/>
      <sheetName val="CAPVC"/>
      <sheetName val="현장"/>
      <sheetName val="첨부1"/>
      <sheetName val="설비내역서"/>
      <sheetName val="건축내역서"/>
      <sheetName val="전기내역서"/>
      <sheetName val="도"/>
      <sheetName val="재집"/>
      <sheetName val="직재"/>
      <sheetName val="INPUT"/>
      <sheetName val="접속 SLAB,BRACKET 설계"/>
      <sheetName val="날개벽"/>
      <sheetName val="토목내역"/>
      <sheetName val="중기사용료"/>
      <sheetName val="공사개요설명서"/>
      <sheetName val="건축공사"/>
      <sheetName val="사용성검토"/>
      <sheetName val="첨부파일"/>
      <sheetName val="CODE"/>
      <sheetName val="부대내역"/>
      <sheetName val="연결임시"/>
      <sheetName val="WORK"/>
      <sheetName val="옹벽"/>
      <sheetName val="2000년1차"/>
      <sheetName val="SG"/>
      <sheetName val="토사(PE)"/>
      <sheetName val="2002상반기노임기준"/>
      <sheetName val="일위대가표"/>
      <sheetName val="토목"/>
      <sheetName val="노임이"/>
      <sheetName val="MOTOR"/>
      <sheetName val="일위목록"/>
      <sheetName val="공통가설"/>
      <sheetName val="건축원가계산서"/>
      <sheetName val="부재예실"/>
      <sheetName val="SUMMARY(S)"/>
      <sheetName val="대대터널 설계서"/>
      <sheetName val="내역표지"/>
      <sheetName val="담장산출"/>
      <sheetName val="퇴비산출근거"/>
      <sheetName val="99노임기준"/>
      <sheetName val="분석"/>
      <sheetName val="PROJECT BRIEF(EX.NEW)"/>
      <sheetName val="Sheet4"/>
      <sheetName val="재무가정"/>
      <sheetName val="hvac(제어동)"/>
      <sheetName val="음료실행"/>
      <sheetName val="가정급수관"/>
      <sheetName val="보일러"/>
      <sheetName val="배수통관(좌)"/>
      <sheetName val="11"/>
      <sheetName val="포장복구집계"/>
      <sheetName val="견적조건"/>
      <sheetName val="소업1교"/>
      <sheetName val="간접경상비"/>
      <sheetName val="골조시행"/>
      <sheetName val="현금"/>
      <sheetName val="대로근거"/>
      <sheetName val="중로근거"/>
      <sheetName val="자재단가비교표"/>
      <sheetName val="교량전기"/>
      <sheetName val="토적1"/>
      <sheetName val="12용지"/>
      <sheetName val="Main"/>
      <sheetName val="토적"/>
      <sheetName val="인건비 "/>
      <sheetName val="Budget 2005(DW)"/>
      <sheetName val="숙소"/>
      <sheetName val="마산월령동골조물량변경"/>
      <sheetName val="근고 블록 유형별 수량"/>
      <sheetName val="당진생산팀"/>
      <sheetName val="대차대조표"/>
      <sheetName val="실행"/>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내역(입찰)"/>
      <sheetName val="danga"/>
      <sheetName val="ilch"/>
      <sheetName val="1호맨홀토공"/>
      <sheetName val="000000"/>
      <sheetName val="BREAKDOWN(철거설치)"/>
      <sheetName val="단가조사"/>
      <sheetName val="분류작업"/>
      <sheetName val="1.설계기준"/>
      <sheetName val="설계예산"/>
      <sheetName val="설계"/>
      <sheetName val="단가비교"/>
      <sheetName val="OD"/>
      <sheetName val="h-013211-2"/>
      <sheetName val="woo(mac)"/>
      <sheetName val="VENDOR LIST"/>
      <sheetName val="공통비"/>
      <sheetName val="예산M5A"/>
      <sheetName val="환률"/>
      <sheetName val="안정계산"/>
      <sheetName val="FOB발"/>
      <sheetName val="COVER"/>
      <sheetName val="TB-내역서"/>
      <sheetName val="교각1"/>
      <sheetName val="전신환매도율"/>
      <sheetName val="일위대가표 (2)"/>
      <sheetName val="CTEMCOST"/>
      <sheetName val="산출근거"/>
      <sheetName val="일위대가표(DEEP)"/>
      <sheetName val="단면 (2)"/>
      <sheetName val="F4-F7"/>
      <sheetName val="TEST1"/>
      <sheetName val="sheets"/>
      <sheetName val="123"/>
      <sheetName val="CAL"/>
      <sheetName val="Discount Group"/>
      <sheetName val="건축내역"/>
      <sheetName val="1. 설계조건 2.단면가정 3. 하중계산"/>
      <sheetName val="DATA 입력란"/>
      <sheetName val="통합"/>
      <sheetName val="4)유동표"/>
      <sheetName val="45,46"/>
      <sheetName val="부표총괄"/>
      <sheetName val="본장"/>
      <sheetName val="바닥판"/>
      <sheetName val="입력DATA"/>
      <sheetName val="일집"/>
      <sheetName val="일위"/>
      <sheetName val="대전21토목내역서"/>
      <sheetName val="관리비"/>
      <sheetName val="갑지"/>
      <sheetName val="갑지(추정)"/>
      <sheetName val="건축"/>
      <sheetName val="공문"/>
      <sheetName val="8.PILE  (돌출)"/>
      <sheetName val="입력값"/>
      <sheetName val="간선계산"/>
      <sheetName val="9GNG운반"/>
      <sheetName val="3차준공"/>
      <sheetName val="J直材4"/>
      <sheetName val="SIL98"/>
      <sheetName val="일위_파일"/>
      <sheetName val="여과지동"/>
      <sheetName val="기초자료"/>
      <sheetName val="예산서"/>
      <sheetName val="날개벽수량표"/>
      <sheetName val="DATA1"/>
      <sheetName val="요율"/>
      <sheetName val="소방"/>
      <sheetName val="산출"/>
      <sheetName val="정렬"/>
      <sheetName val="영업소실적"/>
      <sheetName val="eq_data"/>
      <sheetName val="차수"/>
      <sheetName val="1-1"/>
      <sheetName val="전체도급"/>
      <sheetName val="AP1"/>
      <sheetName val="96수출"/>
      <sheetName val="Sheet5"/>
      <sheetName val="FAB별"/>
      <sheetName val="기본"/>
      <sheetName val="물가자료"/>
      <sheetName val="Material Specification"/>
      <sheetName val="Piping(Methanol)"/>
      <sheetName val="견적가 검토"/>
      <sheetName val="소운반"/>
      <sheetName val="AABS내역"/>
      <sheetName val="FB25JN"/>
      <sheetName val="품종코드"/>
      <sheetName val="견적집계표"/>
      <sheetName val="손익(10월)"/>
      <sheetName val="항목"/>
      <sheetName val="방식총괄"/>
      <sheetName val="일위대가(계측기설치)"/>
      <sheetName val="Ⅴ-2.공종별내역"/>
      <sheetName val="기본DATA"/>
      <sheetName val="ITEM"/>
      <sheetName val="6-2차"/>
      <sheetName val="직노"/>
      <sheetName val="J"/>
      <sheetName val="진행 DATA (2)"/>
      <sheetName val="공내역"/>
      <sheetName val="SLAB&quot;1&quot;"/>
      <sheetName val="COPING"/>
      <sheetName val="단가조사서"/>
      <sheetName val="유출부"/>
      <sheetName val="기초일위"/>
      <sheetName val="시설일위"/>
      <sheetName val="조명일위"/>
      <sheetName val="3차토목내역"/>
      <sheetName val="계약내력"/>
      <sheetName val="가로등기초"/>
      <sheetName val="Macro(전선)"/>
      <sheetName val="Sheet1 (2)"/>
      <sheetName val="삼성전기"/>
      <sheetName val="수로교총재료집계"/>
      <sheetName val="간접재료비산출표-27-30"/>
      <sheetName val="계산근거"/>
      <sheetName val="공종별 집계"/>
      <sheetName val="UR2-Calculation"/>
      <sheetName val="3본사"/>
      <sheetName val="투찰금액"/>
      <sheetName val="단면치수"/>
      <sheetName val="wall"/>
      <sheetName val="내역서 "/>
      <sheetName val="보온자재단가표"/>
      <sheetName val="조경"/>
      <sheetName val="Front"/>
      <sheetName val="DESCRIPTION"/>
      <sheetName val="FUND"/>
      <sheetName val="산출내역서집계표"/>
      <sheetName val="_산근2_"/>
      <sheetName val="_산근4_"/>
      <sheetName val="_산근5_"/>
      <sheetName val="3련 BOX"/>
      <sheetName val="금액내역서"/>
      <sheetName val="SLAB근거-1"/>
      <sheetName val="갑지1"/>
      <sheetName val="설계내역서"/>
      <sheetName val="가공비"/>
      <sheetName val="ERECTION"/>
      <sheetName val="POL설치공정"/>
      <sheetName val="공정양식"/>
      <sheetName val="combi(wall)"/>
      <sheetName val="수량산출서 갑지"/>
      <sheetName val="A-4"/>
      <sheetName val="상가지급현황"/>
      <sheetName val="유림골조"/>
      <sheetName val="추가예산"/>
      <sheetName val="토 적 표"/>
      <sheetName val="투찰"/>
      <sheetName val="참조"/>
      <sheetName val="P&amp;L01-02GR"/>
      <sheetName val="맨홀수량산출"/>
      <sheetName val="가감수량"/>
      <sheetName val="설비원가"/>
      <sheetName val="총괄표"/>
      <sheetName val="개요"/>
      <sheetName val="노임"/>
      <sheetName val="수목데이타 "/>
      <sheetName val="Ext. Stone-P"/>
      <sheetName val="노무단가"/>
      <sheetName val="조도계산서 (도서)"/>
      <sheetName val="전 기"/>
      <sheetName val="가로등내역서"/>
      <sheetName val="Sheet15"/>
      <sheetName val="토공(우물통,기타) "/>
      <sheetName val="예가표"/>
      <sheetName val="오억미만"/>
      <sheetName val="TABLE"/>
      <sheetName val="crude.SLAB RE-bar"/>
      <sheetName val="예산내역서"/>
      <sheetName val="설계예산서"/>
      <sheetName val="총계"/>
      <sheetName val="수문일1"/>
      <sheetName val="하중계산"/>
      <sheetName val="dtxl"/>
      <sheetName val="바.한일양산"/>
      <sheetName val="중기(목록)"/>
      <sheetName val="일위대가(목록)"/>
      <sheetName val="산근(목록)"/>
      <sheetName val="노무비"/>
      <sheetName val="재료비"/>
      <sheetName val="경비"/>
      <sheetName val="횡날개수집"/>
      <sheetName val="#34 CIVL_Original"/>
      <sheetName val="TOEC"/>
      <sheetName val="INDIRECT"/>
      <sheetName val="calculation-1"/>
      <sheetName val="MCC제원"/>
      <sheetName val="c_balju"/>
      <sheetName val="내역(전체)"/>
      <sheetName val="변경내역대비표(2)"/>
      <sheetName val="5사남"/>
      <sheetName val="내역서2안"/>
      <sheetName val="원가계산서구조조정"/>
      <sheetName val="도대하도변경최종정산조경"/>
      <sheetName val="물량표"/>
      <sheetName val="전기BOX내역서"/>
      <sheetName val="가시설단위수량"/>
      <sheetName val="빈"/>
      <sheetName val="기초목"/>
      <sheetName val="비용"/>
      <sheetName val="CAT_5"/>
      <sheetName val="1월"/>
      <sheetName val="VXXXXXXX"/>
      <sheetName val="#3E1_GCR"/>
      <sheetName val="별표집계"/>
      <sheetName val="과거교육훈련비"/>
      <sheetName val="총 원가계산"/>
      <sheetName val="좌측"/>
      <sheetName val="2.하자처리현황(CS)"/>
      <sheetName val="일위(설)"/>
      <sheetName val="GAEYO"/>
      <sheetName val="실행견적"/>
      <sheetName val="6공구(당초)"/>
      <sheetName val="경비_원본"/>
      <sheetName val="한강운반비"/>
      <sheetName val="전기공사"/>
      <sheetName val="건축공사 집계표"/>
      <sheetName val="골조"/>
      <sheetName val="설계서"/>
      <sheetName val="MAT_N048"/>
      <sheetName val="APT내역"/>
      <sheetName val="입력"/>
      <sheetName val="건축(충일분)"/>
      <sheetName val="통계연보"/>
      <sheetName val="간접비"/>
      <sheetName val="자재단가"/>
      <sheetName val="약품설비"/>
      <sheetName val="직접기초설계"/>
      <sheetName val="모델링"/>
      <sheetName val="변화치수"/>
      <sheetName val="기본입력표"/>
      <sheetName val="2000전체분"/>
      <sheetName val="수목표준대가"/>
      <sheetName val="정읍농소"/>
      <sheetName val="지주목시비량산출서"/>
      <sheetName val="원형1호맨홀토공수량"/>
      <sheetName val="방송(체육관)"/>
      <sheetName val="신우"/>
      <sheetName val="자재표"/>
      <sheetName val="업무분장"/>
      <sheetName val="배수공 시멘트 및 골재량 산출"/>
      <sheetName val="설계예시"/>
      <sheetName val="품셈1-17"/>
      <sheetName val="교통시설 표지판"/>
      <sheetName val="guard(mac)"/>
      <sheetName val="교각계산"/>
      <sheetName val="자단"/>
      <sheetName val="인공산출"/>
      <sheetName val="11.자재단가"/>
      <sheetName val="날개벽(시점좌측)"/>
      <sheetName val="신규일위대가"/>
      <sheetName val="라멘수량"/>
      <sheetName val="견적3"/>
      <sheetName val="매크로"/>
      <sheetName val="투자양식"/>
      <sheetName val="96까지"/>
      <sheetName val="97년"/>
      <sheetName val="98이후"/>
      <sheetName val="TYPE별집계"/>
      <sheetName val="Sheet14"/>
      <sheetName val="Sheet13"/>
      <sheetName val="T13(P68~72,78)"/>
      <sheetName val="기기리스트"/>
      <sheetName val="9811"/>
      <sheetName val="9509"/>
      <sheetName val="흄관기초"/>
      <sheetName val="당진1,2호기전선관설치및접지4차공사내역서-을지"/>
      <sheetName val="AILC004"/>
      <sheetName val="외주가공"/>
      <sheetName val="98수문일위"/>
      <sheetName val="자판실행"/>
      <sheetName val="INPUT(덕도방향-시점)"/>
      <sheetName val="취수탑"/>
      <sheetName val="재료집계"/>
      <sheetName val="TAIHAN"/>
      <sheetName val="토공정보"/>
      <sheetName val="기성내역서"/>
      <sheetName val="수량 산출서(당초)"/>
      <sheetName val="외자배분"/>
      <sheetName val="횡배수관토공수량"/>
      <sheetName val="2000년 임금추정"/>
      <sheetName val="예정공정표(도급)"/>
      <sheetName val="원가계산서"/>
      <sheetName val="계수시트"/>
      <sheetName val="설계개요"/>
      <sheetName val="36+45-113-18+19+20I"/>
      <sheetName val="Galaxy 소비자가격표"/>
      <sheetName val="건축집계표"/>
      <sheetName val="CON포장수량"/>
      <sheetName val="ACUNIT"/>
      <sheetName val="CONUNIT"/>
      <sheetName val="주식"/>
      <sheetName val="구성비"/>
      <sheetName val="내역서(당초변경)"/>
      <sheetName val="3BL공동구 수량"/>
      <sheetName val="시설물"/>
      <sheetName val="일위대가목록"/>
      <sheetName val="수량명세서"/>
      <sheetName val="총집계표"/>
      <sheetName val="NS"/>
      <sheetName val="금액집계"/>
      <sheetName val="자료"/>
      <sheetName val="대림경상68억"/>
      <sheetName val="설산1.나"/>
      <sheetName val="본사S"/>
      <sheetName val="서울산업대(토)"/>
      <sheetName val="2F 회의실견적(5_14 일대)"/>
      <sheetName val="손익분석"/>
      <sheetName val="soil_bearing_check"/>
      <sheetName val="노원열병합__건축공사기성내역서"/>
      <sheetName val="냉천부속동"/>
      <sheetName val="KMT물량"/>
      <sheetName val="페이징 배관배선"/>
      <sheetName val="견적내역서"/>
      <sheetName val="산출내역서"/>
      <sheetName val="플랜트 설치"/>
      <sheetName val="물량표S"/>
      <sheetName val="저판(버림100)"/>
      <sheetName val="REINF."/>
      <sheetName val="CHECK1"/>
      <sheetName val="견적대비표"/>
      <sheetName val="실행내역"/>
      <sheetName val="1근거"/>
      <sheetName val="960318-1"/>
      <sheetName val="MM"/>
      <sheetName val="LOADS"/>
      <sheetName val="실정보고내역서"/>
      <sheetName val="역T형"/>
      <sheetName val="3.공통공사대비"/>
      <sheetName val="Breakdown"/>
      <sheetName val="변경비교-을"/>
      <sheetName val="TYPE-A"/>
      <sheetName val="1"/>
      <sheetName val="부대공자재집계표"/>
      <sheetName val="평가데이터"/>
      <sheetName val="unitpric"/>
      <sheetName val="외주비"/>
      <sheetName val="준검 내역서"/>
      <sheetName val="예산대비표(현장작성)"/>
      <sheetName val="PO-BOQ"/>
      <sheetName val="설비"/>
      <sheetName val="하조서"/>
      <sheetName val="구분자"/>
      <sheetName val="내역(2000년)"/>
      <sheetName val="단가"/>
      <sheetName val="회사기본자료"/>
      <sheetName val="1.관로"/>
      <sheetName val="VOR"/>
      <sheetName val="노임,재료비"/>
      <sheetName val="초기화면"/>
      <sheetName val="이름정의"/>
      <sheetName val="원가계산서(건축)"/>
      <sheetName val="내역을"/>
      <sheetName val="3.하중산정4.지지력"/>
      <sheetName val="LinerWt"/>
      <sheetName val="일위대가(1)"/>
      <sheetName val="갑지(비계타입)"/>
      <sheetName val="경산"/>
      <sheetName val="표  지"/>
      <sheetName val="도급정산"/>
      <sheetName val="측구터파기공수량집계"/>
      <sheetName val="구조물터파기수량집계"/>
      <sheetName val="깨기집계"/>
      <sheetName val="unit 4"/>
      <sheetName val="CAUDIT"/>
      <sheetName val="품의"/>
      <sheetName val="전체현황"/>
      <sheetName val="2003.4.1."/>
      <sheetName val="보통예금"/>
      <sheetName val="토적계산"/>
      <sheetName val="목차"/>
      <sheetName val="신규품셈목차"/>
      <sheetName val="시중노임단가"/>
      <sheetName val="JUCKEYK"/>
      <sheetName val="F-Assump"/>
      <sheetName val="20관리비율"/>
      <sheetName val="산출근거1"/>
      <sheetName val="2.단면가정"/>
      <sheetName val="4.말뚝설계"/>
      <sheetName val="토공집계"/>
      <sheetName val="직접비"/>
      <sheetName val="역T형교대-2수량"/>
      <sheetName val="개발계획수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차액보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3BL공동구 수량"/>
      <sheetName val="DATA"/>
      <sheetName val="직접인건비"/>
      <sheetName val="차액보증"/>
      <sheetName val="데이타"/>
      <sheetName val="기초공"/>
      <sheetName val="기둥(원형)"/>
      <sheetName val="집1"/>
      <sheetName val="견적대비"/>
      <sheetName val="노임"/>
      <sheetName val="목차"/>
      <sheetName val="총괄표"/>
      <sheetName val="단가표 "/>
      <sheetName val="PS-2A구조물방수"/>
      <sheetName val="설계조건"/>
      <sheetName val="안정계산"/>
      <sheetName val="단면검토"/>
      <sheetName val="계화배수"/>
      <sheetName val="내역서"/>
      <sheetName val="직접경비"/>
      <sheetName val="대비"/>
      <sheetName val="5지구단위"/>
      <sheetName val="단면가정"/>
      <sheetName val="약품공급2"/>
      <sheetName val="소비자가"/>
      <sheetName val="부대대비"/>
      <sheetName val="냉연집계"/>
      <sheetName val="ITB COST"/>
      <sheetName val="Proposal"/>
      <sheetName val="3련 BOX"/>
      <sheetName val="LABTOTAL"/>
      <sheetName val=" 견적서"/>
      <sheetName val="변화치수"/>
      <sheetName val="전기일위대가"/>
      <sheetName val="공무2과"/>
      <sheetName val="(C)원내역"/>
      <sheetName val="ABUT수량-A1"/>
      <sheetName val="경비2내역"/>
      <sheetName val="1단계"/>
      <sheetName val="단가(1)"/>
      <sheetName val="Y-WORK"/>
      <sheetName val="99-05-10-서울대관련(내역서-1수정중)"/>
      <sheetName val="전기"/>
      <sheetName val="입찰안"/>
      <sheetName val="Sheet2"/>
      <sheetName val="1련박스"/>
      <sheetName val="일위대가표"/>
      <sheetName val="LEGEND"/>
      <sheetName val="PARAMETER"/>
      <sheetName val="일위대가"/>
      <sheetName val="수량산출서"/>
    </sheetNames>
    <sheetDataSet>
      <sheetData sheetId="0" refreshError="1"/>
      <sheetData sheetId="1"/>
      <sheetData sheetId="2"/>
      <sheetData sheetId="3"/>
      <sheetData sheetId="4"/>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X"/>
      <sheetName val="간지"/>
      <sheetName val="상부집계"/>
      <sheetName val="송강2교상부"/>
      <sheetName val="교명주"/>
      <sheetName val="설계조건"/>
      <sheetName val="안정계산"/>
      <sheetName val="단면검토"/>
      <sheetName val="Sheet1"/>
    </sheetNames>
    <sheetDataSet>
      <sheetData sheetId="0"/>
      <sheetData sheetId="1" refreshError="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동조서"/>
      <sheetName val="총괄"/>
      <sheetName val="산수배수"/>
      <sheetName val="산수삼방"/>
      <sheetName val="산수사방"/>
      <sheetName val="산수유압"/>
      <sheetName val="산수초비"/>
      <sheetName val="산수C-Plate"/>
      <sheetName val="고창배수"/>
      <sheetName val="고창제석"/>
      <sheetName val="자동문비"/>
      <sheetName val="송천제자동보"/>
      <sheetName val="수문일1"/>
      <sheetName val="자재단가"/>
      <sheetName val="총괄 (2)"/>
      <sheetName val="고산"/>
      <sheetName val="내촌"/>
      <sheetName val="내역서"/>
      <sheetName val="DATE"/>
      <sheetName val="정부노임단가"/>
      <sheetName val="단가일람"/>
      <sheetName val="조경일람"/>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2000년1차"/>
      <sheetName val="2001웅포보완(물량보완-2)1"/>
      <sheetName val="부안일위"/>
      <sheetName val="9811"/>
      <sheetName val="단가"/>
      <sheetName val="암거단위-1련"/>
      <sheetName val="98수문일위"/>
      <sheetName val="계화배수"/>
      <sheetName val="DANGA"/>
      <sheetName val="암거단위"/>
      <sheetName val="날개벽"/>
      <sheetName val="내역"/>
      <sheetName val="지급자재"/>
      <sheetName val="설계조건"/>
      <sheetName val="교각별수량"/>
      <sheetName val="공통"/>
      <sheetName val="DATA"/>
      <sheetName val="집계표"/>
      <sheetName val="토사(PE)"/>
      <sheetName val="20관리비율"/>
      <sheetName val="관급"/>
      <sheetName val="횡배수관"/>
      <sheetName val="1.설계설명서"/>
      <sheetName val="보도공제면적"/>
      <sheetName val="노임단가"/>
      <sheetName val="작성"/>
      <sheetName val="기계경비(시간당)"/>
      <sheetName val="램머"/>
      <sheetName val="본선차도부집계표"/>
      <sheetName val="말고개터널조명전압강하"/>
      <sheetName val="기초자료입력"/>
      <sheetName val="데이타"/>
      <sheetName val="식재인부"/>
      <sheetName val="배선(낙차)"/>
      <sheetName val="당초명세(평)"/>
      <sheetName val="토목"/>
      <sheetName val="고창터널(고창방향)"/>
      <sheetName val="단위수량"/>
      <sheetName val="공사요율"/>
      <sheetName val="TOTAL3"/>
      <sheetName val="수목데이타 "/>
      <sheetName val="단가표"/>
      <sheetName val="실행철강하도"/>
      <sheetName val="단가일람표"/>
      <sheetName val="접속도로1"/>
      <sheetName val="공사비총괄표"/>
      <sheetName val="98NS-N"/>
      <sheetName val="ABUT수량-A1"/>
      <sheetName val="실행내역 "/>
      <sheetName val="산출내역1"/>
      <sheetName val="설계개요"/>
      <sheetName val="N賃率-職"/>
      <sheetName val="공내역"/>
      <sheetName val="3.공통공사대비"/>
      <sheetName val="인건비"/>
      <sheetName val="000000"/>
      <sheetName val="목차"/>
      <sheetName val="별표집계"/>
      <sheetName val="COPING-1"/>
      <sheetName val="역T형교대-2수량"/>
      <sheetName val="원가계산서"/>
      <sheetName val="간선계산"/>
      <sheetName val="ELECTRIC"/>
      <sheetName val="공사비"/>
      <sheetName val="3지구단위"/>
    </sheetNames>
    <sheetDataSet>
      <sheetData sheetId="0"/>
      <sheetData sheetId="1"/>
      <sheetData sheetId="2">
        <row r="3">
          <cell r="L3" t="str">
            <v>①      계</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공사"/>
      <sheetName val="별표1-1"/>
      <sheetName val="신인도"/>
      <sheetName val="별표1-2"/>
      <sheetName val="별표1-3"/>
      <sheetName val="별표1-4"/>
      <sheetName val="직노"/>
      <sheetName val="부대내역"/>
      <sheetName val="H한전적격"/>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공통가설"/>
      <sheetName val="2F 회의실견적(5_14 일대)"/>
      <sheetName val="INPUT(덕도방향-시점)"/>
      <sheetName val="단면가정"/>
      <sheetName val="Y-WORK"/>
      <sheetName val="DATA"/>
      <sheetName val="을"/>
      <sheetName val="일위대가"/>
      <sheetName val="LEGEND"/>
      <sheetName val="직공비"/>
      <sheetName val="내역서"/>
      <sheetName val="직노"/>
      <sheetName val="계화배수"/>
      <sheetName val="교각계산"/>
      <sheetName val="일위대가목차"/>
      <sheetName val="맨홀수량집계"/>
      <sheetName val="총괄-1"/>
      <sheetName val="정부노임단가"/>
      <sheetName val="토목내역"/>
      <sheetName val="3BL공동구 수량"/>
      <sheetName val="JUCKEYK"/>
      <sheetName val="평가데이터"/>
      <sheetName val="기본단가표"/>
      <sheetName val="I一般比"/>
      <sheetName val="일위대가표"/>
      <sheetName val="기둥(원형)"/>
      <sheetName val="토공"/>
      <sheetName val="code"/>
      <sheetName val="VXXXXXXX"/>
      <sheetName val="SLAB&quot;1&quot;"/>
      <sheetName val="품셈"/>
      <sheetName val="내역"/>
      <sheetName val="일반물자(한국통신)"/>
      <sheetName val="모니터"/>
      <sheetName val="포장절단"/>
      <sheetName val="1월"/>
      <sheetName val="1-1"/>
      <sheetName val="물량산출근거"/>
      <sheetName val="공사개요"/>
      <sheetName val="부속동"/>
      <sheetName val="예산서"/>
      <sheetName val="금액내역서"/>
      <sheetName val="영업.일1"/>
      <sheetName val="단가표"/>
      <sheetName val="날개벽(시점좌측)"/>
      <sheetName val="TABLE"/>
      <sheetName val="Sheet5"/>
      <sheetName val="수량3"/>
      <sheetName val="차액보증"/>
      <sheetName val="투찰"/>
      <sheetName val="원형맨홀수량"/>
      <sheetName val="경산"/>
      <sheetName val="Sheet4"/>
      <sheetName val="2F_회의실견적(5_14_일대)"/>
      <sheetName val="ABUT수량-A1"/>
      <sheetName val="단가조사"/>
      <sheetName val="정보매체A동"/>
      <sheetName val="20관리비율"/>
      <sheetName val="집계표"/>
      <sheetName val="COPING"/>
      <sheetName val="3.하중산정4.지지력"/>
      <sheetName val="공사비명세서"/>
      <sheetName val="열린교실"/>
      <sheetName val="TB-내역서"/>
      <sheetName val="설산1.나"/>
      <sheetName val="본사S"/>
      <sheetName val="일반맨홀수량집계(A-7 LINE)"/>
      <sheetName val="일반맨홀수량집계"/>
      <sheetName val="현장"/>
      <sheetName val="전기"/>
      <sheetName val="연령현황"/>
      <sheetName val=" 견적서"/>
      <sheetName val="LOPCALC"/>
      <sheetName val="품목"/>
      <sheetName val="#REF"/>
      <sheetName val="기본일위"/>
      <sheetName val="연부97-1"/>
      <sheetName val="갑지1"/>
      <sheetName val="N賃率-職"/>
      <sheetName val="공통부대비"/>
      <sheetName val="대비"/>
      <sheetName val="변화치수"/>
      <sheetName val="b_gunmul"/>
      <sheetName val="b_balju (2)"/>
      <sheetName val="부하(성남)"/>
      <sheetName val="내역1"/>
      <sheetName val="96수출"/>
      <sheetName val="J直材4"/>
      <sheetName val="SORCE1"/>
      <sheetName val="가시설단위수량"/>
      <sheetName val="단위수량"/>
      <sheetName val="공정집계_국별"/>
      <sheetName val="적용률"/>
      <sheetName val="총괄"/>
      <sheetName val="깨기"/>
      <sheetName val="토공(완충)"/>
      <sheetName val="input"/>
      <sheetName val="설계조건"/>
      <sheetName val="안정계산"/>
      <sheetName val="Total"/>
      <sheetName val="쌍송교"/>
      <sheetName val="목록"/>
      <sheetName val="공사비예산서(토목분)"/>
      <sheetName val="표지"/>
      <sheetName val="토목품셈"/>
      <sheetName val="교각1"/>
      <sheetName val="설계변경원가계산총괄표"/>
      <sheetName val="BID"/>
      <sheetName val="기계경비"/>
      <sheetName val="인건비(환율)"/>
      <sheetName val="단가표 "/>
      <sheetName val="woo(mac)"/>
      <sheetName val="방송일위대가"/>
      <sheetName val="기초공"/>
      <sheetName val="부대내역"/>
      <sheetName val="마산방향철근집계"/>
      <sheetName val="진주방향"/>
      <sheetName val="마산방향"/>
      <sheetName val="건축내역"/>
      <sheetName val="CAT_5"/>
      <sheetName val="가설건물"/>
      <sheetName val="방송노임"/>
      <sheetName val="Sheet1"/>
      <sheetName val="우배수"/>
      <sheetName val="조건표"/>
      <sheetName val="공사비"/>
      <sheetName val="입찰안"/>
      <sheetName val="DATA-1"/>
      <sheetName val="단가"/>
      <sheetName val="3BL공동구_수량"/>
      <sheetName val="백암비스타내역"/>
      <sheetName val="세부내역"/>
      <sheetName val="일위대가목록"/>
      <sheetName val="KMT물량"/>
      <sheetName val="DATA1"/>
      <sheetName val="가공비"/>
      <sheetName val="작성"/>
      <sheetName val="산출내역"/>
      <sheetName val="노임단가"/>
      <sheetName val="허용전류-IEC"/>
      <sheetName val="허용전류-IEC DATA"/>
      <sheetName val="정렬"/>
      <sheetName val="간노_콘"/>
      <sheetName val="전기품산출"/>
      <sheetName val="조작대(1연)"/>
      <sheetName val="증감분석"/>
      <sheetName val="대치판정"/>
      <sheetName val="데이타"/>
      <sheetName val="기성내역"/>
      <sheetName val="L형옹벽(key)"/>
      <sheetName val="말뚝지지력산정"/>
      <sheetName val="Mc1"/>
      <sheetName val="wall"/>
      <sheetName val="주경기-오배수"/>
      <sheetName val="목표세부명세"/>
      <sheetName val="공문"/>
      <sheetName val="1.설계조건"/>
      <sheetName val="단면검토"/>
      <sheetName val="ITB COST"/>
      <sheetName val="수량산출"/>
      <sheetName val="공구원가계산"/>
      <sheetName val="자재단가비교표"/>
      <sheetName val="guard(mac)"/>
      <sheetName val="공통가설공사"/>
      <sheetName val="BEND LOSS"/>
      <sheetName val="RING WALL"/>
      <sheetName val="D-3503"/>
      <sheetName val="간선계산"/>
      <sheetName val="내역서(갑)"/>
      <sheetName val="DATE"/>
      <sheetName val="제품"/>
      <sheetName val="기계내역"/>
      <sheetName val="CIVIL"/>
      <sheetName val="부재력정리"/>
      <sheetName val="전압강하계산"/>
      <sheetName val="식재품셈"/>
      <sheetName val="남양시작동자105노65기1.3화1.2"/>
      <sheetName val="관람석제출"/>
      <sheetName val="케이블"/>
      <sheetName val="CONCRETE"/>
      <sheetName val="EACT10"/>
      <sheetName val="자재"/>
      <sheetName val="단가조사서"/>
      <sheetName val="XL4Poppy"/>
      <sheetName val="설계명세서(선로)"/>
      <sheetName val="SILICATE"/>
      <sheetName val="06-BATCH "/>
      <sheetName val="내역서2안"/>
      <sheetName val="월선수금"/>
      <sheetName val="97년추정손익계산서"/>
      <sheetName val="단가산출2"/>
      <sheetName val="960318-1"/>
      <sheetName val="전장품(관리용)"/>
      <sheetName val="DATA(BAC)"/>
      <sheetName val="WORK"/>
      <sheetName val="1.우편집중내역서"/>
      <sheetName val="기둥"/>
      <sheetName val="저판(버림100)"/>
      <sheetName val="실행내역"/>
      <sheetName val="배수관공"/>
      <sheetName val="광혁기성"/>
      <sheetName val="P.M 별"/>
      <sheetName val="Tables"/>
      <sheetName val="기흥하도용"/>
      <sheetName val="단면(RW1)"/>
      <sheetName val="BSD (2)"/>
      <sheetName val="원가계산서"/>
      <sheetName val="옹벽"/>
      <sheetName val="경비2내역"/>
      <sheetName val="배수장공사비명세서"/>
      <sheetName val="전기일위대가"/>
      <sheetName val="Sheet2"/>
      <sheetName val="1단계"/>
      <sheetName val="설직재-1"/>
      <sheetName val="제직재"/>
      <sheetName val="제-노임"/>
      <sheetName val="TYPE-A"/>
      <sheetName val="내역서-CCTV"/>
      <sheetName val="인테리어세부내역"/>
      <sheetName val="피엘"/>
      <sheetName val="공종집계"/>
      <sheetName val="ETC"/>
      <sheetName val="2공구산출내역"/>
      <sheetName val="보차도경계석"/>
      <sheetName val="Macro1"/>
      <sheetName val="부하"/>
      <sheetName val="단중표"/>
      <sheetName val="날개벽"/>
      <sheetName val="소비자가"/>
      <sheetName val="삼성전기"/>
      <sheetName val="Sheet1 (2)"/>
      <sheetName val="A-4"/>
      <sheetName val="입찰보고"/>
      <sheetName val="현장관리비내역서"/>
      <sheetName val="금액"/>
      <sheetName val="ASP"/>
      <sheetName val="하중계산"/>
      <sheetName val="직재"/>
      <sheetName val="2.냉난방설비공사"/>
      <sheetName val="A"/>
      <sheetName val="민속촌메뉴"/>
      <sheetName val="BLOCK(1)"/>
      <sheetName val="단"/>
      <sheetName val="단가일람"/>
      <sheetName val="우각부보강"/>
      <sheetName val="감시제어"/>
      <sheetName val="목차임시"/>
      <sheetName val="견적대비"/>
      <sheetName val="심사계산"/>
      <sheetName val="심사물량"/>
      <sheetName val="_산근2_"/>
      <sheetName val="_산근4_"/>
      <sheetName val="_산근5_"/>
      <sheetName val="견적서세부내용"/>
      <sheetName val="견적내용입력"/>
      <sheetName val="원형1호맨홀토공수량"/>
      <sheetName val="별표"/>
      <sheetName val="RAHMEN"/>
      <sheetName val="갑지(추정)"/>
      <sheetName val="일반수량집계표"/>
      <sheetName val="C-직노1"/>
      <sheetName val="계산근거"/>
      <sheetName val="터파기및재료"/>
      <sheetName val="Macro(전선)"/>
      <sheetName val="암거공"/>
      <sheetName val="터널조도"/>
      <sheetName val="제원.설계조건"/>
      <sheetName val="재1"/>
      <sheetName val="특별교실"/>
      <sheetName val="설계명세서"/>
      <sheetName val="FRT_O"/>
      <sheetName val="FAB_I"/>
      <sheetName val="사통"/>
      <sheetName val="전신환매도율"/>
      <sheetName val="MATRLDATA"/>
      <sheetName val="견적"/>
      <sheetName val="내역서_1.(3)"/>
      <sheetName val="5지구단위"/>
      <sheetName val="기둥(하중)"/>
      <sheetName val="말뚝물량"/>
      <sheetName val="단면 (2)"/>
      <sheetName val="중기사용료산출근거"/>
      <sheetName val="단가 및 재료비"/>
      <sheetName val="배"/>
      <sheetName val="별표집계"/>
      <sheetName val="CPM챠트"/>
      <sheetName val="보도경계블럭"/>
      <sheetName val="예산M12A"/>
      <sheetName val="준검 내역서"/>
      <sheetName val="기초1"/>
      <sheetName val="지장물C"/>
      <sheetName val="MOTOR"/>
      <sheetName val="기본"/>
      <sheetName val="치수표"/>
      <sheetName val="을지"/>
      <sheetName val="TEL"/>
      <sheetName val="출력X"/>
      <sheetName val="공사요율"/>
      <sheetName val="단가견적조사표"/>
      <sheetName val="Sheet3"/>
      <sheetName val="SLAB"/>
      <sheetName val="화산경계"/>
      <sheetName val="토사(PE)"/>
      <sheetName val="설계"/>
      <sheetName val="총계"/>
      <sheetName val="마감물량3"/>
      <sheetName val="PRE"/>
      <sheetName val="PLCAL"/>
      <sheetName val="경비_원본"/>
      <sheetName val="기초자료"/>
      <sheetName val="견적집계표"/>
      <sheetName val="working load at the btm ft."/>
      <sheetName val="stability check"/>
      <sheetName val="design criteria"/>
      <sheetName val="design loa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비"/>
      <sheetName val="공사요율"/>
      <sheetName val="취수탑공사비"/>
      <sheetName val="가제당공사비"/>
      <sheetName val="본제당공사비"/>
      <sheetName val="복통공사비"/>
      <sheetName val="진입도로공사비"/>
      <sheetName val="진입도로재료"/>
      <sheetName val="제당재료집계"/>
      <sheetName val="기초처리공사비"/>
      <sheetName val="자재대"/>
      <sheetName val="가설공사"/>
      <sheetName val="부대공사"/>
      <sheetName val="중기운반비"/>
      <sheetName val="중기작업시간(평야부)"/>
      <sheetName val="중기작업시간(수원공"/>
      <sheetName val="중기대수"/>
      <sheetName val="토취장복구"/>
      <sheetName val="복구면적"/>
      <sheetName val="시험비"/>
      <sheetName val="단가"/>
      <sheetName val="시설물일위"/>
      <sheetName val="ilch"/>
      <sheetName val="내역"/>
      <sheetName val="데이타"/>
      <sheetName val="식재인부"/>
      <sheetName val="가설공사비"/>
      <sheetName val="도로구조공사비"/>
      <sheetName val="도로토공공사비"/>
      <sheetName val="여수토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시설물일위"/>
      <sheetName val="내역8"/>
      <sheetName val="예산명세서"/>
    </sheetNames>
    <sheetDataSet>
      <sheetData sheetId="0" refreshError="1"/>
      <sheetData sheetId="1" refreshError="1"/>
      <sheetData sheetId="2" refreshError="1"/>
      <sheetData sheetId="3"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부대내역"/>
      <sheetName val="수량산출"/>
      <sheetName val="#REF"/>
      <sheetName val="대창(함평)"/>
      <sheetName val="대창(장성)"/>
      <sheetName val="대창(함평)-창열"/>
      <sheetName val="일위대가"/>
      <sheetName val="가시설단위수량"/>
      <sheetName val="SORCE1"/>
      <sheetName val="식재"/>
      <sheetName val="시설물"/>
      <sheetName val="식재출력용"/>
      <sheetName val="유지관리"/>
      <sheetName val="단가"/>
      <sheetName val="산출근거"/>
      <sheetName val="1호맨홀수량산출"/>
      <sheetName val="장비집계"/>
      <sheetName val="간지"/>
      <sheetName val="가시설(TYPE-A)"/>
      <sheetName val="1-1평균터파기고(1)"/>
      <sheetName val="000000"/>
      <sheetName val="시설물일위"/>
      <sheetName val="맨홀수량집계"/>
      <sheetName val="관로가시설수량산출서"/>
      <sheetName val="ITEM"/>
      <sheetName val="DATE"/>
      <sheetName val="도급"/>
      <sheetName val="자재단가"/>
      <sheetName val="노임단가 "/>
      <sheetName val="데이타"/>
      <sheetName val="철근총괄"/>
      <sheetName val="단가목록"/>
      <sheetName val="노임목록"/>
      <sheetName val="H-PILE수량집계"/>
      <sheetName val="WORK"/>
      <sheetName val="소방"/>
      <sheetName val="1호맨홀가감수량"/>
      <sheetName val="환률"/>
      <sheetName val="Sheet5"/>
      <sheetName val="ilch"/>
      <sheetName val="ABUT수량-A1"/>
      <sheetName val="일반맨홀수량집계(A-7 LINE)"/>
      <sheetName val="강교(Sub)"/>
      <sheetName val="기본(98)"/>
      <sheetName val="원형1호맨홀토공수량"/>
      <sheetName val="목재동바리"/>
      <sheetName val="6PILE  (돌출)"/>
      <sheetName val="우각부보강"/>
      <sheetName val="3BL공동구 수량"/>
      <sheetName val="토공개요"/>
      <sheetName val="토공(1)"/>
      <sheetName val="TYPE-A"/>
      <sheetName val="결과1"/>
      <sheetName val="구확승인"/>
    </sheetNames>
    <sheetDataSet>
      <sheetData sheetId="0">
        <row r="13">
          <cell r="AE13">
            <v>6.18</v>
          </cell>
        </row>
      </sheetData>
      <sheetData sheetId="1"/>
      <sheetData sheetId="2">
        <row r="4">
          <cell r="A4">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WORK"/>
      <sheetName val="ITEM"/>
      <sheetName val="ilch"/>
      <sheetName val="Y-WORK"/>
      <sheetName val="3BL공동구 수량"/>
      <sheetName val="TYPE-A"/>
      <sheetName val="1.맹암거관련"/>
      <sheetName val="A-4"/>
      <sheetName val="부대내역"/>
      <sheetName val="BQ"/>
      <sheetName val="부대대비"/>
      <sheetName val="냉연집계"/>
      <sheetName val="맨홀수량집계"/>
      <sheetName val="ABUT수량-A1"/>
      <sheetName val="단위수량"/>
      <sheetName val="가시설수량"/>
      <sheetName val="장비집계"/>
      <sheetName val="단위중량"/>
      <sheetName val="RAHMEN"/>
      <sheetName val="중기일위대가"/>
      <sheetName val="5지구단위"/>
      <sheetName val="조도계산서 (도서)"/>
      <sheetName val="집계표"/>
      <sheetName val="DATA"/>
      <sheetName val="가시설(TYPE-A)"/>
      <sheetName val="1호맨홀가감수량"/>
      <sheetName val="1-1평균터파기고(1)"/>
      <sheetName val="1호맨홀수량산출"/>
      <sheetName val="설계조건"/>
      <sheetName val="안정계산"/>
      <sheetName val="단면검토"/>
      <sheetName val="차액보증"/>
      <sheetName val="단가조사"/>
      <sheetName val="관접합및부설"/>
      <sheetName val="단가"/>
      <sheetName val="Inputs"/>
      <sheetName val="Timing&amp;Esc"/>
      <sheetName val="woo(mac)"/>
      <sheetName val="Sheet1"/>
      <sheetName val="지표"/>
      <sheetName val="계산근거"/>
      <sheetName val="직접인건비"/>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교통"/>
      <sheetName val="3교통영향"/>
      <sheetName val="원가계산-환경"/>
      <sheetName val="4환경성검토"/>
      <sheetName val="원가계산-지구단위"/>
      <sheetName val="5지구단위개요"/>
      <sheetName val="5지구단위"/>
      <sheetName val="원가계산-문화재"/>
      <sheetName val="6문화재"/>
      <sheetName val="ITEM"/>
      <sheetName val="정부노임단가"/>
      <sheetName val="정읍시-용역내역서-0923"/>
    </sheetNames>
    <definedNames>
      <definedName name="ISO_정렬"/>
      <definedName name="등록_시작"/>
      <definedName name="등록_취소"/>
      <definedName name="메인_시작"/>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ITEM"/>
      <sheetName val="말뚝물량"/>
      <sheetName val="집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ITEM"/>
      <sheetName val="ilch"/>
      <sheetName val="Data Vol"/>
      <sheetName val="맨홀수량집계"/>
      <sheetName val="99-04-19-서울대관련(수정중)"/>
      <sheetName val="물가자료"/>
      <sheetName val="단위중량"/>
      <sheetName val="교각계산"/>
      <sheetName val="직접인건비"/>
      <sheetName val="BQ"/>
      <sheetName val="3BL공동구 수량"/>
      <sheetName val="설계조건"/>
      <sheetName val="안정계산"/>
      <sheetName val="단면검토"/>
      <sheetName val="가시설수량"/>
      <sheetName val="단위수량"/>
      <sheetName val="지표"/>
      <sheetName val="ABUT수량-A1"/>
      <sheetName val="WORK"/>
      <sheetName val="3련 BOX"/>
      <sheetName val="TABLE"/>
      <sheetName val="A-4"/>
      <sheetName val="차액보증"/>
      <sheetName val="단면가정"/>
      <sheetName val="RAHMEN"/>
      <sheetName val="설계명세서"/>
      <sheetName val="부대내역"/>
      <sheetName val="일반공사"/>
      <sheetName val="기계내역"/>
      <sheetName val="Y-WORK"/>
      <sheetName val="부대대비"/>
      <sheetName val="냉연집계"/>
      <sheetName val="집계표"/>
      <sheetName val="기계경비"/>
      <sheetName val="인건비(환율)"/>
      <sheetName val="보차도경계석"/>
      <sheetName val="일위대가목록"/>
      <sheetName val="SORCE1"/>
      <sheetName val="가시설단위수량"/>
      <sheetName val="1호맨홀가감수량"/>
      <sheetName val="가시설(TYPE-A)"/>
      <sheetName val="1-1평균터파기고(1)"/>
      <sheetName val="1호맨홀수량산출"/>
      <sheetName val="평가내역"/>
      <sheetName val="ITB COST"/>
      <sheetName val="단가표 "/>
      <sheetName val="노임단가"/>
      <sheetName val="경비_원본"/>
      <sheetName val="데이타"/>
      <sheetName val="N賃率-職"/>
      <sheetName val="중기일위대가"/>
      <sheetName val="변화치수"/>
      <sheetName val="원형1호맨홀토공수량"/>
      <sheetName val="공정코드"/>
      <sheetName val="장비집계"/>
      <sheetName val="Inputs"/>
      <sheetName val="Timing&amp;Esc"/>
      <sheetName val="항측노임단가"/>
      <sheetName val="200"/>
      <sheetName val="집1"/>
      <sheetName val="건축내역"/>
      <sheetName val="계산근거"/>
      <sheetName val="단가"/>
      <sheetName val="시설물일위"/>
      <sheetName val="원형맨홀수량"/>
      <sheetName val="내역서"/>
      <sheetName val="직접경비"/>
      <sheetName val="수로단위수량"/>
      <sheetName val="수량산출"/>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정부노임단가"/>
      <sheetName val="MOTOR"/>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농경지복구비수량"/>
      <sheetName val="복구비내역1"/>
      <sheetName val="복구비내역2"/>
      <sheetName val="갑지 (2)"/>
      <sheetName val="농경지복구비수량 (2)"/>
      <sheetName val="Sheet14"/>
      <sheetName val="Sheet15"/>
      <sheetName val="Sheet16"/>
      <sheetName val="#REF"/>
      <sheetName val="정부노임단가"/>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2)"/>
      <sheetName val="공사원가계산서"/>
      <sheetName val="내역서"/>
      <sheetName val="단가조사표"/>
      <sheetName val="전관노무비  "/>
      <sheetName val="시청각실"/>
      <sheetName val="체육관"/>
      <sheetName val="무대장치"/>
      <sheetName val="배관배선"/>
      <sheetName val="견적"/>
      <sheetName val="일위"/>
      <sheetName val="우원영상"/>
      <sheetName val="형제음향"/>
      <sheetName val="MOTOR"/>
      <sheetName val="표지"/>
      <sheetName val="3련 BOX"/>
      <sheetName val="내역"/>
      <sheetName val="조도계산서 (도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5지구단위"/>
      <sheetName val="기초단가"/>
    </sheetNames>
    <sheetDataSet>
      <sheetData sheetId="0"/>
      <sheetData sheetId="1"/>
      <sheetData sheetId="2"/>
      <sheetData sheetId="3"/>
      <sheetData sheetId="4" refreshError="1"/>
      <sheetData sheetId="5"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조도계산서 (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토적표"/>
      <sheetName val="구조물수량집계"/>
      <sheetName val="콘크리트포장"/>
      <sheetName val="통관수량집계"/>
      <sheetName val="본체A"/>
      <sheetName val="유출A "/>
      <sheetName val="토공A"/>
      <sheetName val="석축기초 "/>
      <sheetName val="석축쌓기"/>
      <sheetName val="석축연장"/>
      <sheetName val="석축수량집계"/>
      <sheetName val="자재집계"/>
      <sheetName val="3련 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토공A"/>
      <sheetName val="입찰안"/>
      <sheetName val="지표"/>
      <sheetName val="가설건물"/>
      <sheetName val="토목변경"/>
      <sheetName val="교각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2000년1차"/>
      <sheetName val="조명율표"/>
      <sheetName val="투찰내역"/>
      <sheetName val="2000전체분"/>
      <sheetName val="토공A"/>
      <sheetName val="3련 BOX"/>
      <sheetName val="교통대책내역"/>
      <sheetName val="집계표"/>
      <sheetName val="조명일위"/>
      <sheetName val="조경일람"/>
      <sheetName val="단가일람"/>
      <sheetName val="간접1"/>
      <sheetName val="부대공사비"/>
      <sheetName val="Total 단위경유량집계"/>
      <sheetName val="내역서"/>
      <sheetName val="99총공사내역서"/>
      <sheetName val="퍼스트"/>
      <sheetName val="차액보증"/>
      <sheetName val="BID"/>
      <sheetName val="정부노임단가"/>
      <sheetName val="#REF"/>
      <sheetName val="SLAB데이터"/>
      <sheetName val="실행내역"/>
      <sheetName val="노임"/>
      <sheetName val="접지수량"/>
      <sheetName val="sheet1"/>
      <sheetName val="지질조사"/>
      <sheetName val="약품공급2"/>
      <sheetName val="C1ㅇ"/>
      <sheetName val="CALCULATION"/>
      <sheetName val="실행철강하도"/>
      <sheetName val="MOTOR"/>
      <sheetName val="전체제잡비"/>
      <sheetName val="RE9604"/>
      <sheetName val="기본단가표"/>
      <sheetName val="재료집계표"/>
      <sheetName val="원가계산서"/>
      <sheetName val="1,2공구원가계산서"/>
      <sheetName val="2공구산출내역"/>
      <sheetName val="1공구산출내역서"/>
      <sheetName val="금액내역서"/>
      <sheetName val="1.수인터널"/>
      <sheetName val="준검 내역서"/>
      <sheetName val="품셈TABLE"/>
      <sheetName val="마산월령동골조물량변경"/>
      <sheetName val="DANGA"/>
      <sheetName val="일위대가"/>
      <sheetName val="설계조건"/>
      <sheetName val="건축내역"/>
      <sheetName val="산근"/>
      <sheetName val="DB"/>
      <sheetName val="제경비"/>
      <sheetName val="기계경비일람"/>
      <sheetName val="내역(원안-대안)"/>
      <sheetName val="단가"/>
      <sheetName val="기계경비(시간당)"/>
      <sheetName val="조명시설"/>
      <sheetName val="항목(1)"/>
      <sheetName val="총괄표"/>
      <sheetName val="교각1"/>
      <sheetName val="내역서(전기)"/>
      <sheetName val="SIL98"/>
      <sheetName val="구조물공"/>
      <sheetName val="부대공"/>
      <sheetName val="배수공"/>
      <sheetName val="토공"/>
      <sheetName val="포장공"/>
      <sheetName val="토공유동표(전체.당초)"/>
      <sheetName val="노임단가"/>
      <sheetName val="단위단가"/>
      <sheetName val="수량산출서"/>
      <sheetName val="총공사내역서"/>
      <sheetName val="공사비예산서(토목분)"/>
      <sheetName val="적점"/>
      <sheetName val="당진1,2호기전선관설치및접지4차공사내역서-을지"/>
      <sheetName val="기계내역서"/>
      <sheetName val="1001"/>
      <sheetName val="공사개요"/>
      <sheetName val="매입세율"/>
      <sheetName val="5회토적"/>
      <sheetName val="산출근거"/>
      <sheetName val="잡철물"/>
      <sheetName val="관급"/>
      <sheetName val="일위목록"/>
      <sheetName val="요율"/>
      <sheetName val="표  지"/>
      <sheetName val="하남내역"/>
      <sheetName val="대포2교접속"/>
      <sheetName val="천방교접속"/>
      <sheetName val="N賃率-職"/>
      <sheetName val="자재일람"/>
      <sheetName val="일반공사"/>
      <sheetName val="현장설명"/>
      <sheetName val="NYS"/>
      <sheetName val="도급"/>
      <sheetName val="예가내역서"/>
      <sheetName val="문학간접"/>
      <sheetName val="1.설계조건"/>
      <sheetName val="조도계산서 (도서)"/>
      <sheetName val="내역(중앙)"/>
      <sheetName val="참조-(1)"/>
      <sheetName val="예산서"/>
      <sheetName val="원가계산서구조조정"/>
      <sheetName val="I.설계조건"/>
      <sheetName val="설비2차"/>
      <sheetName val="관리비비계상"/>
      <sheetName val="경비2내역"/>
      <sheetName val="세부내역"/>
      <sheetName val="운반"/>
      <sheetName val="BH-1 (2)"/>
      <sheetName val="현장지지물물량"/>
      <sheetName val="총괄내역서"/>
      <sheetName val="hvac(제어동)"/>
      <sheetName val="제안서"/>
      <sheetName val="행정표준(1)"/>
      <sheetName val="행정표준(2)"/>
      <sheetName val="타공종이기"/>
      <sheetName val="공문"/>
      <sheetName val="일반부표"/>
      <sheetName val="DATA"/>
      <sheetName val="횡배위치"/>
      <sheetName val="기초일위"/>
      <sheetName val="시설일위"/>
      <sheetName val="대비"/>
      <sheetName val="자료"/>
      <sheetName val="산출내역서"/>
      <sheetName val="데이타"/>
      <sheetName val="이형관"/>
      <sheetName val="을-ATYPE"/>
      <sheetName val="제1호단위수량"/>
      <sheetName val="편입토지조서"/>
      <sheetName val="조경"/>
      <sheetName val="4.전기"/>
      <sheetName val="ABUT수량-A1"/>
      <sheetName val="직노"/>
      <sheetName val="ITEM"/>
      <sheetName val="직공비"/>
      <sheetName val="예산변경원인분석"/>
      <sheetName val="간접비계산"/>
      <sheetName val="대전21토목내역서"/>
      <sheetName val="말뚝지지력산정"/>
      <sheetName val="작성방법"/>
      <sheetName val="터파기및재료"/>
      <sheetName val="초기화면"/>
      <sheetName val="폐기물"/>
      <sheetName val="인원계획"/>
      <sheetName val="오저간내역서"/>
      <sheetName val="노원열병합  건축공사기성내역서"/>
      <sheetName val="001"/>
      <sheetName val="운반비"/>
      <sheetName val="2000양배"/>
      <sheetName val="전기"/>
      <sheetName val="결재갑지"/>
      <sheetName val="앉음벽 (2)"/>
      <sheetName val="6호기"/>
      <sheetName val="일위대가표"/>
      <sheetName val="98지급계획"/>
      <sheetName val="적용단가"/>
      <sheetName val="분뇨"/>
      <sheetName val="단가대비표"/>
      <sheetName val="현장관리비"/>
      <sheetName val="상-교대(A1-A2)"/>
      <sheetName val="을"/>
      <sheetName val="설계서(7)"/>
      <sheetName val="예산서(6)"/>
      <sheetName val="우수관매설및 우수받이"/>
      <sheetName val="신림자금"/>
      <sheetName val="자재단가비교표"/>
      <sheetName val="제출내역 (2)"/>
      <sheetName val="부재예실1월"/>
      <sheetName val="11.우각부 보강"/>
      <sheetName val="증감내역서"/>
      <sheetName val="11.산출(전열)"/>
      <sheetName val="6.산출(동력)"/>
      <sheetName val="7.산출(TRAY)"/>
      <sheetName val="Sheet3"/>
      <sheetName val="코드표"/>
      <sheetName val="여수토토적"/>
      <sheetName val="구조물수량집계표"/>
      <sheetName val="사업전망"/>
      <sheetName val="현장업무"/>
      <sheetName val="PIPING"/>
      <sheetName val="MSS 2"/>
      <sheetName val="전주2本1"/>
      <sheetName val="신호등일위대가"/>
      <sheetName val="프로젝트"/>
      <sheetName val="보증수수료산출"/>
      <sheetName val="도급-집계"/>
      <sheetName val="2.1  노무비 평균단가산출"/>
      <sheetName val="경비"/>
      <sheetName val="ancillary"/>
      <sheetName val="금융비용"/>
      <sheetName val="접지1종"/>
      <sheetName val="명세서"/>
      <sheetName val="A-4"/>
      <sheetName val="인부노임"/>
      <sheetName val="전체"/>
      <sheetName val="I一般比"/>
      <sheetName val="내역_ver1.0"/>
      <sheetName val="적용표"/>
      <sheetName val="설계내역서"/>
      <sheetName val="환경평가"/>
      <sheetName val="갑지"/>
      <sheetName val="인구"/>
      <sheetName val="견적조건"/>
      <sheetName val="INPUT"/>
      <sheetName val="기성내역"/>
      <sheetName val="간접(90)"/>
      <sheetName val="99월별경비계획"/>
      <sheetName val="실행(1)"/>
      <sheetName val="토목주소"/>
      <sheetName val="구조물견적서"/>
      <sheetName val="여과지동"/>
      <sheetName val="기초자료"/>
      <sheetName val="참조"/>
      <sheetName val="분전반"/>
      <sheetName val="Total"/>
      <sheetName val="COVER"/>
      <sheetName val="소포내역 (2)"/>
      <sheetName val="제품원재"/>
      <sheetName val="단가조사-2"/>
      <sheetName val="건설성적"/>
      <sheetName val="내역(창신)"/>
      <sheetName val="13LPMCC"/>
      <sheetName val="할증"/>
      <sheetName val="재료비"/>
      <sheetName val="보고서 기기리스트"/>
      <sheetName val="단가산출"/>
      <sheetName val="품셈"/>
      <sheetName val="역T형옹벽단위수량"/>
      <sheetName val="연결임시"/>
      <sheetName val="자재단가"/>
      <sheetName val="01AC"/>
      <sheetName val="정화조내역"/>
      <sheetName val="소야공정계획표"/>
      <sheetName val="일위대가목록"/>
      <sheetName val="가격조사서"/>
      <sheetName val="검암내역"/>
      <sheetName val="FM"/>
      <sheetName val="배수내역"/>
      <sheetName val="입력데이타"/>
      <sheetName val="전기내역서(총계)"/>
      <sheetName val="plan&amp;section of foundation"/>
      <sheetName val="pile bearing capa &amp; arrenge"/>
      <sheetName val="working load at the btm ft."/>
      <sheetName val="stability check"/>
      <sheetName val="design criteria"/>
      <sheetName val="토목내역"/>
      <sheetName val="사급자재"/>
      <sheetName val="기계공사"/>
      <sheetName val="7. 현장관리비 "/>
      <sheetName val="6. 안전관리비"/>
      <sheetName val="봉양~조차장간고하개명(신설)"/>
      <sheetName val="일위대가(1)"/>
      <sheetName val="마산방향"/>
      <sheetName val="진주방향"/>
      <sheetName val="Resource2"/>
      <sheetName val="원계약고시공및준비구분"/>
      <sheetName val="_HIT__HMC 견적_3900_"/>
      <sheetName val="금호"/>
      <sheetName val="원가"/>
      <sheetName val="설계예산서"/>
      <sheetName val="ilch"/>
      <sheetName val="내   역"/>
      <sheetName val="플랜트 설치"/>
      <sheetName val="기초수량집"/>
      <sheetName val="type-F"/>
      <sheetName val="설계"/>
      <sheetName val="lee"/>
      <sheetName val="집계표소트"/>
      <sheetName val="중기일위대가"/>
      <sheetName val="bearing"/>
      <sheetName val="결과조달"/>
      <sheetName val="측구터파기공수량집계"/>
      <sheetName val="배수공 시멘트 및 골재량 산출"/>
      <sheetName val="데리네이타현황"/>
      <sheetName val="단가조사"/>
      <sheetName val="수우미양가(Vlookup)"/>
      <sheetName val="중기"/>
      <sheetName val="범례표"/>
      <sheetName val="날개벽수량표"/>
      <sheetName val="설 계"/>
      <sheetName val="정렬"/>
      <sheetName val="일위대가(가설)"/>
      <sheetName val="내역원본"/>
      <sheetName val="설계서(본관)"/>
      <sheetName val="부속동"/>
      <sheetName val="APT"/>
      <sheetName val="토목"/>
      <sheetName val="배수내역 (2)"/>
      <sheetName val="구간별관경"/>
      <sheetName val="교량"/>
      <sheetName val="간이영수증"/>
      <sheetName val="조건표"/>
      <sheetName val="일위집계(기존)"/>
      <sheetName val="공정증감대ㅈ표"/>
      <sheetName val="Macro(차단기)"/>
      <sheetName val=" HIT-&gt;HMC 견적(3900)"/>
      <sheetName val="투찰추정"/>
      <sheetName val="검토"/>
      <sheetName val="Macro1"/>
      <sheetName val="99-0002"/>
      <sheetName val="A 견적"/>
      <sheetName val="전기일위목록"/>
      <sheetName val="용소리교"/>
      <sheetName val="소비자가"/>
      <sheetName val="물량표S"/>
      <sheetName val="원가+내역"/>
      <sheetName val="JUCKEYK"/>
      <sheetName val="입력"/>
      <sheetName val="시멘트"/>
      <sheetName val="노임단가표"/>
      <sheetName val="5.산출(전력)"/>
      <sheetName val="광산내역"/>
      <sheetName val="예산총괄"/>
      <sheetName val="공사원가계산서"/>
      <sheetName val="8설7발"/>
      <sheetName val="70%"/>
      <sheetName val="코드"/>
      <sheetName val="INPUT-DATA"/>
      <sheetName val="입찰"/>
      <sheetName val="현경"/>
      <sheetName val="Sheet5"/>
      <sheetName val="재료값"/>
      <sheetName val="공통(20-91)"/>
      <sheetName val="원가서"/>
      <sheetName val="산출내역서집계표"/>
      <sheetName val="별첨1-임식"/>
      <sheetName val="기본자료"/>
      <sheetName val="EBSDATA"/>
      <sheetName val="자재단가표"/>
      <sheetName val="5호광장_(만점)"/>
      <sheetName val="인천국제_(만점)_(2)"/>
      <sheetName val="Total_단위경유량집계"/>
      <sheetName val="준검_내역서"/>
      <sheetName val="토공유동표(전체_당초)"/>
      <sheetName val="일용노임단가"/>
      <sheetName val="내역(가지)"/>
      <sheetName val="추가예산"/>
      <sheetName val="현금흐름"/>
      <sheetName val="TYPE-A"/>
      <sheetName val="현장관리비참조"/>
      <sheetName val="일위대가목차"/>
      <sheetName val="부하LOAD"/>
      <sheetName val="직접경비호표"/>
      <sheetName val="1_수인터널"/>
      <sheetName val="공사비총괄"/>
      <sheetName val="화재 탐지 설비"/>
      <sheetName val="시설물일위"/>
      <sheetName val="부대내역"/>
      <sheetName val="인사자료총집계"/>
      <sheetName val="EUPDAT2"/>
      <sheetName val="WORK"/>
      <sheetName val="단가조건(02년)"/>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SG"/>
      <sheetName val="투입내역"/>
      <sheetName val="기초코드"/>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시설물기초"/>
      <sheetName val="예가표"/>
      <sheetName val="1유리"/>
      <sheetName val="총괄-1"/>
      <sheetName val="배수통관(좌)"/>
      <sheetName val="건축공사"/>
      <sheetName val="6PILE  (돌출)"/>
      <sheetName val="ELEC"/>
      <sheetName val="단가집"/>
      <sheetName val="전기실-1"/>
      <sheetName val="목차 "/>
      <sheetName val="단가조사표"/>
      <sheetName val="200"/>
      <sheetName val="SLAB"/>
      <sheetName val="계수시트"/>
      <sheetName val="수정2"/>
      <sheetName val="바닥판"/>
      <sheetName val="입력DATA"/>
      <sheetName val="지불내역(자재외)"/>
      <sheetName val="소방사항"/>
      <sheetName val="6공구(당초)"/>
      <sheetName val="공통단가"/>
      <sheetName val="1월"/>
      <sheetName val="3.1공사현황 공정표"/>
      <sheetName val="지구단위계획"/>
      <sheetName val="안정계산"/>
      <sheetName val="단면검토"/>
      <sheetName val="d118"/>
      <sheetName val="연습"/>
      <sheetName val="장비단가"/>
      <sheetName val="일위"/>
      <sheetName val="장비단가표"/>
      <sheetName val="asd"/>
      <sheetName val="Customer Databas"/>
      <sheetName val="CORE#2"/>
      <sheetName val="공통가설"/>
      <sheetName val="기기리스트"/>
      <sheetName val="전기일위대가"/>
      <sheetName val="전라자금"/>
      <sheetName val="Y-WORK"/>
      <sheetName val="내역서1"/>
      <sheetName val="#2_일위대가목록"/>
      <sheetName val="수량산출서집계(1-4차)"/>
      <sheetName val="spc 배관견적"/>
      <sheetName val="동방설계서"/>
      <sheetName val="1.취수장"/>
      <sheetName val="신천3호용수로"/>
      <sheetName val="중기비"/>
      <sheetName val="SHEET PILE단가"/>
      <sheetName val="갑지(추정)"/>
      <sheetName val="전체_1설계"/>
      <sheetName val="노임 단가"/>
      <sheetName val="파일구성"/>
      <sheetName val="PAY"/>
      <sheetName val="주관사업"/>
      <sheetName val="2000년하반기"/>
      <sheetName val="전 기"/>
      <sheetName val="unit 4"/>
      <sheetName val="견적서"/>
      <sheetName val="WING3"/>
      <sheetName val="전입"/>
      <sheetName val="세골재  T2 변경 현황"/>
      <sheetName val="관급자재"/>
      <sheetName val="b_balju"/>
      <sheetName val="원가총괄"/>
      <sheetName val="귀래 설계 공내역서"/>
      <sheetName val="내역표지"/>
      <sheetName val="재집"/>
      <sheetName val="총"/>
      <sheetName val="물량표"/>
      <sheetName val="오산갈곳"/>
      <sheetName val="BH_1 _2_"/>
      <sheetName val="백암비스타내역"/>
      <sheetName val="유입량"/>
      <sheetName val="정산내역"/>
      <sheetName val="철거산출근거"/>
      <sheetName val="퇴직금(울산천상)"/>
      <sheetName val="접속도로1"/>
      <sheetName val="건축2"/>
      <sheetName val="1.설계기준"/>
      <sheetName val="SUMMARY(S)"/>
      <sheetName val="노임이"/>
      <sheetName val="Sheet2"/>
      <sheetName val="덕전리"/>
      <sheetName val="POL6차-PIPING"/>
      <sheetName val="1,2,3,4,5단위수량"/>
      <sheetName val="계산표지"/>
      <sheetName val="노임변동률"/>
      <sheetName val="원형1호맨홀토공수량"/>
      <sheetName val="EQT-ESTN"/>
      <sheetName val="대공종"/>
      <sheetName val="집 계 표"/>
      <sheetName val="PAINT"/>
      <sheetName val="업체자료"/>
      <sheetName val="8.현장관리비"/>
      <sheetName val="7.안전관리비"/>
      <sheetName val="C97상"/>
      <sheetName val="기본일위"/>
      <sheetName val="모델명"/>
      <sheetName val="수량산출"/>
      <sheetName val="Cash Flow-1"/>
      <sheetName val="단가(적용)"/>
      <sheetName val="장비"/>
      <sheetName val="노무"/>
      <sheetName val="수지예산"/>
      <sheetName val="직재"/>
      <sheetName val="전동기"/>
      <sheetName val="일위대가(집계)"/>
      <sheetName val="재료"/>
      <sheetName val="저장소"/>
      <sheetName val="내역집계"/>
      <sheetName val="중사"/>
      <sheetName val="내역서 "/>
      <sheetName val="실행"/>
      <sheetName val="노무비"/>
      <sheetName val="현장조사"/>
      <sheetName val="재정비내역"/>
      <sheetName val="지적고시내역"/>
      <sheetName val="표준건축비"/>
      <sheetName val="중기사용료산출근거"/>
      <sheetName val="단가산출1"/>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실행(ALT1)"/>
      <sheetName val="개인별 순위표"/>
      <sheetName val="INDEX"/>
      <sheetName val="프랜트면허"/>
      <sheetName val="냉천부속동"/>
      <sheetName val="네고율"/>
      <sheetName val="손익분석"/>
      <sheetName val="(1)본선수량집계"/>
      <sheetName val="정리계획CF평가"/>
      <sheetName val="공기압축기실"/>
      <sheetName val="원도급"/>
      <sheetName val="하도급"/>
      <sheetName val="증감분석"/>
      <sheetName val="한전일위"/>
      <sheetName val="101동"/>
      <sheetName val="설치"/>
      <sheetName val="Macro(전선)"/>
      <sheetName val="개산공사비"/>
      <sheetName val="재개발"/>
      <sheetName val="1안"/>
      <sheetName val="BQ"/>
      <sheetName val="집계및폼"/>
      <sheetName val="04_10_11"/>
      <sheetName val="협력업체"/>
      <sheetName val="코드1"/>
      <sheetName val="코드2"/>
      <sheetName val="별표 "/>
      <sheetName val="합계"/>
      <sheetName val="부서코드표"/>
      <sheetName val="건축"/>
      <sheetName val="청천내"/>
      <sheetName val="인건비"/>
      <sheetName val="미드수량"/>
      <sheetName val="자동제어"/>
      <sheetName val="골조시행"/>
      <sheetName val="시운전연료비"/>
      <sheetName val="결재란"/>
      <sheetName val="공량산출서"/>
      <sheetName val="도담구내 개소별 명세"/>
      <sheetName val="98수문일위"/>
      <sheetName val="3.공통공사대비"/>
      <sheetName val="sub"/>
      <sheetName val="검색방"/>
      <sheetName val="자금청구"/>
      <sheetName val="관공일위대가"/>
      <sheetName val="관자재"/>
      <sheetName val="단가 및 재료비"/>
      <sheetName val="관접합및자재집계표"/>
      <sheetName val="조경수목"/>
      <sheetName val="퇴직공제부금"/>
      <sheetName val="평균노임"/>
      <sheetName val="분석"/>
      <sheetName val="시운전연료"/>
      <sheetName val="입찰보고"/>
      <sheetName val="MILL"/>
      <sheetName val="9GNG운반"/>
      <sheetName val="자료입력"/>
      <sheetName val="적용단위길이"/>
      <sheetName val="CC16-내역서"/>
      <sheetName val="확정분요약"/>
      <sheetName val="확정분세부"/>
      <sheetName val="소화실적"/>
      <sheetName val="일위총괄"/>
      <sheetName val="공사비총괄표"/>
      <sheetName val="2_1__노무비_평균단가산출"/>
      <sheetName val="건명"/>
      <sheetName val="전기혼잡제경비(45)"/>
      <sheetName val="재료비단가"/>
      <sheetName val="공사비집계"/>
      <sheetName val="제노임"/>
      <sheetName val="CODE"/>
      <sheetName val="제품목록"/>
      <sheetName val="시중노임단가"/>
      <sheetName val="몰탈"/>
      <sheetName val="MSS_2"/>
      <sheetName val="가설건물"/>
      <sheetName val="수량집계"/>
      <sheetName val="일정"/>
      <sheetName val="대치판정"/>
      <sheetName val="단가조사서"/>
      <sheetName val="일위단가"/>
      <sheetName val="전기공사"/>
      <sheetName val="단가적용"/>
      <sheetName val="제잡비"/>
      <sheetName val="개요"/>
      <sheetName val="단가산출서"/>
      <sheetName val="남양내역"/>
      <sheetName val="중기조종사 단위단가"/>
      <sheetName val="수자재단위당"/>
      <sheetName val="재적표"/>
      <sheetName val="주beam"/>
      <sheetName val="형상"/>
      <sheetName val="용산1(해보)"/>
      <sheetName val="간접비(1)"/>
      <sheetName val="김해토지조서"/>
      <sheetName val="교각계산"/>
      <sheetName val="분전반일위대가"/>
      <sheetName val="AS복구"/>
      <sheetName val="중기터파기"/>
      <sheetName val="변수값"/>
      <sheetName val="중기상차"/>
      <sheetName val="코드일람표2001년10월"/>
      <sheetName val="환율change"/>
      <sheetName val="당초"/>
      <sheetName val="단가표"/>
      <sheetName val="시화점실행"/>
      <sheetName val="기별(종합)"/>
      <sheetName val="장비비 명세서1"/>
      <sheetName val="실지수기호표"/>
      <sheetName val="단중표"/>
      <sheetName val="7"/>
      <sheetName val="投标材料清单 "/>
      <sheetName val="토공계산서(부체도로)"/>
      <sheetName val="현장별"/>
      <sheetName val="유림골조"/>
      <sheetName val="위치"/>
      <sheetName val="노임단가 및 기계경비"/>
      <sheetName val="제수변 수량집계표(보통)"/>
      <sheetName val="요율표"/>
      <sheetName val="집계장(대목_실행)"/>
      <sheetName val="가시설단위수량"/>
      <sheetName val="Eq. Mobilization"/>
      <sheetName val="96수출"/>
      <sheetName val="투찰가"/>
      <sheetName val="내역서을지"/>
      <sheetName val="상수도토공집계표"/>
      <sheetName val="산출서"/>
      <sheetName val="단가산출(T)"/>
      <sheetName val="위치도"/>
      <sheetName val="토공집계(rp)"/>
      <sheetName val="도실건시"/>
      <sheetName val="단가(반정1교-원주)"/>
      <sheetName val="단면가정"/>
      <sheetName val="공사비산출내역"/>
      <sheetName val="식재인부"/>
      <sheetName val="산식3"/>
      <sheetName val="입찰견적보고서"/>
      <sheetName val="부대공(BOQ)"/>
      <sheetName val="내역서비교"/>
      <sheetName val="7.공정표"/>
      <sheetName val="단면 (2)"/>
      <sheetName val="양식_자재단가조사표"/>
      <sheetName val="자재co"/>
      <sheetName val="품목납기"/>
      <sheetName val="대림경상68억"/>
      <sheetName val="TCDB"/>
      <sheetName val="10공구일위"/>
      <sheetName val="Sheet4"/>
      <sheetName val="심사물량"/>
      <sheetName val="손익차9월2"/>
      <sheetName val="득점현황"/>
      <sheetName val="평3"/>
      <sheetName val="일위대가표48"/>
      <sheetName val="RETAIL (ABOVE)"/>
      <sheetName val="노임단가 (2)"/>
      <sheetName val="인천제철"/>
      <sheetName val="guard(mac)"/>
      <sheetName val="Baby일위대가"/>
      <sheetName val="직접비"/>
      <sheetName val="INSTR"/>
      <sheetName val="#3_일위대가목록"/>
      <sheetName val="준공정산"/>
      <sheetName val="48평단가"/>
      <sheetName val="57단가"/>
      <sheetName val="54평단가"/>
      <sheetName val="66평단가"/>
      <sheetName val="61단가"/>
      <sheetName val="89평단가"/>
      <sheetName val="84평단가"/>
      <sheetName val="현장관리비데이타"/>
      <sheetName val="건축내역서"/>
      <sheetName val="공정코드"/>
      <sheetName val="효율표"/>
      <sheetName val="1공구(입찰내역)"/>
      <sheetName val="일위대가 "/>
      <sheetName val="1ST"/>
      <sheetName val="4 LINE"/>
      <sheetName val="7 th"/>
      <sheetName val="CTEMCOST"/>
      <sheetName val="ELECTRIC"/>
      <sheetName val="SCHEDULE"/>
      <sheetName val="참조 (2)"/>
      <sheetName val="목차"/>
      <sheetName val="세부추진"/>
      <sheetName val="상용보강"/>
      <sheetName val="횡배수관토공수량"/>
      <sheetName val="사유서제출현황-2"/>
      <sheetName val="단   산"/>
      <sheetName val="실    단"/>
      <sheetName val="MAIN_TABLE"/>
      <sheetName val="용수간선"/>
      <sheetName val="기본단가"/>
      <sheetName val="일위_파일"/>
      <sheetName val="이토변실(A3-LINE)"/>
      <sheetName val="실행대비"/>
      <sheetName val="TOT"/>
      <sheetName val="DHEQSUPT"/>
      <sheetName val="암거"/>
      <sheetName val="현금예금"/>
      <sheetName val=""/>
      <sheetName val="공사수행방안"/>
      <sheetName val="BJJIN"/>
      <sheetName val="1단계"/>
      <sheetName val="현관"/>
      <sheetName val="신고조서"/>
      <sheetName val="EJ"/>
      <sheetName val="맨홀토공"/>
      <sheetName val="맨홀수량산출"/>
      <sheetName val="제경비산출서"/>
      <sheetName val="Sheet1 (2)"/>
      <sheetName val="중기사용료"/>
      <sheetName val="인부신상자료"/>
      <sheetName val="구의33고"/>
      <sheetName val="유림총괄"/>
      <sheetName val="하중계산"/>
      <sheetName val="옥내소화전계산서"/>
      <sheetName val="관리,공감"/>
      <sheetName val="Sheet6"/>
      <sheetName val="인력터파기"/>
      <sheetName val="토사(PE)"/>
      <sheetName val="정산을지"/>
      <sheetName val="6. 수량산출서"/>
      <sheetName val="2000노임기준"/>
      <sheetName val="점수계산1-2"/>
      <sheetName val="B"/>
      <sheetName val="비주거용"/>
      <sheetName val="인원"/>
      <sheetName val="5. 현장관리비(new) "/>
      <sheetName val="원본"/>
      <sheetName val="HVAC"/>
      <sheetName val="CODE1"/>
      <sheetName val="일위(시설)"/>
      <sheetName val="노무비 근거"/>
      <sheetName val="-배수구조총재료"/>
      <sheetName val="조작대(1연)"/>
      <sheetName val="위치조서"/>
      <sheetName val="통신물량"/>
      <sheetName val="기본"/>
      <sheetName val="단위수량"/>
      <sheetName val="대운반(철재)"/>
      <sheetName val="암거 제원표"/>
      <sheetName val="금리계산"/>
      <sheetName val="콘크리트타설집계표"/>
      <sheetName val="A1"/>
      <sheetName val="가설식당"/>
      <sheetName val="자동세륜기"/>
      <sheetName val="2련간지"/>
      <sheetName val="5.동별횡주관경"/>
      <sheetName val="적용환율"/>
      <sheetName val="2.대외공문"/>
      <sheetName val="월별수입"/>
      <sheetName val="SHL"/>
      <sheetName val="장비 (2)"/>
      <sheetName val="청주(철골발주의뢰서)"/>
      <sheetName val="VE절감"/>
      <sheetName val="분전함신설"/>
      <sheetName val="차수"/>
      <sheetName val="LF자재단가"/>
      <sheetName val="동해title"/>
      <sheetName val="도수로현황"/>
      <sheetName val="재료비노무비"/>
      <sheetName val="SHEET"/>
      <sheetName val="N賃率_職"/>
      <sheetName val="부총"/>
      <sheetName val="기안"/>
      <sheetName val="실행(표지,갑,을)"/>
      <sheetName val="도급FORM"/>
      <sheetName val="본사공가현황"/>
      <sheetName val="Macro3"/>
      <sheetName val="장비집계"/>
      <sheetName val="본사인상전"/>
      <sheetName val=" 갑지"/>
      <sheetName val="기계실냉난방"/>
      <sheetName val="학생내역"/>
      <sheetName val="울산자금"/>
      <sheetName val="전산망"/>
      <sheetName val="콘_재료분리(1)"/>
      <sheetName val="1.CB"/>
      <sheetName val="변수"/>
      <sheetName val="옥외외등집계표"/>
      <sheetName val="기계실"/>
      <sheetName val="간접"/>
      <sheetName val="기준"/>
      <sheetName val="입력정보"/>
      <sheetName val="CM 1"/>
      <sheetName val="수문일1"/>
      <sheetName val="투찰"/>
      <sheetName val="49일위"/>
      <sheetName val="22일위"/>
      <sheetName val="일위대가집계"/>
      <sheetName val="일위CODE"/>
      <sheetName val="5호광장_(만점)1"/>
      <sheetName val="인천국제_(만점)_(2)1"/>
      <sheetName val="Total_단위경유량집계1"/>
      <sheetName val="준검_내역서1"/>
      <sheetName val="토공유동표(전체_당초)1"/>
      <sheetName val="1_수인터널1"/>
      <sheetName val="BH-1_(2)1"/>
      <sheetName val="표__지1"/>
      <sheetName val="앉음벽_(2)1"/>
      <sheetName val="4_전기1"/>
      <sheetName val="노원열병합__건축공사기성내역서1"/>
      <sheetName val="I_설계조건1"/>
      <sheetName val="보고서_기기리스트1"/>
      <sheetName val="우수관매설및_우수받이1"/>
      <sheetName val="1_설계조건1"/>
      <sheetName val="조도계산서_(도서)1"/>
      <sheetName val="보고서_기기리스트"/>
      <sheetName val="상반기손익차2총괄"/>
      <sheetName val="비교1"/>
      <sheetName val="철근량"/>
      <sheetName val="11_우각부_보강1"/>
      <sheetName val="제출내역_(2)1"/>
      <sheetName val="11_산출(전열)1"/>
      <sheetName val="6_산출(동력)1"/>
      <sheetName val="7_산출(TRAY)1"/>
      <sheetName val="3련_BOX1"/>
      <sheetName val="내역_ver1_01"/>
      <sheetName val="소포내역_(2)1"/>
      <sheetName val="plan&amp;section_of_foundation1"/>
      <sheetName val="pile_bearing_capa_&amp;_arrenge1"/>
      <sheetName val="working_load_at_the_btm_ft_1"/>
      <sheetName val="stability_check1"/>
      <sheetName val="design_criteria1"/>
      <sheetName val="배수내역_(2)"/>
      <sheetName val="배수공_시멘트_및_골재량_산출"/>
      <sheetName val="_HIT__HMC_견적_3900_1"/>
      <sheetName val="7__현장관리비_1"/>
      <sheetName val="6__안전관리비1"/>
      <sheetName val="5_산출(전력)"/>
      <sheetName val="수량산출서(전력간선_지하D_C)"/>
      <sheetName val="내___역"/>
      <sheetName val="A_견적"/>
      <sheetName val="_HIT-&gt;HMC_견적(3900)"/>
      <sheetName val="플랜트_설치"/>
      <sheetName val="unit_4"/>
      <sheetName val="전_기"/>
      <sheetName val="6PILE__(돌출)"/>
      <sheetName val="목차_"/>
      <sheetName val="화재_탐지_설비"/>
      <sheetName val="SHEET_PILE단가"/>
      <sheetName val="귀래_설계_공내역서"/>
      <sheetName val="Customer_Databas"/>
      <sheetName val="2차전체변경예정_(2)"/>
      <sheetName val="spc_배관견적"/>
      <sheetName val="1_취수장"/>
      <sheetName val="노임_단가"/>
      <sheetName val="설_계"/>
      <sheetName val="개인별_순위표"/>
      <sheetName val="BH_1__2_"/>
      <sheetName val="3_1공사현황_공정표"/>
      <sheetName val="Cash_Flow-1"/>
      <sheetName val="3_공통공사대비"/>
      <sheetName val="세골재__T2_변경_현황"/>
      <sheetName val="골재산출"/>
      <sheetName val="토공 토적표"/>
      <sheetName val="산출"/>
      <sheetName val="소방"/>
      <sheetName val="95MAKER"/>
      <sheetName val="계정"/>
      <sheetName val="구성비"/>
      <sheetName val="예산코드"/>
      <sheetName val="원가입력"/>
      <sheetName val="건축기술부대조건"/>
      <sheetName val="이월"/>
      <sheetName val="단가비교"/>
      <sheetName val="MSS_21"/>
      <sheetName val="1_설계기준"/>
      <sheetName val="집_계_표"/>
      <sheetName val="8_현장관리비"/>
      <sheetName val="7_안전관리비"/>
      <sheetName val="별표_"/>
      <sheetName val="Eq__Mobilization"/>
      <sheetName val="내역서_"/>
      <sheetName val="도담구내_개소별_명세"/>
      <sheetName val="投标材料清单_"/>
      <sheetName val="단가_및_재료비"/>
      <sheetName val="장비비_명세서1"/>
      <sheetName val="7_공정표"/>
      <sheetName val="단면_(2)"/>
      <sheetName val="5__현장관리비(new)_"/>
      <sheetName val="2_대외공문"/>
      <sheetName val="노임단가_(2)"/>
      <sheetName val="RETAIL_(ABOVE)"/>
      <sheetName val="목록"/>
      <sheetName val="자재단가리스트"/>
      <sheetName val="수량명세서"/>
      <sheetName val="I_설계조_x0000_"/>
      <sheetName val="NNV"/>
      <sheetName val="preface"/>
      <sheetName val="변경명신물량 (2)"/>
      <sheetName val="제품정보"/>
      <sheetName val="상품수불(합산)"/>
      <sheetName val="실적공사비"/>
      <sheetName val="동물이동통로"/>
      <sheetName val="전선 및 전선관"/>
      <sheetName val="공조기"/>
      <sheetName val="입력데이타(비인쇄용)"/>
      <sheetName val="수배전(갑)"/>
      <sheetName val="전압강하자료"/>
      <sheetName val="공기압舓⿫_x0005_"/>
      <sheetName val="공기압妐&quot;姜"/>
      <sheetName val="토공 total"/>
      <sheetName val="변경내역"/>
      <sheetName val="일위대가1"/>
      <sheetName val="수량산출서 (2)"/>
      <sheetName val="COST"/>
      <sheetName val="내역서1999.8최종"/>
      <sheetName val="CON'C"/>
      <sheetName val="간접비"/>
      <sheetName val="집계표(육상)"/>
      <sheetName val="현장경비"/>
      <sheetName val="목록표"/>
      <sheetName val="3BL공동구 수량"/>
      <sheetName val="Sheet17"/>
      <sheetName val="APT내역"/>
      <sheetName val="부대시설"/>
      <sheetName val="기성(1차) "/>
      <sheetName val="NOMUBI"/>
      <sheetName val="sw1"/>
      <sheetName val="wall"/>
      <sheetName val="일위대_x0000__x0000_Ԁ_x0000_䀀"/>
      <sheetName val="일위대㐀븁_x0000__x0000_退"/>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유치원내역"/>
      <sheetName val="에어샵공사"/>
      <sheetName val="Sheet16"/>
      <sheetName val="골조"/>
      <sheetName val="일위산출근거"/>
      <sheetName val="견내"/>
      <sheetName val="5사남"/>
      <sheetName val="자재"/>
      <sheetName val="산근1"/>
      <sheetName val="K1자재(3차등)"/>
      <sheetName val="포장수량집계"/>
      <sheetName val="제수변수량"/>
      <sheetName val="조경수량"/>
      <sheetName val="접속도수량집계표"/>
      <sheetName val="견적의뢰서"/>
      <sheetName val="전철"/>
      <sheetName val="1회"/>
      <sheetName val="인건-측정"/>
      <sheetName val="갑지.을지"/>
      <sheetName val="기타"/>
      <sheetName val="포장(수량)-관로부"/>
      <sheetName val="하수급견적대비"/>
      <sheetName val="일위대가목록표"/>
      <sheetName val="지급자재"/>
      <sheetName val="교대(A1)"/>
      <sheetName val="견적시담(송포2공구)"/>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실행내역서(DCU)"/>
      <sheetName val="미납품 현황"/>
      <sheetName val="관경별내역서"/>
      <sheetName val="감가상각비대체내역"/>
      <sheetName val="안정검토"/>
      <sheetName val="주bea_xdcf0_"/>
      <sheetName val="조립1부실적"/>
      <sheetName val="단위중량"/>
      <sheetName val="집계"/>
      <sheetName val="新철폐복2"/>
      <sheetName val="新철폐복3"/>
      <sheetName val="新철폐복"/>
      <sheetName val="경비_원본"/>
      <sheetName val="토공(1)"/>
      <sheetName val="준공조서갑지"/>
      <sheetName val="일위대가(계측기설치)"/>
      <sheetName val="esc"/>
      <sheetName val="난간벽단위"/>
      <sheetName val="토목내역서"/>
      <sheetName val="을부담운반비"/>
      <sheetName val="설계서"/>
      <sheetName val="20관리비율"/>
      <sheetName val="수량산출서집계"/>
      <sheetName val="맨홀수량"/>
      <sheetName val="조도계산서_(도서_x0000_"/>
      <sheetName val="기준액"/>
      <sheetName val="내역서(100%)"/>
      <sheetName val="마스터원본"/>
      <sheetName val="MSS"/>
      <sheetName val="정화조"/>
      <sheetName val="현황산출서"/>
      <sheetName val="전사 (2)"/>
      <sheetName val="BA (2)"/>
      <sheetName val="CP (2)"/>
      <sheetName val="시산표"/>
      <sheetName val="설계내역(2001)"/>
      <sheetName val="다곡2교"/>
      <sheetName val="H-pile(298x299)"/>
      <sheetName val="H-pile(250x250)"/>
      <sheetName val="기성갑지"/>
      <sheetName val="제조노임"/>
      <sheetName val="F4-F7"/>
      <sheetName val="정산서"/>
      <sheetName val="예산조서(전송)"/>
      <sheetName val="간접경상비"/>
      <sheetName val="울산자동제어"/>
      <sheetName val="apt수량"/>
      <sheetName val="현금"/>
      <sheetName val="첨부1"/>
      <sheetName val="식음료"/>
      <sheetName val="시추조사비"/>
      <sheetName val="(당평)자재"/>
      <sheetName val="전기단가조사서"/>
      <sheetName val="조직"/>
      <sheetName val="인입관수량총괄"/>
      <sheetName val="자갈,시멘트,모래산출"/>
      <sheetName val="LIST"/>
      <sheetName val="04변경-상하"/>
      <sheetName val="J"/>
      <sheetName val="STEEL BOX 단면설계(SEC.8)"/>
      <sheetName val="물류최종8월7"/>
      <sheetName val="유효폭의 계산"/>
      <sheetName val="가시설(TYPE-A)"/>
      <sheetName val="1-1평균터파기고(1)"/>
      <sheetName val="REDUCER"/>
      <sheetName val="WE'T"/>
      <sheetName val="월별손익"/>
      <sheetName val="PI"/>
      <sheetName val="건축공사실행"/>
      <sheetName val="건축원가"/>
      <sheetName val="내역서2안"/>
      <sheetName val="물량내역서"/>
      <sheetName val="수목표준대가"/>
      <sheetName val="기초목"/>
      <sheetName val="database"/>
      <sheetName val="MIJIBI"/>
      <sheetName val="0Title"/>
      <sheetName val="할빙수"/>
      <sheetName val="아파트 "/>
      <sheetName val="영업소실적"/>
      <sheetName val="각종양식"/>
      <sheetName val="&lt;--"/>
      <sheetName val="과업지시서"/>
      <sheetName val="S0"/>
      <sheetName val="인건비(환율)"/>
      <sheetName val="기계경비"/>
      <sheetName val="부대대비"/>
      <sheetName val="냉연집계"/>
      <sheetName val="15100"/>
      <sheetName val="송전기본"/>
      <sheetName val="도담구내 개소별 명柖"/>
      <sheetName val="FAB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2분기"/>
      <sheetName val="예산실적전체당월"/>
      <sheetName val="2"/>
      <sheetName val="SCH"/>
      <sheetName val="7_산출(⠀榅弁䘿_x0000_"/>
      <sheetName val="사진첩"/>
      <sheetName val="표지 (2)"/>
      <sheetName val="종단계산"/>
      <sheetName val="날개수집"/>
      <sheetName val="판정1교토공"/>
      <sheetName val="간지"/>
      <sheetName val="11"/>
      <sheetName val="자재집계"/>
      <sheetName val="수계"/>
      <sheetName val="토지가격산출기초"/>
      <sheetName val="공시지가"/>
      <sheetName val="인원계획-미화"/>
      <sheetName val="안산기계장치"/>
      <sheetName val="토목도급"/>
      <sheetName val="점유현황"/>
      <sheetName val="건축원가계산서"/>
      <sheetName val="세목별"/>
      <sheetName val="덤프트럭계수"/>
      <sheetName val="I_설계조多"/>
      <sheetName val="설-원가"/>
      <sheetName val="선정요령"/>
      <sheetName val="95년12월말"/>
      <sheetName val="화설내"/>
      <sheetName val="내역1"/>
      <sheetName val="한일양산"/>
      <sheetName val="2-2.매출분석"/>
      <sheetName val="건축집계"/>
      <sheetName val="임차비용"/>
      <sheetName val="우석문틀"/>
      <sheetName val="담보"/>
      <sheetName val="수정계획3"/>
      <sheetName val="일위1"/>
      <sheetName val="WEON"/>
      <sheetName val="단가조사-1"/>
      <sheetName val="갑지_설계 내역서"/>
      <sheetName val="사업부구분코드"/>
      <sheetName val="급,배기팬"/>
      <sheetName val="수량계산"/>
      <sheetName val="일위산출"/>
      <sheetName val="보할"/>
      <sheetName val="집계장"/>
      <sheetName val="데이터유효성검사자료"/>
      <sheetName val="자격 땡겨오기"/>
      <sheetName val="설명서 "/>
      <sheetName val="FACTOR"/>
      <sheetName val="Scenario"/>
      <sheetName val="인적사항(누적)"/>
      <sheetName val="수량산출서집계(_x0000__x0000__x0005__x0000_"/>
      <sheetName val="수량산출서집계(_x0000__x0000__x0005__x0000_瞀"/>
      <sheetName val="현장실사자료"/>
      <sheetName val="1,2,3,4_x0000__x0000_界Þ多⽬"/>
      <sheetName val="1,2,3,4_x0005__x0000__x0000__x0000__x0000_"/>
      <sheetName val="기존단가 (2)"/>
      <sheetName val="대_x0000__x0000_"/>
      <sheetName val="2.단면가정 (양곡1교)"/>
      <sheetName val="단가비교표_공통1"/>
      <sheetName val="05년 상"/>
      <sheetName val="영흥TL(UP,DOWN) "/>
      <sheetName val="8.PILE  (돌출)"/>
      <sheetName val="DTCT"/>
      <sheetName val="배수관연장조서"/>
      <sheetName val="기본설계기준"/>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관급현황"/>
      <sheetName val="기술조건"/>
      <sheetName val="1.내역(청.하역장전등)"/>
      <sheetName val="기계"/>
      <sheetName val="전도품의"/>
      <sheetName val="원료"/>
      <sheetName val="수완하도"/>
      <sheetName val="김포내역"/>
      <sheetName val="보활"/>
      <sheetName val="집행(2-1)"/>
      <sheetName val="ITB COST"/>
      <sheetName val="개요2"/>
      <sheetName val="일위대"/>
      <sheetName val="일위대㐀븁"/>
      <sheetName val="GDP"/>
      <sheetName val="일일입력"/>
      <sheetName val="품목등록"/>
      <sheetName val="만년달력"/>
      <sheetName val="자재테이블"/>
      <sheetName val="시운전"/>
      <sheetName val="DHEQ㧈讄䰀漐"/>
      <sheetName val="제수문집계"/>
      <sheetName val="자재대"/>
      <sheetName val="램머"/>
      <sheetName val="단양 00 아파트-세부내역"/>
      <sheetName val=" FURNACE현설"/>
      <sheetName val="97 사업추정(WEKI)"/>
      <sheetName val="10공-_x0000_Ԁ"/>
      <sheetName val="제1영업소"/>
      <sheetName val="제2영업소"/>
      <sheetName val="제3영업소"/>
      <sheetName val="실_인건비(5월부터)"/>
      <sheetName val="현장별정리"/>
      <sheetName val="기타#9"/>
      <sheetName val="직접뀀鞖/_x0000_"/>
      <sheetName val="전기혼잡제경⻉ⴋԯ_x0000_缀"/>
      <sheetName val="학익동신동아5차CD365"/>
      <sheetName val="문10"/>
      <sheetName val="JUCK"/>
      <sheetName val="plan&amp;section_of__x0000__x0000__x0005__x0000_冰﹢Ƚ_x0000__x0000__x0000_"/>
      <sheetName val="매입"/>
      <sheetName val="토공(완충)"/>
      <sheetName val="ASP"/>
      <sheetName val="원_x0000__x0000_"/>
      <sheetName val="재료할증"/>
      <sheetName val="수량산출목록표"/>
      <sheetName val="유지정비"/>
      <sheetName val="용역인건비"/>
      <sheetName val="4. VOs summary"/>
      <sheetName val="125x125"/>
      <sheetName val="SEX"/>
      <sheetName val="Quantity"/>
      <sheetName val="TOSHIBA-Structure"/>
      <sheetName val="예총"/>
      <sheetName val="Xunit (단위환산)"/>
      <sheetName val="장비코드표 050601"/>
      <sheetName val="2007년 생산1부장비"/>
      <sheetName val="2008년 생산부전장비코드"/>
      <sheetName val="DDB부 장비 관리현황"/>
      <sheetName val="돈암사업"/>
      <sheetName val="Chiet tinh dz35"/>
      <sheetName val="RATE"/>
      <sheetName val="Bảng mã VT"/>
      <sheetName val="신대방33(적용)"/>
      <sheetName val="DATA LISTS"/>
      <sheetName val="10"/>
      <sheetName val="12"/>
      <sheetName val="13"/>
      <sheetName val="14"/>
      <sheetName val="15"/>
      <sheetName val="16"/>
      <sheetName val="3"/>
      <sheetName val="4"/>
      <sheetName val="5"/>
      <sheetName val="6"/>
      <sheetName val="8"/>
      <sheetName val="9"/>
      <sheetName val="코_x0000_"/>
      <sheetName val="결재_x0000_"/>
      <sheetName val="매출그래프"/>
      <sheetName val="산출근거#2-3"/>
      <sheetName val="설계명세"/>
      <sheetName val="하조서"/>
      <sheetName val="2002상반기노임기준"/>
      <sheetName val="일위집계"/>
      <sheetName val="수량산출서 갑지"/>
      <sheetName val="4.2.1 마루높이 검토"/>
      <sheetName val=" 견적서"/>
      <sheetName val="건축공사집계"/>
      <sheetName val="내역_verᔈ_x0000__x0000_"/>
      <sheetName val="계산_x0000__x0000_"/>
      <sheetName val="LD"/>
      <sheetName val="일반수량총괄집계"/>
      <sheetName val="6_산출닑⾱_x0005__x0000_"/>
      <sheetName val="설변단가적용현황"/>
      <sheetName val="변경내역서"/>
      <sheetName val="만봉용지매수비(총괄)"/>
      <sheetName val="설계예산서(2_소천우회토목)"/>
      <sheetName val="투찰(하수)"/>
      <sheetName val="2000.05"/>
      <sheetName val="자단"/>
      <sheetName val="본사업"/>
      <sheetName val="총투자비"/>
      <sheetName val="TABLE DB"/>
      <sheetName val="쌍용 data base"/>
      <sheetName val="수토공단위당"/>
      <sheetName val="부안변전"/>
      <sheetName val="구조물터파기수량집계"/>
      <sheetName val="장문교(대전)"/>
      <sheetName val="품셈 "/>
      <sheetName val="음성cable"/>
      <sheetName val="M-EMS GP-570(BIT)"/>
      <sheetName val="공량·_x0000__x0000_"/>
      <sheetName val="공량×"/>
      <sheetName val="미장"/>
      <sheetName val="철골"/>
      <sheetName val="6__안전관慨⻥"/>
      <sheetName val="시운전绸7"/>
      <sheetName val="단가시흥"/>
      <sheetName val="8.설치품셈"/>
      <sheetName val="6동"/>
      <sheetName val="정리계槜〚_x0000__x0000_䇀"/>
      <sheetName val="Data&amp;Result"/>
      <sheetName val="3련_B䀀㽚"/>
      <sheetName val="design_crit_x0000__x0000__x0005__x0000_"/>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오동"/>
      <sheetName val="대조"/>
      <sheetName val="나한"/>
      <sheetName val="Front"/>
      <sheetName val="내역서 제출"/>
      <sheetName val="주bea?"/>
      <sheetName val="업체별기성내역"/>
      <sheetName val="소포내역_x0000__x0000__x0005__x0000_"/>
      <sheetName val="마감산출"/>
      <sheetName val="설원"/>
      <sheetName val="보고"/>
      <sheetName val="계정1"/>
      <sheetName val="[입찰안.xls]직접뀀鞖/_x0000_"/>
      <sheetName val="[입찰안.xls][입찰안.xls]직접뀀鞖/_x0000_"/>
      <sheetName val="자재기성 신청서.xlsx"/>
      <sheetName val="0.목록1"/>
      <sheetName val="시약"/>
      <sheetName val="내역(인테리어 실내)(도급)"/>
      <sheetName val="내역(인테리어 실외)(도급)"/>
      <sheetName val="(원)기흥상갈"/>
      <sheetName val="7월11일"/>
      <sheetName val="조직관리비"/>
      <sheetName val="수선비"/>
      <sheetName val="원가명세"/>
      <sheetName val="사발차명세표"/>
      <sheetName val="손익"/>
      <sheetName val="분개장·원장"/>
      <sheetName val="VXXXXXXX"/>
      <sheetName val="5호광장_(만점)3"/>
      <sheetName val="인천국제_(만점)_(2)3"/>
      <sheetName val="Total_단위경유량집계3"/>
      <sheetName val="토공유동표(전체_당초)3"/>
      <sheetName val="준검_내역서3"/>
      <sheetName val="BH-1_(2)3"/>
      <sheetName val="4_전기3"/>
      <sheetName val="표__지3"/>
      <sheetName val="1_수인터널3"/>
      <sheetName val="I_설계조건3"/>
      <sheetName val="앉음벽_(2)3"/>
      <sheetName val="노원열병합__건축공사기성내역서3"/>
      <sheetName val="1_설계조건3"/>
      <sheetName val="소포내역_(2)3"/>
      <sheetName val="A_견적2"/>
      <sheetName val="조도계산서_(도서)3"/>
      <sheetName val="MSS_23"/>
      <sheetName val="2_1__노무비_평균단가산출2"/>
      <sheetName val="우수관매설및_우수받이3"/>
      <sheetName val="제출내역_(2)3"/>
      <sheetName val="내역_ver1_03"/>
      <sheetName val="plan&amp;section_of_foundation3"/>
      <sheetName val="pile_bearing_capa_&amp;_arrenge3"/>
      <sheetName val="working_load_at_the_btm_ft_3"/>
      <sheetName val="stability_check3"/>
      <sheetName val="design_criteria3"/>
      <sheetName val="11_우각부_보강3"/>
      <sheetName val="보고서_기기리스트2"/>
      <sheetName val="7__현장관리비_3"/>
      <sheetName val="6__안전관리비3"/>
      <sheetName val="_HIT__HMC_견적_3900_3"/>
      <sheetName val="내___역2"/>
      <sheetName val="플랜트_설치2"/>
      <sheetName val="11_산출(전열)3"/>
      <sheetName val="6_산출(동력)3"/>
      <sheetName val="7_산출(TRAY)3"/>
      <sheetName val="3련_BOX3"/>
      <sheetName val="배수공_시멘트_및_골재량_산출2"/>
      <sheetName val="5_산출(전력)2"/>
      <sheetName val="배수내역_(2)2"/>
      <sheetName val="SHEET_PILE단가2"/>
      <sheetName val="전_기2"/>
      <sheetName val="Customer_Databas2"/>
      <sheetName val="_HIT-&gt;HMC_견적(3900)2"/>
      <sheetName val="세골재__T2_변경_현황2"/>
      <sheetName val="수량산출서(전력간선_지하D_C)2"/>
      <sheetName val="화재_탐지_설비2"/>
      <sheetName val="2차전체변경예정_(2)2"/>
      <sheetName val="6PILE__(돌출)2"/>
      <sheetName val="목차_2"/>
      <sheetName val="귀래_설계_공내역서2"/>
      <sheetName val="unit_42"/>
      <sheetName val="BH_1__2_2"/>
      <sheetName val="8_현장관리비2"/>
      <sheetName val="7_안전관리비2"/>
      <sheetName val="spc_배관견적2"/>
      <sheetName val="1_설계기준2"/>
      <sheetName val="1_취수장2"/>
      <sheetName val="개인별_순위표2"/>
      <sheetName val="내역서_2"/>
      <sheetName val="3_1공사현황_공정표2"/>
      <sheetName val="노임_단가2"/>
      <sheetName val="Cash_Flow-12"/>
      <sheetName val="설_계2"/>
      <sheetName val="도담구내_개소별_명세2"/>
      <sheetName val="별표_2"/>
      <sheetName val="投标材料清单_2"/>
      <sheetName val="3_공통공사대비2"/>
      <sheetName val="집_계_표2"/>
      <sheetName val="RETAIL_(ABOVE)2"/>
      <sheetName val="장비비_명세서12"/>
      <sheetName val="노임단가_(2)2"/>
      <sheetName val="단가_및_재료비2"/>
      <sheetName val="6__수량산출서1"/>
      <sheetName val="참조_(2)1"/>
      <sheetName val="7_공정표2"/>
      <sheetName val="단면_(2)2"/>
      <sheetName val="단___산1"/>
      <sheetName val="실____단1"/>
      <sheetName val="5__현장관리비(new)_2"/>
      <sheetName val="2_대외공문2"/>
      <sheetName val="Eq__Mobilization2"/>
      <sheetName val="제수변_수량집계표(보통)1"/>
      <sheetName val="Sheet1_(2)1"/>
      <sheetName val="수량산출서_(2)"/>
      <sheetName val="노무비_근거1"/>
      <sheetName val="_갑지1"/>
      <sheetName val="장비_(2)1"/>
      <sheetName val="CM_11"/>
      <sheetName val="5_동별횡주관경1"/>
      <sheetName val="전선_및_전선관1"/>
      <sheetName val="3BL공동구_수량1"/>
      <sheetName val="암거_제원표1"/>
      <sheetName val="내역서1999_8최종1"/>
      <sheetName val="기성(1차)_"/>
      <sheetName val="1_CB"/>
      <sheetName val="일위대가_1"/>
      <sheetName val="4_LINE1"/>
      <sheetName val="7_th1"/>
      <sheetName val="공기압舓⿫"/>
      <sheetName val="토공_total"/>
      <sheetName val="토공_토적표"/>
      <sheetName val="아파트_"/>
      <sheetName val="습식및_셀프레벨링1"/>
      <sheetName val="1차_내역서1"/>
      <sheetName val="BSD_(2)"/>
      <sheetName val="바_한일양산"/>
      <sheetName val="Project_Brief"/>
      <sheetName val="영업_일1"/>
      <sheetName val="기기_내역서"/>
      <sheetName val="전사_(2)"/>
      <sheetName val="BA_(2)"/>
      <sheetName val="CP_(2)"/>
      <sheetName val="일위대가56-1_"/>
      <sheetName val="일위대가71-1_"/>
      <sheetName val="일위대가74-1_"/>
      <sheetName val="일위대가76-1_"/>
      <sheetName val="일위대가77-1_"/>
      <sheetName val="일위대가78-1_"/>
      <sheetName val="_소방공사_산출근거"/>
      <sheetName val="갑지_을지"/>
      <sheetName val="변경명신물량_(2)"/>
      <sheetName val="2-2_매출분석"/>
      <sheetName val="설명서_"/>
      <sheetName val="주bea"/>
      <sheetName val="유효폭의_계산"/>
      <sheetName val="STEEL_BOX_단면설계(SEC_8)"/>
      <sheetName val="미납품_현황"/>
      <sheetName val="도담구내_개소별_명柖1"/>
      <sheetName val="danh_muc_vat_tu1"/>
      <sheetName val="Register-BG_NCC1"/>
      <sheetName val="Data_21"/>
      <sheetName val="TB_chính1"/>
      <sheetName val="Steel_pipe1"/>
      <sheetName val="Ref_pipe+Ins1"/>
      <sheetName val="Plastic_pipe1"/>
      <sheetName val="Air_Grilles1"/>
      <sheetName val="Cost_bd-&quot;A&quot;1"/>
      <sheetName val="기존단가_(2)"/>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조도계산서Å_x0000_Ԁ_x0000__x0000_"/>
      <sheetName val="조도계산서Å_x0000_Ԁ_x0000_耀"/>
      <sheetName val="장비가동"/>
      <sheetName val="품셈총괄표"/>
      <sheetName val="3련_Bꨀ덽"/>
      <sheetName val="working_load_at０ʵŚÃ堠ᴕ_x0000__x0000__x0000__x0000__x0000__x0000_"/>
      <sheetName val="전기2005"/>
      <sheetName val="통신2005"/>
      <sheetName val="b_balju_cho"/>
      <sheetName val="9GNG운¼"/>
      <sheetName val="납부서"/>
      <sheetName val="식재"/>
      <sheetName val="시설물"/>
      <sheetName val="식재출력용"/>
      <sheetName val="유지관리"/>
      <sheetName val="원가&amp;하도급원가"/>
      <sheetName val="적산"/>
      <sheetName val="공사비증감"/>
      <sheetName val="현장경비(공사금액별)"/>
      <sheetName val="4__VOs_summary"/>
      <sheetName val="Xunit_(단위환산)"/>
      <sheetName val="장비코드표_050601"/>
      <sheetName val="2007년_생산1부장비"/>
      <sheetName val="2008년_생산부전장비코드"/>
      <sheetName val="DDB부_장비_관리현황"/>
      <sheetName val="外構・目次"/>
      <sheetName val="工場棟・目次"/>
      <sheetName val="事務棟・目次"/>
      <sheetName val="gvl"/>
      <sheetName val="電気設備表"/>
      <sheetName val="预算"/>
      <sheetName val="Bảng_mã_VT"/>
      <sheetName val="Chiet_tinh_dz35"/>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받을어음"/>
      <sheetName val="시작"/>
      <sheetName val="투자자산"/>
      <sheetName val="대손상각"/>
      <sheetName val="Translation"/>
      <sheetName val="D &amp; W sizes"/>
      <sheetName val="単価表"/>
      <sheetName val="Gia vat tu"/>
      <sheetName val="DI_ESTI"/>
      <sheetName val="dtct cong"/>
      <sheetName val="HS"/>
      <sheetName val="세부내역서"/>
      <sheetName val="공기압¬_x0000_Ԁ"/>
      <sheetName val="현우실적"/>
      <sheetName val="CONCRETE"/>
      <sheetName val="참조표"/>
      <sheetName val="pile_bearing_capa_&amp;_¬웰ﾕ쀀_x0005_"/>
      <sheetName val="pile_bearing_capa_&amp;_¬웰ﾕ_x0000_ﳪ_x0005_"/>
      <sheetName val="뚝토공"/>
      <sheetName val="단_x0005__x0000_"/>
      <sheetName val="공사비예산서"/>
      <sheetName val="공사비예"/>
      <sheetName val="발주A"/>
      <sheetName val="정리계槜で_x0000__x0000_ｐ"/>
      <sheetName val="정리계槜で_x0000__x0000_㟠"/>
      <sheetName val="부안일위"/>
      <sheetName val="차량(구)"/>
      <sheetName val="토공집계표"/>
      <sheetName val="발주내역"/>
      <sheetName val="DGCT (01)"/>
      <sheetName val="NOTE"/>
      <sheetName val="LEGEND"/>
      <sheetName val="SCOPE OF WORK"/>
      <sheetName val="IBASE"/>
      <sheetName val="Chi tiet"/>
      <sheetName val="FitOutConfCentre"/>
      <sheetName val="BG"/>
      <sheetName val="nhôm 1,2mm"/>
      <sheetName val="nhôm 1,4mm"/>
      <sheetName val="01. DATA"/>
      <sheetName val="1,2,3,4"/>
      <sheetName val="H-PILE수량집계"/>
      <sheetName val="NM2"/>
      <sheetName val="NW1"/>
      <sheetName val="NW2"/>
      <sheetName val="PW3"/>
      <sheetName val="PW4"/>
      <sheetName val="SC1"/>
      <sheetName val="DNW"/>
      <sheetName val="N+"/>
      <sheetName val="NE"/>
      <sheetName val="P+"/>
      <sheetName val="PM"/>
      <sheetName val="PE"/>
      <sheetName val="So sanh"/>
      <sheetName val="주bea_"/>
      <sheetName val="일위대가(집계_x0000_"/>
      <sheetName val="가로등내역서"/>
      <sheetName val="cal1"/>
      <sheetName val="bqmpaloc"/>
      <sheetName val="[입찰안.xls][입찰안.xls][입찰안.xls]B__2"/>
      <sheetName val="[입찰안.xls][입찰안.xls][입찰안.xls]B__3"/>
      <sheetName val="자격증"/>
      <sheetName val="교량전기"/>
      <sheetName val="일위(토,포,부)"/>
      <sheetName val="물가시세"/>
      <sheetName val="대차대조표"/>
      <sheetName val="손익계산서"/>
      <sheetName val="이익잉여금"/>
      <sheetName val="상세손익"/>
      <sheetName val="[입찰안.xls][입찰안.xls][입찰안.xls]B_30"/>
      <sheetName val="[입찰안.xls][입찰안.xls][입찰안.xls]B__5"/>
      <sheetName val="[입찰안.xls][입찰안.xls][입찰안.xls]B__4"/>
      <sheetName val="수량"/>
      <sheetName val="빗물받이(910-510-410)"/>
      <sheetName val="배수로집계"/>
      <sheetName val="제잡비1"/>
      <sheetName val="참고자료"/>
      <sheetName val="wbs2차"/>
      <sheetName val="CableSchedule"/>
      <sheetName val="수량산출서집´_x0000_Ԁ_x0000_耀֜䌛"/>
      <sheetName val="입상내역"/>
      <sheetName val="현장"/>
      <sheetName val="PROJ. DATA"/>
      <sheetName val=" Beams Sched "/>
      <sheetName val="5호광장_(만점)5"/>
      <sheetName val="인천국제_(만점)_(2)5"/>
      <sheetName val="Total_단위경유량집계5"/>
      <sheetName val="토공유동표(전체_당초)5"/>
      <sheetName val="준검_내역서5"/>
      <sheetName val="1_수인터널5"/>
      <sheetName val="BH-1_(2)5"/>
      <sheetName val="표__지5"/>
      <sheetName val="投标材料清单_4"/>
      <sheetName val="4_전기5"/>
      <sheetName val="1_설계조건5"/>
      <sheetName val="조도계산서_(도서)5"/>
      <sheetName val="I_설계조건5"/>
      <sheetName val="11_우각부_보강5"/>
      <sheetName val="제출내역_(2)5"/>
      <sheetName val="우수관매설및_우수받이5"/>
      <sheetName val="11_산출(전열)5"/>
      <sheetName val="6_산출(동력)5"/>
      <sheetName val="7_산출(TRAY)5"/>
      <sheetName val="노원열병합__건축공사기성내역서5"/>
      <sheetName val="앉음벽_(2)5"/>
      <sheetName val="MSS_25"/>
      <sheetName val="2_1__노무비_평균단가산출4"/>
      <sheetName val="내역_ver1_05"/>
      <sheetName val="plan&amp;section_of_foundation5"/>
      <sheetName val="pile_bearing_capa_&amp;_arrenge5"/>
      <sheetName val="working_load_at_the_btm_ft_5"/>
      <sheetName val="stability_check5"/>
      <sheetName val="design_criteria5"/>
      <sheetName val="보고서_기기리스트4"/>
      <sheetName val="7__현장관리비_5"/>
      <sheetName val="6__안전관리비5"/>
      <sheetName val="3련_BOX5"/>
      <sheetName val="소포내역_(2)5"/>
      <sheetName val="배수공_시멘트_및_골재량_산출4"/>
      <sheetName val="_HIT__HMC_견적_3900_5"/>
      <sheetName val="배수내역_(2)4"/>
      <sheetName val="spc_배관견적4"/>
      <sheetName val="5_산출(전력)4"/>
      <sheetName val="수량산출서(전력간선_지하D_C)4"/>
      <sheetName val="내___역4"/>
      <sheetName val="플랜트_설치4"/>
      <sheetName val="A_견적4"/>
      <sheetName val="unit_44"/>
      <sheetName val="Customer_Databas4"/>
      <sheetName val="_HIT-&gt;HMC_견적(3900)4"/>
      <sheetName val="전_기4"/>
      <sheetName val="SHEET_PILE단가4"/>
      <sheetName val="목차_4"/>
      <sheetName val="화재_탐지_설비4"/>
      <sheetName val="6PILE__(돌출)4"/>
      <sheetName val="세골재__T2_변경_현황4"/>
      <sheetName val="BH_1__2_4"/>
      <sheetName val="개인별_순위표4"/>
      <sheetName val="1_취수장4"/>
      <sheetName val="Cash_Flow-14"/>
      <sheetName val="3_1공사현황_공정표4"/>
      <sheetName val="2차전체변경예정_(2)4"/>
      <sheetName val="노임_단가4"/>
      <sheetName val="내역서_4"/>
      <sheetName val="8_현장관리비4"/>
      <sheetName val="7_안전관리비4"/>
      <sheetName val="귀래_설계_공내역서4"/>
      <sheetName val="설_계4"/>
      <sheetName val="1_설계기준4"/>
      <sheetName val="집_계_표4"/>
      <sheetName val="별표_4"/>
      <sheetName val="도담구내_개소별_명세4"/>
      <sheetName val="도담구내_개소별_명柖3"/>
      <sheetName val="danh_muc_vat_tu3"/>
      <sheetName val="Register-BG_NCC3"/>
      <sheetName val="Data_23"/>
      <sheetName val="TB_chính3"/>
      <sheetName val="Steel_pipe3"/>
      <sheetName val="Ref_pipe+Ins3"/>
      <sheetName val="Plastic_pipe3"/>
      <sheetName val="Air_Grilles3"/>
      <sheetName val="노임단가_(2)4"/>
      <sheetName val="3_공통공사대비4"/>
      <sheetName val="단___산3"/>
      <sheetName val="실____단3"/>
      <sheetName val="단가_및_재료비4"/>
      <sheetName val="전선_및_전선관3"/>
      <sheetName val="장비비_명세서14"/>
      <sheetName val="7_공정표4"/>
      <sheetName val="단면_(2)4"/>
      <sheetName val="RETAIL_(ABOVE)4"/>
      <sheetName val="5__현장관리비(new)_4"/>
      <sheetName val="내역서1999_8최종3"/>
      <sheetName val="2_대외공문4"/>
      <sheetName val="Cost_bd-&quot;A&quot;3"/>
      <sheetName val="Sheet1_(2)3"/>
      <sheetName val="1차_내역서3"/>
      <sheetName val="장비_(2)3"/>
      <sheetName val="3BL공동구_수량3"/>
      <sheetName val="5_동별횡주관경3"/>
      <sheetName val="암거_제원표3"/>
      <sheetName val="Eq__Mobilization4"/>
      <sheetName val="노무비_근거3"/>
      <sheetName val="제수변_수량집계표(보통)3"/>
      <sheetName val="CM_13"/>
      <sheetName val="_갑지3"/>
      <sheetName val="6__수량산출서3"/>
      <sheetName val="참조_(2)3"/>
      <sheetName val="1_CB2"/>
      <sheetName val="일위대가_3"/>
      <sheetName val="4_LINE3"/>
      <sheetName val="7_th3"/>
      <sheetName val="수량산출서_(2)2"/>
      <sheetName val="토공_total2"/>
      <sheetName val="기성(1차)_2"/>
      <sheetName val="습식및_셀프레벨링3"/>
      <sheetName val="BSD_(2)2"/>
      <sheetName val="바_한일양산2"/>
      <sheetName val="Project_Brief2"/>
      <sheetName val="영업_일12"/>
      <sheetName val="기기_내역서2"/>
      <sheetName val="4__VOs_summary2"/>
      <sheetName val="일위대가56-1_2"/>
      <sheetName val="일위대가71-1_2"/>
      <sheetName val="일위대가74-1_2"/>
      <sheetName val="일위대가76-1_2"/>
      <sheetName val="일위대가77-1_2"/>
      <sheetName val="일위대가78-1_2"/>
      <sheetName val="_소방공사_산출근거2"/>
      <sheetName val="토공_토적표2"/>
      <sheetName val="변경명신물량_(2)2"/>
      <sheetName val="전사_(2)2"/>
      <sheetName val="BA_(2)2"/>
      <sheetName val="CP_(2)2"/>
      <sheetName val="Bảng_mã_VT2"/>
      <sheetName val="Chiet_tinh_dz352"/>
      <sheetName val="기존단가_(2)2"/>
      <sheetName val="Elec_LG"/>
      <sheetName val="ESTI_"/>
      <sheetName val="D_&amp;_W_sizes"/>
      <sheetName val="Gia_vat_tu"/>
      <sheetName val="dtct_cong"/>
      <sheetName val="DATA_LISTS"/>
      <sheetName val="Phan tich ca may"/>
      <sheetName val="Chenh lech ca may"/>
      <sheetName val="TLg CN&amp;Laixe"/>
      <sheetName val="TLg CN&amp;Laixe (2)"/>
      <sheetName val="TLg Laitau"/>
      <sheetName val="TLg Laitau (2)"/>
      <sheetName val="SCOPE_OF_WORK"/>
      <sheetName val="0"/>
      <sheetName val="Cọc nhồi"/>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ptvt"/>
      <sheetName val="Xunit_(단위환산)1"/>
      <sheetName val="아파트_1"/>
      <sheetName val="장비코드표_0506011"/>
      <sheetName val="2007년_생산1부장비1"/>
      <sheetName val="2008년_생산부전장비코드1"/>
      <sheetName val="DDB부_장비_관리현황1"/>
      <sheetName val="DGCT_(01)"/>
      <sheetName val="Chi_tiet"/>
      <sheetName val="01__DATA"/>
      <sheetName val="nhôm_1,2mm"/>
      <sheetName val="nhôm_1,4mm"/>
      <sheetName val="Gia VLNCMTC"/>
      <sheetName val="BIDDING-SUM"/>
      <sheetName val="Dầm 1"/>
      <sheetName val="제품마스터"/>
      <sheetName val="chitiet"/>
      <sheetName val="Config"/>
      <sheetName val="Chiet tinh don gia CM"/>
      <sheetName val="조경수볰"/>
      <sheetName val="예산M12A"/>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입찰안.xls][입찰안.xls][입찰안.xls]B__7"/>
      <sheetName val="[입찰안.xls][입찰안.xls][입찰안.xls]B__6"/>
      <sheetName val="[입찰안.xls][입찰안.xls][입찰안.xls]B__9"/>
      <sheetName val="[입찰안.xls][입찰안.xls][입찰안.xls]B__8"/>
      <sheetName val="[입찰안.xls][입찰안.xls][입찰안.xls]B_10"/>
      <sheetName val="[입찰안.xls][입찰안.xls][입찰안.xls]B_12"/>
      <sheetName val="[입찰안.xls][입찰안.xls][입찰안.xls]B_11"/>
      <sheetName val="[입찰안.xls][입찰안.xls][입찰안.xls]B_15"/>
      <sheetName val="[입찰안.xls][입찰안.xls][입찰안.xls]B_13"/>
      <sheetName val="[입찰안.xls][입찰안.xls][입찰안.xls]B_14"/>
      <sheetName val="[입찰안.xls][입찰안.xls][입찰안.xls]B_16"/>
      <sheetName val="Gian"/>
      <sheetName val="CB"/>
      <sheetName val="[입찰안.xls][입찰안.xls][입찰안.xls]B_17"/>
      <sheetName val="[입찰안.xls][입찰안.xls][입찰안.xls]B_25"/>
      <sheetName val="[입찰안.xls][입찰안.xls][입찰안.xls]B_18"/>
      <sheetName val="[입찰안.xls][입찰안.xls][입찰안.xls]B_19"/>
      <sheetName val="[입찰안.xls][입찰안.xls][입찰안.xls]B_20"/>
      <sheetName val="[입찰안.xls][입찰안.xls][입찰안.xls]B_21"/>
      <sheetName val="[입찰안.xls][입찰안.xls][입찰안.xls]B_22"/>
      <sheetName val="[입찰안.xls][입찰안.xls][입찰안.xls]B_23"/>
      <sheetName val="[입찰안.xls][입찰안.xls][입찰안.xls]B_24"/>
      <sheetName val="[입찰안.xls][입찰안.xls][입찰안.xls]B_26"/>
      <sheetName val="[입찰안.xls][입찰안.xls][입찰안.xls]B_27"/>
      <sheetName val="[입찰안.xls][입찰안.xls][입찰안.xls]___2"/>
      <sheetName val="[입찰안.xls][입찰안.xls][입찰안.xls]___3"/>
      <sheetName val="정리계槜〚"/>
      <sheetName val="1,2,3,4_x0005_"/>
      <sheetName val="10공-"/>
      <sheetName val="design_crit"/>
      <sheetName val="손익차9월頀"/>
      <sheetName val="[입찰안.xls][입찰안.xls][입찰안.xls]B_28"/>
      <sheetName val="[입찰안.xls][입찰안.xls][입찰안.xls]B_29"/>
      <sheetName val="노무비계"/>
      <sheetName val="심사계산"/>
      <sheetName val="#2 노임단가"/>
      <sheetName val="[입찰안.xls][입찰안.xls][입찰안.xls]_430"/>
      <sheetName val="[입찰안.xls][입찰안.xls][입찰안.xls]_434"/>
      <sheetName val="[입찰안.xls][입찰안.xls][입찰안.xls]_432"/>
      <sheetName val="6-1.보오링(1)"/>
      <sheetName val="[입찰안.xls][입찰안.xls][입찰안.xls]B_31"/>
      <sheetName val="[입찰안.xls][입찰안.xls][입찰안.xls]B_32"/>
      <sheetName val="[입찰안.xls][입찰안.xls][입찰안.xls]B_54"/>
      <sheetName val="[입찰안.xls][입찰안.xls][입찰안.xls]B_53"/>
      <sheetName val="[입찰안.xls][입찰안.xls][입찰안.xls]B_44"/>
      <sheetName val="[입찰안.xls][입찰안.xls][입찰안.xls]B_33"/>
      <sheetName val="[입찰안.xls][입찰안.xls][입찰안.xls]B_35"/>
      <sheetName val="[입찰안.xls][입찰안.xls][입찰안.xls]B_40"/>
      <sheetName val="[입찰안.xls][입찰안.xls][입찰안.xls]B_34"/>
      <sheetName val="[입찰안.xls][입찰안.xls][입찰안.xls]B_41"/>
      <sheetName val="[입찰안.xls][입찰안.xls][입찰안.xls]B_36"/>
      <sheetName val="[입찰안.xls][입찰안.xls][입찰안.xls]B_37"/>
      <sheetName val="[입찰안.xls][입찰안.xls][입찰안.xls]B_42"/>
      <sheetName val="[입찰안.xls][입찰안.xls][입찰안.xls]B_38"/>
      <sheetName val="[입찰안.xls][입찰안.xls][입찰안.xls]B_39"/>
      <sheetName val="[입찰안.xls][입찰안.xls][입찰안.xls]B_43"/>
      <sheetName val="[입찰안.xls][입찰안.xls][입찰안.xls]B_47"/>
      <sheetName val="[입찰안.xls][입찰안.xls][입찰안.xls]B_45"/>
      <sheetName val="중강당 내역"/>
      <sheetName val="[입찰안.xls][입찰안.xls][입찰안.xls]B_48"/>
      <sheetName val="[입찰안.xls][입찰안.xls][입찰안.xls]B_46"/>
      <sheetName val="[입찰안.xls][입찰안.xls][입찰안.xls]B_51"/>
      <sheetName val="[입찰안.xls][입찰안.xls][입찰안.xls]B_50"/>
      <sheetName val="[입찰안.xls][입찰안.xls][입찰안.xls]B_49"/>
      <sheetName val="[입찰안.xls][입찰안.xls][입찰안.xls]B_52"/>
      <sheetName val="[입찰안.xls][입찰안.xls][입찰안.xls]B_55"/>
      <sheetName val="[입찰안.xls][입찰안.xls][입찰안.xls]B_57"/>
      <sheetName val="[입찰안.xls][입찰안.xls][입찰안.xls]B_58"/>
      <sheetName val="[입찰안.xls][입찰안.xls][입찰안.xls]B_56"/>
      <sheetName val="거래처CODE"/>
      <sheetName val="시운전壒》"/>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입찰안.xls][입찰안.xls][입찰안.xls]B_64"/>
      <sheetName val="[입찰안.xls][입찰안.xls][입찰안.xls]B_63"/>
      <sheetName val="[입찰안.xls][입찰안.xls][입찰안.xls]B_62"/>
      <sheetName val="NP-총정리"/>
      <sheetName val="[입찰안.xls][입찰안.xls][입찰안.xls]B_61"/>
      <sheetName val="[입찰안.xls][입찰안.xls][입찰안.xls]B_60"/>
      <sheetName val="[입찰안.xls][입찰안.xls][입찰안.xls]B_59"/>
      <sheetName val="[입찰안.xls][입찰안.xls][입찰안.xls]B_67"/>
      <sheetName val="[입찰안.xls][입찰안.xls][입찰안.xls]B_66"/>
      <sheetName val="[입찰안.xls][입찰안.xls][입찰안.xls]B_65"/>
      <sheetName val="[입찰안.xls][입찰안.xls][입찰안.xls]B_68"/>
      <sheetName val="일위총괄표"/>
      <sheetName val="pile_bearing_ca怀꿟세_x0000_䘀뤙_x0000__x0000_Ԁ_x0000_"/>
      <sheetName val="조도계산서Å"/>
      <sheetName val="plan&amp;section_of_"/>
      <sheetName val="소포내역"/>
      <sheetName val="pile_bearing_capa_&amp;_¬웰ﾕ"/>
      <sheetName val="DNTT"/>
      <sheetName val="실행내역서 "/>
      <sheetName val="재학생"/>
      <sheetName val="일위대가갂窹"/>
      <sheetName val="일위대가_x0000__x0000_렀"/>
      <sheetName val="일위대가耀쾑_x0000_"/>
      <sheetName val="을지"/>
      <sheetName val="TOWER 12TON"/>
      <sheetName val="각종단가"/>
      <sheetName val="EXCHANGE RATE"/>
      <sheetName val="갑지_을지1"/>
      <sheetName val="2-2_매출분석1"/>
      <sheetName val="유효폭의_계산1"/>
      <sheetName val="미납품_현황1"/>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수량산출서_갑지1"/>
      <sheetName val="품셈_"/>
      <sheetName val="M-EMS_GP-570(BIT)"/>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중기조종사_단위단가"/>
      <sheetName val="pile_bearing_capa_&amp;_¬웰ﾕ쀀"/>
      <sheetName val="pile_bearing_capa_&amp;_¬웰ﾕﳪ"/>
      <sheetName val="8_설치품셈"/>
      <sheetName val="0_목록1"/>
      <sheetName val="[입찰안_xls][입찰안_xls][입찰안_xls]___2"/>
      <sheetName val="내역(인테리어_실내)(도급)"/>
      <sheetName val="내역(인테리어_실외)(도급)"/>
      <sheetName val="견적비교표 (2)"/>
      <sheetName val="작성방법(지우지마세요)"/>
      <sheetName val="결재방(지우지 마세요)"/>
      <sheetName val="할증 "/>
      <sheetName val="eq_data"/>
      <sheetName val="간접비 총괄표"/>
      <sheetName val="노.표-조"/>
      <sheetName val="1-7(재가공내역)"/>
      <sheetName val="Tiepdia"/>
      <sheetName val="DG"/>
      <sheetName val="조도계산서Ì_x0000_Ԁ_x0000_耀"/>
      <sheetName val="특수선일위대가"/>
      <sheetName val="테이블"/>
      <sheetName val="Div26 - Elect"/>
      <sheetName val="5호광장_(만점)6"/>
      <sheetName val="인천국제_(만점)_(2)6"/>
      <sheetName val="Total_단위경유량집계6"/>
      <sheetName val="준검_내역서6"/>
      <sheetName val="토공유동표(전체_당초)6"/>
      <sheetName val="1_수인터널6"/>
      <sheetName val="4_전기6"/>
      <sheetName val="BH-1_(2)6"/>
      <sheetName val="표__지6"/>
      <sheetName val="1_설계조건6"/>
      <sheetName val="조도계산서_(도서)6"/>
      <sheetName val="I_설계조건6"/>
      <sheetName val="11_우각부_보강6"/>
      <sheetName val="제출내역_(2)6"/>
      <sheetName val="우수관매설및_우수받이6"/>
      <sheetName val="11_산출(전열)6"/>
      <sheetName val="6_산출(동력)6"/>
      <sheetName val="7_산출(TRAY)6"/>
      <sheetName val="노원열병합__건축공사기성내역서6"/>
      <sheetName val="앉음벽_(2)6"/>
      <sheetName val="MSS_26"/>
      <sheetName val="2_1__노무비_평균단가산출5"/>
      <sheetName val="내역_ver1_06"/>
      <sheetName val="plan&amp;section_of_foundation6"/>
      <sheetName val="pile_bearing_capa_&amp;_arrenge6"/>
      <sheetName val="working_load_at_the_btm_ft_6"/>
      <sheetName val="stability_check6"/>
      <sheetName val="design_criteria6"/>
      <sheetName val="보고서_기기리스트5"/>
      <sheetName val="7__현장관리비_6"/>
      <sheetName val="6__안전관리비6"/>
      <sheetName val="3련_BOX6"/>
      <sheetName val="소포내역_(2)6"/>
      <sheetName val="배수공_시멘트_및_골재량_산출5"/>
      <sheetName val="_HIT__HMC_견적_3900_6"/>
      <sheetName val="배수내역_(2)5"/>
      <sheetName val="spc_배관견적5"/>
      <sheetName val="投标材料清单_5"/>
      <sheetName val="5_산출(전력)5"/>
      <sheetName val="수량산출서(전력간선_지하D_C)5"/>
      <sheetName val="내___역5"/>
      <sheetName val="플랜트_설치5"/>
      <sheetName val="A_견적5"/>
      <sheetName val="unit_45"/>
      <sheetName val="Customer_Databas5"/>
      <sheetName val="_HIT-&gt;HMC_견적(3900)5"/>
      <sheetName val="전_기5"/>
      <sheetName val="SHEET_PILE단가5"/>
      <sheetName val="목차_5"/>
      <sheetName val="화재_탐지_설비5"/>
      <sheetName val="6PILE__(돌출)5"/>
      <sheetName val="세골재__T2_변경_현황5"/>
      <sheetName val="BH_1__2_5"/>
      <sheetName val="개인별_순위표5"/>
      <sheetName val="1_취수장5"/>
      <sheetName val="Cash_Flow-15"/>
      <sheetName val="3_1공사현황_공정표5"/>
      <sheetName val="2차전체변경예정_(2)5"/>
      <sheetName val="노임_단가5"/>
      <sheetName val="내역서_5"/>
      <sheetName val="8_현장관리비5"/>
      <sheetName val="7_안전관리비5"/>
      <sheetName val="귀래_설계_공내역서5"/>
      <sheetName val="설_계5"/>
      <sheetName val="1_설계기준5"/>
      <sheetName val="집_계_표5"/>
      <sheetName val="별표_5"/>
      <sheetName val="도담구내_개소별_명세5"/>
      <sheetName val="도담구내_개소별_명柖4"/>
      <sheetName val="danh_muc_vat_tu4"/>
      <sheetName val="Register-BG_NCC4"/>
      <sheetName val="Data_24"/>
      <sheetName val="TB_chính4"/>
      <sheetName val="Steel_pipe4"/>
      <sheetName val="Ref_pipe+Ins4"/>
      <sheetName val="Plastic_pipe4"/>
      <sheetName val="Air_Grilles4"/>
      <sheetName val="노임단가_(2)5"/>
      <sheetName val="3_공통공사대비5"/>
      <sheetName val="단___산4"/>
      <sheetName val="실____단4"/>
      <sheetName val="단가_및_재료비5"/>
      <sheetName val="전선_및_전선관4"/>
      <sheetName val="장비비_명세서15"/>
      <sheetName val="7_공정표5"/>
      <sheetName val="단면_(2)5"/>
      <sheetName val="RETAIL_(ABOVE)5"/>
      <sheetName val="5__현장관리비(new)_5"/>
      <sheetName val="내역서1999_8최종4"/>
      <sheetName val="2_대외공문5"/>
      <sheetName val="Sheet1_(2)4"/>
      <sheetName val="Cost_bd-&quot;A&quot;4"/>
      <sheetName val="1차_내역서4"/>
      <sheetName val="장비_(2)4"/>
      <sheetName val="3BL공동구_수량4"/>
      <sheetName val="5_동별횡주관경4"/>
      <sheetName val="암거_제원표4"/>
      <sheetName val="Eq__Mobilization5"/>
      <sheetName val="노무비_근거4"/>
      <sheetName val="제수변_수량집계표(보통)4"/>
      <sheetName val="6__수량산출서4"/>
      <sheetName val="_갑지4"/>
      <sheetName val="1_CB3"/>
      <sheetName val="CM_14"/>
      <sheetName val="일위대가_4"/>
      <sheetName val="4_LINE4"/>
      <sheetName val="7_th4"/>
      <sheetName val="참조_(2)4"/>
      <sheetName val="수량산출서_(2)3"/>
      <sheetName val="토공_total3"/>
      <sheetName val="기성(1차)_3"/>
      <sheetName val="습식및_셀프레벨링4"/>
      <sheetName val="BSD_(2)3"/>
      <sheetName val="바_한일양산3"/>
      <sheetName val="Project_Brief3"/>
      <sheetName val="영업_일13"/>
      <sheetName val="기기_내역서3"/>
      <sheetName val="일위대가56-1_3"/>
      <sheetName val="일위대가71-1_3"/>
      <sheetName val="일위대가74-1_3"/>
      <sheetName val="일위대가76-1_3"/>
      <sheetName val="일위대가77-1_3"/>
      <sheetName val="일위대가78-1_3"/>
      <sheetName val="_소방공사_산출근거3"/>
      <sheetName val="토공_토적표3"/>
      <sheetName val="4__VOs_summary3"/>
      <sheetName val="변경명신물량_(2)3"/>
      <sheetName val="전사_(2)3"/>
      <sheetName val="BA_(2)3"/>
      <sheetName val="CP_(2)3"/>
      <sheetName val="Bảng_mã_VT3"/>
      <sheetName val="Chiet_tinh_dz353"/>
      <sheetName val="기존단가_(2)3"/>
      <sheetName val="Xunit_(단위환산)2"/>
      <sheetName val="Elec_LG1"/>
      <sheetName val="ESTI_1"/>
      <sheetName val="아파트_2"/>
      <sheetName val="장비코드표_0506012"/>
      <sheetName val="2007년_생산1부장비2"/>
      <sheetName val="2008년_생산부전장비코드2"/>
      <sheetName val="DDB부_장비_관리현황2"/>
      <sheetName val="DATA_LISTS1"/>
      <sheetName val="SCOPE_OF_WORK1"/>
      <sheetName val="D_&amp;_W_sizes1"/>
      <sheetName val="Gia_vat_tu1"/>
      <sheetName val="dtct_cong1"/>
      <sheetName val="DGCT_(01)1"/>
      <sheetName val="Chi_tiet1"/>
      <sheetName val="nhôm_1,2mm1"/>
      <sheetName val="nhôm_1,4mm1"/>
      <sheetName val="01__DATA1"/>
      <sheetName val="Phan_tich_ca_may"/>
      <sheetName val="Chenh_lech_ca_may"/>
      <sheetName val="TLg_CN&amp;Laixe"/>
      <sheetName val="TLg_CN&amp;Laixe_(2)"/>
      <sheetName val="TLg_Laitau"/>
      <sheetName val="TLg_Laitau_(2)"/>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So_sanh"/>
      <sheetName val="Measure_1306"/>
      <sheetName val="EE_(3)"/>
      <sheetName val="RAB AR&amp;STR"/>
      <sheetName val="Isolasi Luar Dalam"/>
      <sheetName val="Isolasi Luar"/>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총괄집계표"/>
      <sheetName val="기계경비산출기준"/>
      <sheetName val="[입찰안.xls][입찰안.xls][입찰안.xls]B_69"/>
      <sheetName val="[입찰안.xls][입찰안.xls][입찰안.xls]B_73"/>
      <sheetName val="[입찰안.xls][입찰안.xls][입찰안.xls]B_71"/>
      <sheetName val="[입찰안.xls][입찰안.xls][입찰안.xls]B_70"/>
      <sheetName val="[입찰안.xls][입찰안.xls][입찰안.xls]B_72"/>
      <sheetName val="유효폭의_계산2"/>
      <sheetName val="2-2_매출분석2"/>
      <sheetName val="2_단면가정_(양곡1교)2"/>
      <sheetName val="갑지_을지2"/>
      <sheetName val="설명서_2"/>
      <sheetName val="STEEL_BOX_단면설계(SEC_8)2"/>
      <sheetName val="미납품_현황2"/>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19_07월_세_계1"/>
      <sheetName val="19_07항목별(시트복사금지100번쓰기)1"/>
      <sheetName val="19_05월1"/>
      <sheetName val="_FURNACE현설1"/>
      <sheetName val="97_사업추정(WEKI)1"/>
      <sheetName val="8_설치품셈1"/>
      <sheetName val="내역서_제출2"/>
      <sheetName val="TABLE_DB1"/>
      <sheetName val="쌍용_data_base1"/>
      <sheetName val="중기조종사_단위단가1"/>
      <sheetName val="자재기성_신청서_xlsx1"/>
      <sheetName val="0_목록11"/>
      <sheetName val="[입찰안_xls][입찰안_xls][입찰안_xls]___1"/>
      <sheetName val="내역(인테리어_실내)(도급)1"/>
      <sheetName val="내역(인테리어_실외)(도급)1"/>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So_sanh1"/>
      <sheetName val="[입찰안_xls][입찰안_xls][입찰안_xls]B__1"/>
      <sheetName val="[입찰안_xls][입찰안_xls][입찰안_xls]B__4"/>
      <sheetName val="PROJ__DATA1"/>
      <sheetName val="_Beams_Sched_1"/>
      <sheetName val="計算条件"/>
      <sheetName val="8521"/>
      <sheetName val="SITE-E"/>
      <sheetName val="諸経費"/>
      <sheetName val="清水計算営業税率関連"/>
      <sheetName val="General"/>
      <sheetName val="장悱_x0017_"/>
      <sheetName val="전신"/>
      <sheetName val="원본(갑지)"/>
      <sheetName val="[입찰안.xls][입찰안.xls][입찰안.xls]B_75"/>
      <sheetName val="[입찰안.xls][입찰안.xls][입찰안.xls]B_74"/>
      <sheetName val="[입찰안.xls][입찰안.xls][입찰안.xls]B_76"/>
      <sheetName val="[입찰안.xls][입찰안.xls][입찰안.xls]B_80"/>
      <sheetName val="[입찰안.xls][입찰안.xls][입찰안.xls]B_79"/>
      <sheetName val="[입찰안.xls][입찰안.xls][입찰안.xls]B_77"/>
      <sheetName val="[입찰안.xls][입찰안.xls][입찰안.xls]B_78"/>
      <sheetName val="[입찰안.xls][입찰안.xls][입찰안.xls]B_81"/>
      <sheetName val="[입찰안.xls][입찰안.xls][입찰안.xls]B_82"/>
      <sheetName val="[입찰안.xls][입찰안.xls][입찰안.xls]B_83"/>
      <sheetName val="중기가격"/>
      <sheetName val="공사착공계"/>
      <sheetName val="적용비율"/>
      <sheetName val="Requirement(Work Crew)"/>
      <sheetName val="[입찰안.xls][입찰안_xls]직접뀀鞖/"/>
      <sheetName val="단면ⲴǾ"/>
      <sheetName val="일위대가목록(ems)"/>
      <sheetName val="설명"/>
      <sheetName val="[입찰안.xls][입찰안.xls][입찰안.xls]B_84"/>
      <sheetName val="[입찰안.xls][입찰안.xls][입찰안.xls]B_86"/>
      <sheetName val="[입찰안.xls][입찰안.xls][입찰안.xls]B_85"/>
      <sheetName val="[입찰안.xls][입찰안.xls][입찰안.xls]B_88"/>
      <sheetName val="[입찰안.xls][입찰안.xls][입찰안.xls]B_87"/>
      <sheetName val="[입찰안.xls][입찰안.xls][입찰안.xls]B_90"/>
      <sheetName val="[입찰안.xls][입찰안.xls][입찰안.xls]B_93"/>
      <sheetName val="[입찰안.xls][입찰안.xls][입찰안.xls]B_92"/>
      <sheetName val="[입찰안.xls][입찰안.xls][입찰안.xls]B_89"/>
      <sheetName val="[입찰안.xls][입찰안.xls][입찰안.xls]B_94"/>
      <sheetName val="[입찰안.xls][입찰안.xls][입찰안.xls]B_91"/>
      <sheetName val="[입찰안.xls][입찰안.xls][입찰안.xls]B_95"/>
      <sheetName val="[입찰안.xls][입찰안.xls][입찰안.xls]B_96"/>
      <sheetName val="[입찰안.xls][입찰안.xls][입찰안.xls]_100"/>
      <sheetName val="[입찰안.xls][입찰안.xls][입찰안.xls]B_98"/>
      <sheetName val="[입찰안.xls][입찰안.xls][입찰안.xls]B_97"/>
      <sheetName val="[입찰안.xls][입찰안.xls][입찰안.xls]B_99"/>
      <sheetName val="[입찰안.xls][입찰안.xls][입찰안.xls]_102"/>
      <sheetName val="[입찰안.xls][입찰안.xls][입찰안.xls]_110"/>
      <sheetName val="[입찰안.xls][입찰안.xls][입찰안.xls]_107"/>
      <sheetName val="[입찰안.xls][입찰안.xls][입찰안.xls]_101"/>
      <sheetName val="[입찰안.xls][입찰안.xls][입찰안.xls]_104"/>
      <sheetName val="[입찰안.xls][입찰안.xls][입찰안.xls]_103"/>
      <sheetName val="[입찰안.xls][입찰안.xls][입찰안.xls]_106"/>
      <sheetName val="[입찰안.xls][입찰안.xls][입찰안.xls]_105"/>
      <sheetName val="[입찰안.xls][입찰안.xls][입찰안.xls]_108"/>
      <sheetName val="[입찰안.xls][입찰안.xls][입찰안.xls]_109"/>
      <sheetName val="[입찰안.xls][입찰안.xls][입찰안.xls]_111"/>
      <sheetName val="일위대가ꤥ"/>
      <sheetName val="[입찰안.xls][입찰안.xls][입찰안.xls]_172"/>
      <sheetName val="[입찰안.xls][입찰안.xls][입찰안.xls]_173"/>
      <sheetName val="plan&amp;section_of勉_x0010__x0000__x0000__x0000__x0000__x0000__x0001_Ԁ_x0000__xdc00_"/>
      <sheetName val="공사투입계획(변경결의)19.9"/>
      <sheetName val="노무비 월별지급현황19.9"/>
      <sheetName val="갑지(외주기성)19.9"/>
      <sheetName val="의견양식"/>
      <sheetName val="신우"/>
      <sheetName val="집계장(Â_x0000_蠀1_x0000__x0000_"/>
      <sheetName val="집계장(뀀ﰡ 縞悧縳"/>
      <sheetName val="집계장(뀀ﰡ_x0000_䀰"/>
      <sheetName val="[입찰안.xls][입찰안.xls][입찰안.xls]___4"/>
      <sheetName val="표준차도부연장집계-ASP"/>
      <sheetName val="Cable임피던스"/>
      <sheetName val="내역서(삼호)"/>
      <sheetName val="design_c_x0000__x0000_Ȑꙭî_x0000_"/>
      <sheetName val="PTDGDT"/>
      <sheetName val="Cong"/>
      <sheetName val="GC산출"/>
      <sheetName val="일위대??Ԁ?䀀"/>
      <sheetName val="일위대㐀븁??退"/>
      <sheetName val="I_설계조?"/>
      <sheetName val="조도계산서_(도서?"/>
      <sheetName val="대??"/>
      <sheetName val="예산"/>
      <sheetName val="POL6차-PIPÁ_x0000_Ԁ"/>
      <sheetName val="POL6차-PIPⶌ쌈"/>
      <sheetName val="General Data"/>
      <sheetName val="[입찰안.xls][입찰안.xls][입찰안.xls]_132"/>
      <sheetName val="[입찰안.xls][입찰안.xls][입찰안.xls]_118"/>
      <sheetName val="[입찰안.xls][입찰안.xls][입찰안.xls]_113"/>
      <sheetName val="[입찰안.xls][입찰안.xls][입찰안.xls]_114"/>
      <sheetName val="[입찰안.xls][입찰안.xls][입찰안.xls]_115"/>
      <sheetName val="[입찰안.xls][입찰안.xls][입찰안.xls]_112"/>
      <sheetName val="[입찰안.xls][입찰안.xls][입찰안.xls]_116"/>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3련_BÈ_x0000_"/>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입찰안.xls][입찰안.xls][입찰안.xls]_135"/>
      <sheetName val="노임변ᡆ콞"/>
      <sheetName val="[입찰안.xls][입찰안.xls][입찰안.xls]_136"/>
      <sheetName val="[입찰안.xls][입찰안.xls][입찰안.xls]_137"/>
      <sheetName val="판매시설"/>
      <sheetName val="사  업  비  수  지  예  산  서"/>
      <sheetName val="O＆P"/>
      <sheetName val="조경내역서"/>
      <sheetName val="일위대가(집계刀"/>
      <sheetName val="본실행경비"/>
      <sheetName val="장_x0000__x0000_Ԁ"/>
      <sheetName val="[입찰안.xls][입찰안.xls][입찰안.xls]_152"/>
      <sheetName val="[입찰안.xls][입찰안.xls][입찰안.xls]_151"/>
      <sheetName val="[입찰안.xls][입찰안.xls][입찰안.xls]_149"/>
      <sheetName val="산출0"/>
      <sheetName val="VCV-BE-TONG"/>
      <sheetName val="Dulieu"/>
      <sheetName val="BOQ"/>
      <sheetName val="1.R18 BF"/>
      <sheetName val="A"/>
      <sheetName val="G"/>
      <sheetName val="F-B"/>
      <sheetName val="H-J"/>
      <sheetName val="6.External works-R18"/>
      <sheetName val="Bill 01 - CTN"/>
      <sheetName val="TEMP"/>
      <sheetName val="Gia"/>
      <sheetName val="020.235.2363"/>
      <sheetName val="GAEYO"/>
      <sheetName val="직접뀀鞖_"/>
      <sheetName val="CHITIET VL-NC-TT1p"/>
      <sheetName val="Project Infor"/>
      <sheetName val="Data input"/>
      <sheetName val="공기압¬"/>
      <sheetName val="PL98"/>
      <sheetName val="bs"/>
      <sheetName val="BSM9601"/>
      <sheetName val="정리계槜〩_x0000__x0000_８"/>
      <sheetName val="[입찰안.xls][입찰안.xls][입찰안.xls]_138"/>
      <sheetName val="[입찰안.xls][입찰안.xls][입찰안.xls]_139"/>
      <sheetName val="[입찰안.xls][입찰안.xls][입찰안.xls]_143"/>
      <sheetName val="[입찰안.xls][입찰안.xls][입찰안.xls]_144"/>
      <sheetName val="0001new"/>
      <sheetName val="[입찰안.xls][입찰안.xls][입찰안.xls]_140"/>
      <sheetName val="[입찰안.xls][입찰안.xls][입찰안.xls]_141"/>
      <sheetName val="[입찰안.xls][입찰안.xls][입찰안.xls]_142"/>
      <sheetName val="[입찰안.xls][입찰안.xls][입찰안.xls]_145"/>
      <sheetName val="[입찰안.xls][입찰안.xls][입찰안.xls]_146"/>
      <sheetName val="[입찰안.xls][입찰안.xls][입찰안.xls]_147"/>
      <sheetName val="[입찰안.xls][입찰안.xls][입찰안.xls]_148"/>
      <sheetName val="[입찰안.xls][입찰안.xls][입찰안.xls]_150"/>
      <sheetName val="[입찰안.xls][입찰안.xls][입찰안.xls]_162"/>
      <sheetName val="[입찰안.xls][입찰안.xls][입찰안.xls]_161"/>
      <sheetName val="[입찰안.xls][입찰안.xls][입찰안.xls]_153"/>
      <sheetName val="[입찰안.xls][입찰안.xls][입찰안.xls]_154"/>
      <sheetName val="[입찰안.xls][입찰안.xls][입찰안.xls]_155"/>
      <sheetName val="[입찰안.xls][입찰안.xls][입찰안.xls]_156"/>
      <sheetName val="[입찰안.xls][입찰안.xls][입찰안.xls]_157"/>
      <sheetName val="[입찰안.xls][입찰안.xls][입찰안.xls]_159"/>
      <sheetName val="[입찰안.xls][입찰안.xls][입찰안.xls]_158"/>
      <sheetName val="[입찰안.xls][입찰안.xls][입찰안.xls]_160"/>
      <sheetName val="[입찰안.xls][입찰안.xls][입찰안.xls]_163"/>
      <sheetName val="[입찰안.xls][입찰안.xls][입찰안.xls]_166"/>
      <sheetName val="[입찰안.xls][입찰안.xls][입찰안.xls]_167"/>
      <sheetName val="[입찰안.xls][입찰안.xls][입찰안.xls]_164"/>
      <sheetName val="[입찰안.xls][입찰안.xls][입찰안.xls]_165"/>
      <sheetName val="매각(6)"/>
      <sheetName val="Mc1"/>
      <sheetName val="영창26"/>
      <sheetName val="AS접수관리"/>
      <sheetName val="[입찰안.xls][입찰안.xls][입찰안.xls]___5"/>
      <sheetName val="[입찰안.xls][입찰안.xls][입찰안.xls]___6"/>
      <sheetName val="[입찰안.xls][입찰안_xls][입찰안_xls]___2"/>
      <sheetName val="[입찰안.xls][입찰안.xls][입찰안.xls]_171"/>
      <sheetName val="[입찰안.xls][입찰안.xls][입찰안.xls]_168"/>
      <sheetName val="[입찰안.xls][입찰안.xls][입찰안.xls]_169"/>
      <sheetName val="[입찰안.xls][입찰안.xls][입찰안.xls]_170"/>
      <sheetName val="[입찰안.xls][입찰안.xls][입찰안.xls]_269"/>
      <sheetName val="정리계槜で"/>
      <sheetName val="45,46"/>
      <sheetName val="cov-estimate"/>
      <sheetName val="BMS"/>
      <sheetName val="入力作成表"/>
      <sheetName val="_입찰안.xls_직접뀀鞖_"/>
      <sheetName val="_입찰안.xls__입찰안.xls_직접뀀鞖_"/>
      <sheetName val="결재_x005f_x0000_"/>
      <sheetName val="Btra"/>
      <sheetName val="bang TH"/>
      <sheetName val="MATRLDATA"/>
      <sheetName val="수량산출서집계("/>
      <sheetName val="수량산출서집´"/>
      <sheetName val="pile_bearing_ca怀꿟세"/>
      <sheetName val="전기혼잡제경⻉ⴋԯ"/>
      <sheetName val="조도계산서Ì"/>
      <sheetName val="토공수량산출"/>
      <sheetName val="토적계산서"/>
      <sheetName val="전사계"/>
      <sheetName val="공기압᪬቙԰"/>
      <sheetName val="stability_xdc00_䘢䠂檱䠛檳"/>
      <sheetName val="휴가비,급량비"/>
      <sheetName val="노임단가(일반)"/>
      <sheetName val="원본자재"/>
      <sheetName val="특별땅고르기"/>
      <sheetName val="경서-통신"/>
      <sheetName val="정산변경"/>
      <sheetName val="골재"/>
      <sheetName val="운반비(시흥)"/>
      <sheetName val="[입찰안.xls][입찰안.xls][입찰안.xls]_192"/>
      <sheetName val="[입찰안.xls][입찰안.xls][입찰안.xls]_194"/>
      <sheetName val="[입찰안.xls][입찰안.xls][입찰안.xls]_193"/>
      <sheetName val="수지½_x0000_"/>
      <sheetName val="[입찰안.xls][입찰안.xls][입찰안.xls]_179"/>
      <sheetName val="[입찰안.xls][입찰안.xls][입찰안.xls]_182"/>
      <sheetName val="[입찰안.xls][입찰안.xls][입찰안.xls]_176"/>
      <sheetName val="[입찰안.xls][입찰안.xls][입찰안.xls]_177"/>
      <sheetName val="[입찰안.xls][입찰안.xls][입찰안.xls]_174"/>
      <sheetName val="[입찰안.xls][입찰안.xls][입찰안.xls]_175"/>
      <sheetName val="[입찰안.xls][입찰안.xls][입찰안.xls]_178"/>
      <sheetName val="[입찰안.xls][입찰안.xls][입찰안.xls]_183"/>
      <sheetName val="[입찰안.xls][입찰안.xls][입찰안.xls]_180"/>
      <sheetName val="[입찰안.xls][입찰안.xls][입찰안.xls]_181"/>
      <sheetName val="[입찰안.xls][입찰안.xls][입찰안.xls]_185"/>
      <sheetName val="[입찰안.xls][입찰안.xls][입찰안.xls]_184"/>
      <sheetName val="[입찰안.xls][입찰안.xls][입찰안.xls]_186"/>
      <sheetName val="[입찰안.xls][입찰안.xls][입찰안.xls]_187"/>
      <sheetName val="[입찰안.xls][입찰안.xls][입찰안.xls]_188"/>
      <sheetName val="[입찰안.xls][입찰안.xls][입찰안.xls]_190"/>
      <sheetName val="[입찰안.xls][입찰안.xls][입찰안.xls]_189"/>
      <sheetName val="[입찰안.xls][입찰안.xls][입찰안.xls]_191"/>
      <sheetName val="[입찰안.xls][입찰안.xls][입찰안.xls]_196"/>
      <sheetName val="[입찰안.xls][입찰안.xls][입찰안.xls]_195"/>
      <sheetName val="[입찰안.xls][입찰안.xls][입찰안.xls]_197"/>
      <sheetName val="[입찰안.xls][입찰안.xls][입찰안.xls]_198"/>
      <sheetName val="[입찰안.xls][입찰안.xls][입찰안.xls]_199"/>
      <sheetName val="[입찰안.xls][입찰안.xls][입찰안.xls]_200"/>
      <sheetName val="기계경비시간당손료목록"/>
      <sheetName val="정리계㑸4鉨M槜"/>
      <sheetName val="홈용접표"/>
      <sheetName val="급여대장(입력용)"/>
      <sheetName val="성명데이터"/>
      <sheetName val="Sheet2 (2)"/>
      <sheetName val="[입찰안.xls][입찰안.xls][입찰안.xls]_207"/>
      <sheetName val="[입찰안.xls][입찰안.xls][입찰안.xls]_209"/>
      <sheetName val="[입찰안.xls][입찰안.xls][입찰안.xls]_208"/>
      <sheetName val="[입찰안.xls][입찰안.xls][입찰안.xls]_206"/>
      <sheetName val="[입찰안.xls][입찰안.xls][입찰안.xls]_201"/>
      <sheetName val="[입찰안.xls][입찰안.xls][입찰안.xls]_203"/>
      <sheetName val="[입찰안.xls][입찰안.xls][입찰안.xls]_202"/>
      <sheetName val="[입찰안.xls][입찰안.xls][입찰안.xls]_205"/>
      <sheetName val="[입찰안.xls][입찰안.xls][입찰안.xls]_204"/>
      <sheetName val="POL6차-PIPÁ"/>
      <sheetName val="교대(A1-A2)"/>
      <sheetName val="Sheet15"/>
      <sheetName val="내역_ver1_"/>
      <sheetName val="내역_ver1_뀀"/>
      <sheetName val="600(3)a"/>
      <sheetName val="[입찰안.xls][입찰안.xls][입찰안.xls]_213"/>
      <sheetName val="[입찰안.xls][입찰안.xls][입찰안.xls]_212"/>
      <sheetName val="54಺潭"/>
      <sheetName val="노원열병합__건축공사기성내역_x0000_"/>
      <sheetName val="자가"/>
      <sheetName val="[입찰안.xls][입찰안.xls][입찰안.xls]_210"/>
      <sheetName val="[입찰안.xls][입찰안.xls][입찰안.xls]_211"/>
      <sheetName val="[입찰안.xls][입찰안.xls][입찰안.xls]_216"/>
      <sheetName val="[입찰안.xls][입찰안.xls][입찰안.xls]_214"/>
      <sheetName val="[입찰안.xls][입찰안.xls][입찰안.xls]_215"/>
      <sheetName val="[입찰안.xls][입찰안.xls][입찰안.xls]_217"/>
      <sheetName val="[입찰안.xls][입찰안.xls][입찰안.xls]_219"/>
      <sheetName val="[입찰안.xls][입찰안.xls][입찰안.xls]_218"/>
      <sheetName val="[입찰안.xls][입찰안.xls][입찰안.xls]_265"/>
      <sheetName val="[입찰안.xls][입찰안.xls][입찰안.xls]_264"/>
      <sheetName val="[입찰안.xls][입찰안.xls][입찰안.xls]_266"/>
      <sheetName val="[입찰안.xls][입찰안.xls][입찰안.xls]_262"/>
      <sheetName val="[입찰안.xls][입찰안.xls][입찰안.xls]_261"/>
      <sheetName val="[입찰안.xls][입찰안.xls][입찰안.xls]_263"/>
      <sheetName val="비용"/>
      <sheetName val="A LINE"/>
      <sheetName val="[입찰안.xls][입찰안.xls][입찰안.xls]_222"/>
      <sheetName val="[입찰안.xls][입찰안.xls][입찰안.xls]_225"/>
      <sheetName val="[입찰안.xls][입찰안.xls][입찰안.xls]_224"/>
      <sheetName val="[입찰안.xls][입찰안.xls][입찰안.xls]_220"/>
      <sheetName val="[입찰안.xls][입찰안.xls][입찰안.xls]_221"/>
      <sheetName val="[입찰안.xls][입찰안.xls][입찰안.xls]_223"/>
      <sheetName val="[입찰안.xls][입찰안.xls][입찰안.xls]_230"/>
      <sheetName val="[입찰안.xls][입찰안.xls][입찰안.xls]_226"/>
      <sheetName val="[입찰안.xls][입찰안.xls][입찰안.xls]_227"/>
      <sheetName val="[입찰안.xls][입찰안.xls][입찰안.xls]_228"/>
      <sheetName val="[입찰안.xls][입찰안.xls][입찰안.xls]_229"/>
      <sheetName val="[입찰안.xls][입찰안.xls][입찰안.xls]_236"/>
      <sheetName val="[입찰안.xls][입찰안.xls][입찰안.xls]_233"/>
      <sheetName val="[입찰안.xls][입찰안.xls][입찰안.xls]_232"/>
      <sheetName val="[입찰안.xls][입찰안.xls][입찰안.xls]_231"/>
      <sheetName val="[입찰안.xls][입찰안.xls][입찰안.xls]_234"/>
      <sheetName val="[입찰안.xls][입찰안.xls][입찰안.xls]_241"/>
      <sheetName val="[입찰안.xls][입찰안.xls][입찰안.xls]_238"/>
      <sheetName val="[입찰안.xls][입찰안.xls][입찰안.xls]_235"/>
      <sheetName val="[입찰안.xls][입찰안.xls][입찰안.xls]_237"/>
      <sheetName val="[입찰안.xls][입찰안.xls][입찰안.xls]_239"/>
      <sheetName val="[입찰안.xls][입찰안.xls][입찰안.xls]_240"/>
      <sheetName val="[입찰안.xls][입찰안.xls][입찰안.xls]_242"/>
      <sheetName val="[입찰안.xls][입찰안.xls][입찰안.xls]_243"/>
      <sheetName val="[입찰안.xls][입찰안.xls][입찰안.xls]_244"/>
      <sheetName val="[입찰안.xls][입찰안.xls][입찰안.xls]_252"/>
      <sheetName val="[입찰안.xls][입찰안.xls][입찰안.xls]_245"/>
      <sheetName val="[입찰안.xls][입찰안.xls][입찰안.xls]_249"/>
      <sheetName val="[입찰안.xls][입찰안.xls][입찰안.xls]_246"/>
      <sheetName val="[입찰안.xls][입찰안.xls][입찰안.xls]_247"/>
      <sheetName val="[입찰안.xls][입찰안.xls][입찰안.xls]_248"/>
      <sheetName val="[입찰안.xls][입찰안.xls][입찰안.xls]_250"/>
      <sheetName val="[입찰안.xls][입찰안.xls][입찰안.xls]_251"/>
      <sheetName val="[입찰안.xls][입찰안.xls][입찰안.xls]_253"/>
      <sheetName val="[입찰안.xls][입찰안.xls][입찰안.xls]_254"/>
      <sheetName val="[입찰안.xls][입찰안.xls][입찰안.xls]_255"/>
      <sheetName val="[입찰안.xls][입찰안.xls][입찰안.xls]_258"/>
      <sheetName val="[입찰안.xls][입찰안.xls][입찰안.xls]_259"/>
      <sheetName val="[입찰안.xls][입찰안.xls][입찰안.xls]_256"/>
      <sheetName val="[입찰안.xls][입찰안.xls][입찰안.xls]_257"/>
      <sheetName val="[입찰안.xls][입찰안.xls][입찰안.xls]_260"/>
      <sheetName val="401"/>
      <sheetName val="원도_x0000_"/>
      <sheetName val="공통உ"/>
      <sheetName val="[입찰안.xls][입찰안.xls][입찰안.xls]_268"/>
      <sheetName val="[입찰안.xls][입찰안.xls][입찰안.xls]_267"/>
      <sheetName val="Phan tho"/>
      <sheetName val="Data-year2001i"/>
      <sheetName val="Tien Thuong"/>
      <sheetName val="NC XL 6T cuoi 01 CTy"/>
      <sheetName val="Data -6T dau"/>
      <sheetName val="Cong 6T"/>
      <sheetName val="SUMMARY"/>
      <sheetName val="공기압淀퍦"/>
      <sheetName val="M-EQPT-Z"/>
      <sheetName val="7._x0000__x0000__x0000_"/>
      <sheetName val="RD제품개발투자비(매가)"/>
      <sheetName val="콘크리트"/>
      <sheetName val="정리계_x0000__x0000__x0005__x0000_앀"/>
      <sheetName val="정리계_x0000__x0000__x0005__x0000__xde00_"/>
      <sheetName val="정리계_x0000__x0000__x0005__x0000_"/>
      <sheetName val="VL"/>
      <sheetName val="정리계槜〽_x0000__x0000_ｐ"/>
      <sheetName val="3련_B胔Ẩ"/>
      <sheetName val="3련_B˔_x0000_"/>
      <sheetName val="3련_B㷔₼"/>
      <sheetName val="3련_B㷔嚼"/>
      <sheetName val="6__안전관_x0000__x0000_"/>
      <sheetName val="구조물집계"/>
      <sheetName val="토공집계"/>
      <sheetName val="조달단가"/>
      <sheetName val="[입찰안.xls][입찰안.xls][입찰안.xls]_284"/>
      <sheetName val="[입찰안.xls][입찰안.xls][입찰안.xls]_286"/>
      <sheetName val="[입찰안.xls][입찰안.xls][입찰안.xls]_285"/>
      <sheetName val="[입찰안.xls][입찰안.xls][입찰안.xls]_274"/>
      <sheetName val="[입찰안.xls][입찰안.xls][입찰안.xls]_276"/>
      <sheetName val="[입찰안.xls][입찰안.xls][입찰안.xls]_275"/>
      <sheetName val="[입찰안.xls][입찰안.xls][입찰안.xls]_270"/>
      <sheetName val="[입찰안.xls][입찰안.xls][입찰안.xls]_273"/>
      <sheetName val="[입찰안.xls][입찰안.xls][입찰안.xls]_272"/>
      <sheetName val="[입찰안.xls][입찰안.xls][입찰안.xls]_271"/>
      <sheetName val="[입찰안.xls][입찰안.xls][입찰안.xls]_280"/>
      <sheetName val="[입찰안.xls][입찰안.xls][입찰안.xls]_279"/>
      <sheetName val="[입찰안.xls][입찰안.xls][입찰안.xls]_277"/>
      <sheetName val="[입찰안.xls][입찰안.xls][입찰안.xls]_278"/>
      <sheetName val="[입찰안.xls][입찰안.xls][입찰안.xls]_282"/>
      <sheetName val="[입찰안.xls][입찰안.xls][입찰안.xls]_281"/>
      <sheetName val="[입찰안.xls][입찰안.xls][입찰안.xls]_283"/>
      <sheetName val="リスト"/>
      <sheetName val="절대지우지말것"/>
      <sheetName val="1안98Billing"/>
      <sheetName val="SORCE1"/>
      <sheetName val="엔지니어링"/>
      <sheetName val="소화"/>
      <sheetName val="유림콘도"/>
      <sheetName val="자바라1"/>
      <sheetName val="(1)2002년 매출목표 산출"/>
      <sheetName val="KH-Q1,Q2,01"/>
      <sheetName val="KC-moi"/>
      <sheetName val="Areas"/>
      <sheetName val="BQ-E20-02(Rp)"/>
      <sheetName val="Khoi luong"/>
      <sheetName val="XL4Poppy"/>
      <sheetName val="[입찰안.xls][입찰안.xls][입찰안.xls]_287"/>
      <sheetName val="[입찰안.xls][입찰안.xls][입찰안.xls]_289"/>
      <sheetName val="[입찰안.xls][입찰안.xls][입찰안.xls]_288"/>
      <sheetName val="[입찰안.xls][입찰안.xls][입찰안.xls]_290"/>
      <sheetName val="[입찰안.xls][입찰안.xls][입찰안.xls]_291"/>
      <sheetName val="[입찰안.xls][입찰안.xls][입찰안.xls]_311"/>
      <sheetName val="[입찰안.xls][입찰안.xls][입찰안.xls]_347"/>
      <sheetName val="[입찰안.xls][입찰안.xls][입찰안.xls]_346"/>
      <sheetName val="[입찰안.xls][입찰안.xls][입찰안.xls]_306"/>
      <sheetName val="[입찰안.xls][입찰안.xls][입찰안.xls]_304"/>
      <sheetName val="[입찰안.xls][입찰안.xls][입찰안.xls]_305"/>
      <sheetName val="건ꗝ"/>
      <sheetName val="건Ȍ"/>
      <sheetName val="[입찰안.xls][입찰안.xls][입찰안.xls]_292"/>
      <sheetName val="[입찰안.xls][입찰안.xls][입찰안.xls]_293"/>
      <sheetName val="[입찰안.xls][입찰안.xls][입찰안.xls]_295"/>
      <sheetName val="[입찰안.xls][입찰안.xls][입찰안.xls]_296"/>
      <sheetName val="[입찰안.xls][입찰안.xls][입찰안.xls]_294"/>
      <sheetName val="[입찰안.xls][입찰안.xls][입찰안.xls]_298"/>
      <sheetName val="[입찰안.xls][입찰안.xls][입찰안.xls]_297"/>
      <sheetName val="[입찰안.xls][입찰안.xls][입찰안.xls]_302"/>
      <sheetName val="[입찰안.xls][입찰안.xls][입찰안.xls]_299"/>
      <sheetName val="[입찰안.xls][입찰안.xls][입찰안.xls]_301"/>
      <sheetName val="[입찰안.xls][입찰안.xls][입찰안.xls]_300"/>
      <sheetName val="[입찰안.xls][입찰안.xls][입찰안.xls]_303"/>
      <sheetName val="[입찰안.xls][입찰안.xls][입찰안.xls]_309"/>
      <sheetName val="[입찰안.xls][입찰안.xls][입찰안.xls]_308"/>
      <sheetName val="[입찰안.xls][입찰안.xls][입찰안.xls]_307"/>
      <sheetName val="한³_x0000__x0000_"/>
      <sheetName val="[입찰안.xls][입찰안.xls][입찰안.xls]_310"/>
      <sheetName val="co-no.2"/>
      <sheetName val="[입찰안.xls][입찰안.xls][입찰안.xls]_312"/>
      <sheetName val="[입찰안.xls][입찰안.xls][입찰안.xls]_314"/>
      <sheetName val="[입찰안.xls][입찰안.xls][입찰안.xls]_315"/>
      <sheetName val="[입찰안.xls][입찰안.xls][입찰안.xls]_313"/>
      <sheetName val="[입찰안.xls][입찰안.xls][입찰안.xls]_317"/>
      <sheetName val="[입찰안.xls][입찰안.xls][입찰안.xls]_316"/>
      <sheetName val="금강견적"/>
      <sheetName val="_HIT__HMC_견_x0000__x0000__x0005__x0000_ꉀ펔ɠ"/>
      <sheetName val="[입찰안.xls][입찰안.xls][입찰안.xls]_331"/>
      <sheetName val="[입찰안.xls][입찰안.xls][입찰안.xls]_333"/>
      <sheetName val="[입찰안.xls][입찰안.xls][입찰안.xls]_327"/>
      <sheetName val="[입찰안.xls][입찰안.xls][입찰안.xls]_328"/>
      <sheetName val="[입찰안.xls][입찰안.xls][입찰안.xls]_324"/>
      <sheetName val="[입찰안.xls][입찰안.xls][입찰안.xls]_323"/>
      <sheetName val="[입찰안.xls][입찰안.xls][입찰안.xls]_321"/>
      <sheetName val="전체수량집계"/>
      <sheetName val="[입찰안.xls][입찰안.xls][입찰안.xls]_318"/>
      <sheetName val="[입찰안.xls][입찰안.xls][입찰안.xls]_319"/>
      <sheetName val="[입찰안.xls][입찰안.xls][입찰안.xls]_320"/>
      <sheetName val="[입찰안.xls][입찰안.xls][입찰안.xls]_322"/>
      <sheetName val="[입찰안.xls][입찰안.xls][입찰안.xls]_326"/>
      <sheetName val="[입찰안.xls][입찰안.xls][입찰안.xls]_325"/>
      <sheetName val="[입찰안.xls][입찰안.xls][입찰안.xls]_329"/>
      <sheetName val="[입찰안.xls][입찰안.xls][입찰안.xls]_330"/>
      <sheetName val="[입찰안.xls][입찰안.xls][입찰안.xls]_332"/>
      <sheetName val="[입찰안.xls][입찰안.xls][입찰안.xls]_340"/>
      <sheetName val="[입찰안.xls][입찰안.xls][입찰안.xls]_339"/>
      <sheetName val="[입찰안.xls][입찰안.xls][입찰안.xls]_337"/>
      <sheetName val="[입찰안.xls][입찰안.xls][입찰안.xls]_336"/>
      <sheetName val="[입찰안.xls][입찰안.xls][입찰안.xls]_334"/>
      <sheetName val="산수배수"/>
      <sheetName val="새로이 설치할 정비기반시설 조서 나번 (2)"/>
      <sheetName val="[입찰안.xls][입찰안.xls][입찰안.xls]_335"/>
      <sheetName val="[입찰안.xls][입찰안.xls][입찰안.xls]_338"/>
      <sheetName val="[입찰안.xls][입찰안.xls][입찰안.xls]_341"/>
      <sheetName val="[입찰안.xls][입찰안.xls][입찰안.xls]_342"/>
      <sheetName val="[입찰안.xls][입찰안.xls][입찰안.xls]_343"/>
      <sheetName val="[입찰안.xls][입찰안.xls][입찰안.xls]_344"/>
      <sheetName val="[입찰안.xls][입찰안.xls][입찰안.xls]_345"/>
      <sheetName val="외주정비"/>
      <sheetName val="B__2"/>
      <sheetName val="B__3"/>
      <sheetName val="___2"/>
      <sheetName val="B__4"/>
      <sheetName val="B__5"/>
      <sheetName val="B__6"/>
      <sheetName val="B__7"/>
      <sheetName val="B__8"/>
      <sheetName val="B_14"/>
      <sheetName val="B__9"/>
      <sheetName val="B_10"/>
      <sheetName val="B_11"/>
      <sheetName val="B_12"/>
      <sheetName val="B_13"/>
      <sheetName val="B_15"/>
      <sheetName val="B_16"/>
      <sheetName val="B_17"/>
      <sheetName val="B_18"/>
      <sheetName val="B_23"/>
      <sheetName val="B_19"/>
      <sheetName val="B_20"/>
      <sheetName val="B_21"/>
      <sheetName val="B_22"/>
      <sheetName val="B_25"/>
      <sheetName val="B_24"/>
      <sheetName val="B_26"/>
      <sheetName val="B_27"/>
      <sheetName val="___3"/>
      <sheetName val="B_60"/>
      <sheetName val="B_54"/>
      <sheetName val="B_53"/>
      <sheetName val="B_44"/>
      <sheetName val="B_33"/>
      <sheetName val="B_31"/>
      <sheetName val="B_30"/>
      <sheetName val="B_29"/>
      <sheetName val="B_28"/>
      <sheetName val="B_35"/>
      <sheetName val="B_32"/>
      <sheetName val="B_40"/>
      <sheetName val="B_34"/>
      <sheetName val="B_41"/>
      <sheetName val="B_36"/>
      <sheetName val="B_37"/>
      <sheetName val="B_42"/>
      <sheetName val="B_38"/>
      <sheetName val="B_39"/>
      <sheetName val="B_43"/>
      <sheetName val="B_47"/>
      <sheetName val="B_45"/>
      <sheetName val="B_48"/>
      <sheetName val="B_46"/>
      <sheetName val="B_51"/>
      <sheetName val="B_50"/>
      <sheetName val="B_49"/>
      <sheetName val="B_52"/>
      <sheetName val="B_55"/>
      <sheetName val="B_57"/>
      <sheetName val="B_58"/>
      <sheetName val="B_56"/>
      <sheetName val="B_59"/>
      <sheetName val="B_62"/>
      <sheetName val="B_61"/>
      <sheetName val="B_63"/>
      <sheetName val="B_64"/>
      <sheetName val="B_65"/>
      <sheetName val="B_66"/>
      <sheetName val="[입찰안.xls][입찰안.xls][입찰안.xls]_349"/>
      <sheetName val="[입찰안.xls][입찰안.xls][입찰안.xls]_348"/>
      <sheetName val="표준항목"/>
      <sheetName val="___1"/>
      <sheetName val="B__1"/>
      <sheetName val="B_67"/>
      <sheetName val="B_68"/>
      <sheetName val="DTICH (Full)"/>
      <sheetName val="DGG"/>
      <sheetName val="DTICH(FDC)"/>
      <sheetName val="_입찰안.xls__입찰안.xls__입찰안.xls____2"/>
      <sheetName val="_입찰안.xls__입찰안.xls__입찰안.xls____3"/>
      <sheetName val="일위대__Ԁ_䀀"/>
      <sheetName val="일위대㐀븁__退"/>
      <sheetName val="I_설계조_"/>
      <sheetName val="조도계산서_(도서_"/>
      <sheetName val="대__"/>
      <sheetName val="Data_Store"/>
      <sheetName val="Master"/>
      <sheetName val="Girder"/>
      <sheetName val="ctTBA"/>
      <sheetName val="escon"/>
      <sheetName val="TinhGiaNC"/>
      <sheetName val="TSO_CHUNG"/>
      <sheetName val="COST SUMMARY"/>
      <sheetName val="plan&amp;section_of勉_x0010_"/>
      <sheetName val="공사직종별노임"/>
      <sheetName val="전기혼잡제경비(45_x0016_"/>
      <sheetName val="Dayworks"/>
      <sheetName val="500(1)g"/>
      <sheetName val="GRAND SUM"/>
      <sheetName val="plan&amp;section_of__x0000__x0000_Ā_x0000__x0005__x0000_翹_x0000_조ꤟ"/>
      <sheetName val="[입찰안_xls][입찰안_xls][입찰안_xls]B_17"/>
      <sheetName val="[입찰안_xls][입찰안_xls][입찰안_xls]B__5"/>
      <sheetName val="[입찰안_xls][입찰안_xls][입찰안_xls]B__8"/>
      <sheetName val="[입찰안_xls][입찰안_xls][입찰안_xls]B__6"/>
      <sheetName val="[입찰안_xls][입찰안_xls][입찰안_xls]B_23"/>
      <sheetName val="[입찰안_xls][입찰안_xls][입찰안_xls]B__7"/>
      <sheetName val="[입찰안_xls][입찰안_xls][입찰안_xls]B__9"/>
      <sheetName val="[입찰안_xls][입찰안_xls][입찰안_xls]B_10"/>
      <sheetName val="[입찰안_xls][입찰안_xls][입찰안_xls]B_11"/>
      <sheetName val="[입찰안_xls][입찰안_xls][입찰안_xls]B_12"/>
      <sheetName val="[입찰안_xls][입찰안_xls][입찰안_xls]B_13"/>
      <sheetName val="[입찰안_xls][입찰안_xls][입찰안_xls]B_14"/>
      <sheetName val="[입찰안_xls][입찰안_xls][입찰안_xls]B_15"/>
      <sheetName val="[입찰안_xls][입찰안_xls][입찰안_xls]B_16"/>
      <sheetName val="[입찰안_xls][입찰안_xls][입찰안_xls]B_18"/>
      <sheetName val="[입찰안_xls][입찰안_xls][입찰안_xls]B_19"/>
      <sheetName val="[입찰안_xls][입찰안_xls][입찰안_xls]B_20"/>
      <sheetName val="[입찰안_xls][입찰안_xls][입찰안_xls]B_21"/>
      <sheetName val="[입찰안_xls][입찰안_xls][입찰안_xls]B_22"/>
      <sheetName val="[입찰안_xls][입찰안_xls][입찰안_xls]B_25"/>
      <sheetName val="[입찰안_xls][입찰안_xls][입찰안_xls]B_24"/>
      <sheetName val="[입찰안_xls][입찰안_xls][입찰안_xls]B_26"/>
      <sheetName val="[입찰안_xls][입찰안_xls][입찰안_xls]B_27"/>
      <sheetName val="SLAB&quot;1&quot;"/>
      <sheetName val="토공분배표"/>
      <sheetName val="[입찰안.xls][입찰안.xls][입찰안.xls]_350"/>
      <sheetName val="전기내역서"/>
      <sheetName val="[입찰안.xls][입찰안.xls][입찰안.xls]_354"/>
      <sheetName val="[입찰안.xls][입찰안.xls][입찰안.xls]_352"/>
      <sheetName val="[입찰안.xls][입찰안.xls][입찰안.xls]_351"/>
      <sheetName val="[입찰안.xls][입찰안.xls][입찰안.xls]_353"/>
      <sheetName val="[입찰안.xls][입찰안.xls][입찰안.xls]_355"/>
      <sheetName val="[입찰안.xls][입찰안.xls][입찰안.xls]_356"/>
      <sheetName val="[입찰안.xls][입찰안.xls][입찰안.xls]_360"/>
      <sheetName val="[입찰안.xls][입찰안.xls][입찰안.xls]_357"/>
      <sheetName val="[입찰안.xls][입찰안.xls][입찰안.xls]_358"/>
      <sheetName val="[입찰안.xls][입찰안.xls][입찰안.xls]_359"/>
      <sheetName val="[입찰안.xls][입찰안.xls][입찰안.xls]_361"/>
      <sheetName val="[입찰안.xls][입찰안.xls][입찰안.xls]_364"/>
      <sheetName val="[입찰안.xls][입찰안.xls][입찰안.xls]_362"/>
      <sheetName val="[입찰안.xls][입찰안.xls][입찰안.xls]_363"/>
      <sheetName val="[입찰안.xls][입찰안.xls][입찰안.xls]_366"/>
      <sheetName val="[입찰안.xls][입찰안.xls][입찰안.xls]_365"/>
      <sheetName val="[입찰안.xls][입찰안.xls][입찰안.xls]_367"/>
      <sheetName val="총원가계산서(요율)"/>
      <sheetName val="Cost factor"/>
      <sheetName val="Info"/>
      <sheetName val="Item list"/>
      <sheetName val="Sheet Template Empty"/>
      <sheetName val="P"/>
      <sheetName val="[입찰안.xls][입찰안.xls][입찰안.xls]_369"/>
      <sheetName val="[입찰안.xls][입찰안.xls][입찰안.xls]_370"/>
      <sheetName val="[입찰안.xls][입찰안.xls][입찰안.xls]___7"/>
      <sheetName val="[입찰안.xls][입찰안_xls][입찰안_xls]___3"/>
      <sheetName val="[입찰안.xls][입찰안.xls][입찰안_xls]___2"/>
      <sheetName val="5호광장_(만점)8"/>
      <sheetName val="인천국제_(만점)_(2)8"/>
      <sheetName val="Total_단위경유량집계8"/>
      <sheetName val="BH-1_(2)8"/>
      <sheetName val="표__지8"/>
      <sheetName val="준검_내역서8"/>
      <sheetName val="토공유동표(전체_당초)8"/>
      <sheetName val="1_수인터널8"/>
      <sheetName val="앉음벽_(2)8"/>
      <sheetName val="_HIT__HMC_견적_3900_8"/>
      <sheetName val="I_설계조건8"/>
      <sheetName val="4_전기8"/>
      <sheetName val="1_설계조건8"/>
      <sheetName val="소포내역_(2)8"/>
      <sheetName val="7__현장관리비_8"/>
      <sheetName val="6__안전관리비8"/>
      <sheetName val="노원열병합__건축공사기성내역서8"/>
      <sheetName val="조도계산서_(도서)8"/>
      <sheetName val="3련_BOX8"/>
      <sheetName val="11_산출(전열)8"/>
      <sheetName val="6_산출(동력)8"/>
      <sheetName val="7_산출(TRAY)8"/>
      <sheetName val="5_산출(전력)7"/>
      <sheetName val="수량산출서(전력간선_지하D_C)7"/>
      <sheetName val="MSS_28"/>
      <sheetName val="우수관매설및_우수받이8"/>
      <sheetName val="11_우각부_보강8"/>
      <sheetName val="제출내역_(2)8"/>
      <sheetName val="플랜트_설치7"/>
      <sheetName val="보고서_기기리스트7"/>
      <sheetName val="2_1__노무비_평균단가산출7"/>
      <sheetName val="내역_ver1_08"/>
      <sheetName val="내___역7"/>
      <sheetName val="plan&amp;section_of_foundation8"/>
      <sheetName val="pile_bearing_capa_&amp;_arrenge8"/>
      <sheetName val="working_load_at_the_btm_ft_8"/>
      <sheetName val="stability_check8"/>
      <sheetName val="design_criteria8"/>
      <sheetName val="배수내역_(2)7"/>
      <sheetName val="배수공_시멘트_및_골재량_산출7"/>
      <sheetName val="A_견적7"/>
      <sheetName val="BH_1__2_7"/>
      <sheetName val="8_현장관리비7"/>
      <sheetName val="7_안전관리비7"/>
      <sheetName val="SHEET_PILE단가7"/>
      <sheetName val="_HIT-&gt;HMC_견적(3900)7"/>
      <sheetName val="6PILE__(돌출)7"/>
      <sheetName val="세골재__T2_변경_현황7"/>
      <sheetName val="전_기7"/>
      <sheetName val="spc_배관견적7"/>
      <sheetName val="목차_7"/>
      <sheetName val="화재_탐지_설비7"/>
      <sheetName val="1_설계기준7"/>
      <sheetName val="귀래_설계_공내역서7"/>
      <sheetName val="unit_47"/>
      <sheetName val="Customer_Databas7"/>
      <sheetName val="1_취수장7"/>
      <sheetName val="2차전체변경예정_(2)7"/>
      <sheetName val="개인별_순위표7"/>
      <sheetName val="도담구내_개소별_명세7"/>
      <sheetName val="설_계7"/>
      <sheetName val="Cash_Flow-17"/>
      <sheetName val="3_1공사현황_공정표7"/>
      <sheetName val="노임_단가7"/>
      <sheetName val="投标材料清单_7"/>
      <sheetName val="내역서_7"/>
      <sheetName val="집_계_표7"/>
      <sheetName val="별표_7"/>
      <sheetName val="3_공통공사대비7"/>
      <sheetName val="6__수량산출서6"/>
      <sheetName val="노임단가_(2)7"/>
      <sheetName val="단___산6"/>
      <sheetName val="실____단6"/>
      <sheetName val="단가_및_재료비7"/>
      <sheetName val="7_공정표7"/>
      <sheetName val="단면_(2)7"/>
      <sheetName val="장비비_명세서17"/>
      <sheetName val="노무비_근거6"/>
      <sheetName val="RETAIL_(ABOVE)7"/>
      <sheetName val="5__현장관리비(new)_7"/>
      <sheetName val="제수변_수량집계표(보통)6"/>
      <sheetName val="2_대외공문7"/>
      <sheetName val="_갑지6"/>
      <sheetName val="5_동별횡주관경6"/>
      <sheetName val="장비_(2)6"/>
      <sheetName val="전선_및_전선관6"/>
      <sheetName val="3BL공동구_수량6"/>
      <sheetName val="기성(1차)_5"/>
      <sheetName val="Eq__Mobilization7"/>
      <sheetName val="Sheet1_(2)6"/>
      <sheetName val="습식및_셀프레벨링6"/>
      <sheetName val="1차_내역서6"/>
      <sheetName val="BSD_(2)5"/>
      <sheetName val="바_한일양산5"/>
      <sheetName val="Project_Brief5"/>
      <sheetName val="영업_일15"/>
      <sheetName val="기기_내역서5"/>
      <sheetName val="CM_16"/>
      <sheetName val="일위대가56-1_5"/>
      <sheetName val="일위대가71-1_5"/>
      <sheetName val="일위대가74-1_5"/>
      <sheetName val="일위대가76-1_5"/>
      <sheetName val="일위대가77-1_5"/>
      <sheetName val="일위대가78-1_5"/>
      <sheetName val="_소방공사_산출근거5"/>
      <sheetName val="내역서1999_8최종6"/>
      <sheetName val="전사_(2)5"/>
      <sheetName val="BA_(2)5"/>
      <sheetName val="CP_(2)5"/>
      <sheetName val="암거_제원표6"/>
      <sheetName val="수량산출서_(2)5"/>
      <sheetName val="토공_total5"/>
      <sheetName val="참조_(2)6"/>
      <sheetName val="일위대가_6"/>
      <sheetName val="4_LINE6"/>
      <sheetName val="7_th6"/>
      <sheetName val="1_CB5"/>
      <sheetName val="변경명신물량_(2)5"/>
      <sheetName val="기존단가_(2)5"/>
      <sheetName val="토공_토적표5"/>
      <sheetName val="아파트_4"/>
      <sheetName val="갑지_을지4"/>
      <sheetName val="유효폭의_계산4"/>
      <sheetName val="도담구내_개소별_명柖6"/>
      <sheetName val="danh_muc_vat_tu6"/>
      <sheetName val="Register-BG_NCC6"/>
      <sheetName val="Data_26"/>
      <sheetName val="TB_chính6"/>
      <sheetName val="Steel_pipe6"/>
      <sheetName val="Ref_pipe+Ins6"/>
      <sheetName val="Plastic_pipe6"/>
      <sheetName val="Air_Grilles6"/>
      <sheetName val="Cost_bd-&quot;A&quot;6"/>
      <sheetName val="2-2_매출분석4"/>
      <sheetName val="표지_(2)4"/>
      <sheetName val="미납품_현황4"/>
      <sheetName val="STEEL_BOX_단면설계(SEC_8)4"/>
      <sheetName val="갑지_설계_내역서4"/>
      <sheetName val="2_단면가정_(양곡1교)4"/>
      <sheetName val="1_내역(청_하역장전등)4"/>
      <sheetName val="자격_땡겨오기4"/>
      <sheetName val="설명서_4"/>
      <sheetName val="05년_상4"/>
      <sheetName val="영흥TL(UP,DOWN)_4"/>
      <sheetName val="_견적서4"/>
      <sheetName val="단양_00_아파트-세부내역4"/>
      <sheetName val="ITB_COST4"/>
      <sheetName val="4_2_1_마루높이_검토4"/>
      <sheetName val="8_PILE__(돌출)4"/>
      <sheetName val="4__VOs_summary5"/>
      <sheetName val="Chiet_tinh_dz355"/>
      <sheetName val="자재기성_신청서_xlsx3"/>
      <sheetName val="내역(인테리어_실내)(도급)3"/>
      <sheetName val="내역(인테리어_실외)(도급)3"/>
      <sheetName val="2000_053"/>
      <sheetName val="장비코드표_0506013"/>
      <sheetName val="2007년_생산1부장비3"/>
      <sheetName val="2008년_생산부전장비코드3"/>
      <sheetName val="DDB부_장비_관리현황3"/>
      <sheetName val="Xunit_(단위환산)3"/>
      <sheetName val="수량산출서_갑지4"/>
      <sheetName val="_FURNACE현설3"/>
      <sheetName val="97_사업추정(WEKI)3"/>
      <sheetName val="TABLE_DB3"/>
      <sheetName val="쌍용_data_base3"/>
      <sheetName val="8_설치품셈3"/>
      <sheetName val="DATA_LISTS3"/>
      <sheetName val="19_07월_세_계3"/>
      <sheetName val="19_07항목별(시트복사금지100번쓰기)3"/>
      <sheetName val="19_05월3"/>
      <sheetName val="품셈_3"/>
      <sheetName val="M-EMS_GP-570(BIT)3"/>
      <sheetName val="내역서_제출4"/>
      <sheetName val="0_목록13"/>
      <sheetName val="Bảng_mã_VT5"/>
      <sheetName val="중기조종사_단위단가3"/>
      <sheetName val="Elec_LG3"/>
      <sheetName val="ESTI_3"/>
      <sheetName val="D_&amp;_W_sizes3"/>
      <sheetName val="Gia_vat_tu3"/>
      <sheetName val="dtct_cong3"/>
      <sheetName val="DGCT_(01)2"/>
      <sheetName val="SCOPE_OF_WORK2"/>
      <sheetName val="Chi_tiet2"/>
      <sheetName val="nhôm_1,2mm2"/>
      <sheetName val="nhôm_1,4mm2"/>
      <sheetName val="01__DATA2"/>
      <sheetName val="So_sanh2"/>
      <sheetName val="[입찰안_xls][입찰안_xls][입찰안_xls]B_28"/>
      <sheetName val="[입찰안_xls][입찰안_xls][입찰안_xls]B_29"/>
      <sheetName val="[입찰안_xls][입찰안_xls][입찰안_xls]B_30"/>
      <sheetName val="Phan_tich_ca_may1"/>
      <sheetName val="Chenh_lech_ca_may1"/>
      <sheetName val="TLg_CN&amp;Laixe1"/>
      <sheetName val="TLg_CN&amp;Laixe_(2)1"/>
      <sheetName val="TLg_Laitau1"/>
      <sheetName val="TLg_Laitau_(2)1"/>
      <sheetName val="Cọc_nhồi1"/>
      <sheetName val="Dầm_11"/>
      <sheetName val="Gia_VLNCMTC1"/>
      <sheetName val="Sàn_T11"/>
      <sheetName val="Lỗ_thông_gió1"/>
      <sheetName val="Sàn_tầng_01_(_old_)1"/>
      <sheetName val="Chiet_tinh_don_gia_CM1"/>
      <sheetName val="EE_(3)1"/>
      <sheetName val="Measure_13061"/>
      <sheetName val="RAB_AR&amp;STR"/>
      <sheetName val="Isolasi_Luar_Dalam"/>
      <sheetName val="Isolasi_Luar"/>
      <sheetName val="Div26_-_Elect"/>
      <sheetName val="U_P_Breakdown"/>
      <sheetName val="장悱"/>
      <sheetName val="PROJ__DATA2"/>
      <sheetName val="_Beams_Sched_2"/>
      <sheetName val="[입찰안_xls][입찰안_xls][입찰안_xls]___4"/>
      <sheetName val="중강당_내역"/>
      <sheetName val="[입찰안_xls][입찰안_xls][입찰안_xls]B_46"/>
      <sheetName val="[입찰안_xls][입찰안_xls][입찰안_xls]B_45"/>
      <sheetName val="[입찰안_xls][입찰안_xls][입찰안_xls]B_44"/>
      <sheetName val="[입찰안_xls][입찰안_xls][입찰안_xls]B_33"/>
      <sheetName val="[입찰안_xls][입찰안_xls][입찰안_xls]B_31"/>
      <sheetName val="[입찰안_xls][입찰안_xls][입찰안_xls]B_32"/>
      <sheetName val="[입찰안_xls][입찰안_xls][입찰안_xls]B_34"/>
      <sheetName val="[입찰안_xls][입찰안_xls][입찰안_xls]B_35"/>
      <sheetName val="[입찰안_xls][입찰안_xls][입찰안_xls]B_36"/>
      <sheetName val="[입찰안_xls][입찰안_xls][입찰안_xls]B_37"/>
      <sheetName val="[입찰안_xls][입찰안_xls][입찰안_xls]B_40"/>
      <sheetName val="[입찰안_xls][입찰안_xls][입찰안_xls]B_38"/>
      <sheetName val="[입찰안_xls][입찰안_xls][입찰안_xls]B_41"/>
      <sheetName val="[입찰안_xls][입찰안_xls][입찰안_xls]B_39"/>
      <sheetName val="[입찰안_xls][입찰안_xls][입찰안_xls]B_42"/>
      <sheetName val="[입찰안_xls][입찰안_xls][입찰안_xls]B_43"/>
      <sheetName val="[입찰안_xls][입찰안_xls][입찰안_xls]B_47"/>
      <sheetName val="[입찰안_xls][입찰안_xls][입찰안_xls]B_48"/>
      <sheetName val="[입찰안_xls][입찰안_xls][입찰안_xls]B_49"/>
      <sheetName val="[입찰안_xls][입찰안_xls][입찰안_xls]B_54"/>
      <sheetName val="[입찰안_xls][입찰안_xls][입찰안_xls]B_53"/>
      <sheetName val="[입찰안_xls][입찰안_xls][입찰안_xls]B_50"/>
      <sheetName val="[입찰안_xls][입찰안_xls][입찰안_xls]B_51"/>
      <sheetName val="[입찰안_xls][입찰안_xls][입찰안_xls]B_52"/>
      <sheetName val="[입찰안_xls][입찰안_xls][입찰안_xls]B_55"/>
      <sheetName val="[입찰안_xls][입찰안_xls][입찰안_xls]B_56"/>
      <sheetName val="[입찰안_xls][입찰안_xls][입찰안_xls]B_57"/>
      <sheetName val="[입찰안_xls][입찰안_xls][입찰안_xls]B_58"/>
      <sheetName val="[입찰안_xls][입찰안_xls][입찰안_xls]B_59"/>
      <sheetName val="[입찰안_xls][입찰안_xls][입찰안_xls]B_60"/>
      <sheetName val="[입찰안_xls][입찰안_xls][입찰안_xls]B_61"/>
      <sheetName val="[입찰안_xls][입찰안_xls][입찰안_xls]B_62"/>
      <sheetName val="[입찰안_xls][입찰안_xls][입찰안_xls]B_63"/>
      <sheetName val="견적비교표_(2)"/>
      <sheetName val="결재방(지우지_마세요)"/>
      <sheetName val="[입찰안_xls][입찰안_xls][입찰안_xls]___5"/>
      <sheetName val="6-1_보오링(1)"/>
      <sheetName val="EXCHANGE_RATE"/>
      <sheetName val="할증_"/>
      <sheetName val="간접비_총괄표"/>
      <sheetName val="TOWER_12TON"/>
      <sheetName val="공사투입계획(변경결의)19_9"/>
      <sheetName val="노무비_월별지급현황19_9"/>
      <sheetName val="갑지(외주기성)19_9"/>
      <sheetName val="노임단가_및_기계경비"/>
      <sheetName val="[입찰안_xls][입찰안_xls][입찰안_xls]B_64"/>
      <sheetName val="실행내역서_"/>
      <sheetName val="[입찰안_xls][입찰안_xls][입찰안_xls]_103"/>
      <sheetName val="[입찰안_xls][입찰안_xls][입찰안_xls]B_68"/>
      <sheetName val="[입찰안_xls][입찰안_xls][입찰안_xls]B_79"/>
      <sheetName val="[입찰안_xls][입찰안_xls][입찰안_xls]B_80"/>
      <sheetName val="[입찰안_xls][입찰안_xls][입찰안_xls]B_66"/>
      <sheetName val="[입찰안_xls][입찰안_xls][입찰안_xls]B_67"/>
      <sheetName val="[입찰안_xls][입찰안_xls][입찰안_xls]B_65"/>
      <sheetName val="[입찰안_xls][입찰안_xls][입찰안_xls]B_69"/>
      <sheetName val="[입찰안_xls][입찰안_xls][입찰안_xls]B_70"/>
      <sheetName val="[입찰안_xls][입찰안_xls][입찰안_xls]B_71"/>
      <sheetName val="[입찰안_xls][입찰안_xls][입찰안_xls]B_73"/>
      <sheetName val="[입찰안_xls][입찰안_xls][입찰안_xls]B_74"/>
      <sheetName val="[입찰안_xls][입찰안_xls][입찰안_xls]B_72"/>
      <sheetName val="[입찰안_xls][입찰안_xls][입찰안_xls]B_75"/>
      <sheetName val="[입찰안_xls][입찰안_xls][입찰안_xls]B_76"/>
      <sheetName val="[입찰안_xls][입찰안_xls][입찰안_xls]B_77"/>
      <sheetName val="[입찰안_xls][입찰안_xls][입찰안_xls]B_78"/>
      <sheetName val="[입찰안_xls][입찰안_xls][입찰안_xls]B_81"/>
      <sheetName val="[입찰안_xls][입찰안_xls][입찰안_xls]B_82"/>
      <sheetName val="[입찰안_xls][입찰안_xls][입찰안_xls]B_83"/>
      <sheetName val="[입찰안_xls][입찰안_xls][입찰안_xls]B_93"/>
      <sheetName val="[입찰안_xls][입찰안_xls][입찰안_xls]B_96"/>
      <sheetName val="[입찰안_xls][입찰안_xls][입찰안_xls]B_86"/>
      <sheetName val="[입찰안_xls][입찰안_xls][입찰안_xls]B_87"/>
      <sheetName val="[입찰안_xls][입찰안_xls][입찰안_xls]B_84"/>
      <sheetName val="[입찰안_xls][입찰안_xls][입찰안_xls]B_85"/>
      <sheetName val="[입찰안_xls][입찰안_xls][입찰안_xls]B_88"/>
      <sheetName val="[입찰안_xls][입찰안_xls][입찰안_xls]B_89"/>
      <sheetName val="[입찰안_xls][입찰안_xls][입찰안_xls]B_90"/>
      <sheetName val="[입찰안_xls][입찰안_xls][입찰안_xls]B_91"/>
      <sheetName val="[입찰안_xls][입찰안_xls][입찰안_xls]B_92"/>
      <sheetName val="[입찰안_xls][입찰안_xls][입찰안_xls]B_94"/>
      <sheetName val="[입찰안_xls][입찰안_xls][입찰안_xls]B_95"/>
      <sheetName val="[입찰안_xls][입찰안_xls][입찰안_xls]B_97"/>
      <sheetName val="[입찰안_xls][입찰안_xls][입찰안_xls]B_98"/>
      <sheetName val="[입찰안_xls][입찰안_xls][입찰안_xls]B_99"/>
      <sheetName val="[입찰안_xls][입찰안_xls][입찰안_xls]B100"/>
      <sheetName val="[입찰안_xls][입찰안_xls][입찰안_xls]B101"/>
      <sheetName val="[입찰안_xls][입찰안_xls][입찰안_xls]_100"/>
      <sheetName val="[입찰안_xls][입찰안_xls][입찰안_xls]B102"/>
      <sheetName val="[입찰안_xls][입찰안_xls][입찰안_xls]_101"/>
      <sheetName val="[입찰안_xls][입찰안_xls][입찰안_xls]_102"/>
      <sheetName val="[입찰안.xls][입찰안.xls][입찰안.xls]_368"/>
      <sheetName val="[입찰안.xls][입찰안.xls][입찰안.xls]_372"/>
      <sheetName val="[입찰안.xls][입찰안.xls][입찰안.xls]_371"/>
      <sheetName val="[입찰안.xls][입찰안.xls][입찰안.xls]_374"/>
      <sheetName val="[입찰안.xls][입찰안.xls][입찰안.xls]_373"/>
      <sheetName val="[입찰안.xls][입찰안.xls][입찰안.xls]_377"/>
      <sheetName val="[입찰안.xls][입찰안.xls][입찰안.xls]_375"/>
      <sheetName val="[입찰안.xls][입찰안.xls][입찰안.xls]_376"/>
      <sheetName val="[입찰안.xls][입찰안.xls][입찰안.xls]_379"/>
      <sheetName val="[입찰안.xls][입찰안.xls][입찰안.xls]_378"/>
      <sheetName val="F_D SEC. PROP"/>
      <sheetName val="[입찰안.xls][입찰안.xls][입찰안.xls]_384"/>
      <sheetName val="[입찰안.xls][입찰안.xls][입찰안.xls]_386"/>
      <sheetName val="[입찰안.xls][입찰안.xls][입찰안.xls]_385"/>
      <sheetName val="[입찰안.xls][입찰안.xls][입찰안.xls]_383"/>
      <sheetName val="[입찰안.xls][입찰안.xls][입찰안.xls]_380"/>
      <sheetName val="[입찰안.xls][입찰안.xls][입찰안.xls]_381"/>
      <sheetName val="[입찰안.xls][입찰안.xls][입찰안.xls]_382"/>
      <sheetName val="[입찰안.xls][입찰안.xls][입찰안.xls]_389"/>
      <sheetName val="[입찰안.xls][입찰안.xls][입찰안.xls]_387"/>
      <sheetName val="[입찰안.xls][입찰안.xls][입찰안.xls]_388"/>
      <sheetName val="[입찰안.xls][입찰안.xls][입찰안.xls]_390"/>
      <sheetName val="[입찰안.xls][입찰안.xls][입찰안.xls]_391"/>
      <sheetName val="[입찰안.xls][입찰안.xls][입찰안.xls]_392"/>
      <sheetName val="[입찰안.xls][입찰안.xls][입찰안.xls]_393"/>
      <sheetName val="침하계"/>
      <sheetName val="DFA"/>
      <sheetName val="전신환매도율"/>
      <sheetName val="공량산출근거서"/>
      <sheetName val="[입찰안.xls][입찰안.xls][입찰안.xls]_397"/>
      <sheetName val="[입찰안.xls][입찰안.xls][입찰안.xls]_395"/>
      <sheetName val="[입찰안.xls][입찰안.xls][입찰안.xls]_394"/>
      <sheetName val="[입찰안.xls][입찰안.xls][입찰안.xls]_396"/>
      <sheetName val="[입찰안.xls][입찰안.xls][입찰안.xls]_402"/>
      <sheetName val="[입찰안.xls][입찰안.xls][입찰안.xls]_399"/>
      <sheetName val="[입찰안.xls][입찰안.xls][입찰안.xls]_398"/>
      <sheetName val="[입찰안.xls][입찰안.xls][입찰안.xls]_400"/>
      <sheetName val="[입찰안.xls][입찰안.xls][입찰안.xls]_401"/>
      <sheetName val="[입찰안.xls][입찰안.xls][입찰안.xls]_429"/>
      <sheetName val="[입찰안.xls][입찰안.xls][입찰안.xls]_403"/>
      <sheetName val="[입찰안.xls][입찰안.xls][입찰안.xls]_406"/>
      <sheetName val="4_전_x0000_"/>
      <sheetName val="4_전ᄐ"/>
      <sheetName val="Macro(전_x0005__x0003_"/>
      <sheetName val="Ԁ̀Ā܀਀Ѐ̀̀ЀЀ"/>
      <sheetName val="조경수_x0000_"/>
      <sheetName val="주소"/>
      <sheetName val="판"/>
      <sheetName val="기본데이터"/>
      <sheetName val="실적관리"/>
      <sheetName val="C_DATA"/>
      <sheetName val="남양시작동자105노65기1.3화1.2"/>
      <sheetName val="TH-Dien"/>
      <sheetName val="VIN_Index"/>
      <sheetName val="TTTram"/>
      <sheetName val="Names"/>
      <sheetName val="ND"/>
      <sheetName val="Xuly Data"/>
      <sheetName val="TL rieng"/>
      <sheetName val="Thuc thanh"/>
      <sheetName val="THVT"/>
      <sheetName val="Sum"/>
      <sheetName val="공기압郀傲2"/>
      <sheetName val="노원열병합___x0000__x0000__x0005__x0000_츀ɮ_x0000__x0000__x0000_"/>
      <sheetName val="_입찰안.xls__입찰안.xls__입찰안.xls_B__2"/>
      <sheetName val="_입찰안.xls__입찰안.xls__입찰안.xls_B__3"/>
      <sheetName val="_입찰안.xls__입찰안.xls__입찰안.xls_B__6"/>
      <sheetName val="_입찰안.xls__입찰안.xls__입찰안.xls_B__5"/>
      <sheetName val="_입찰안.xls__입찰안.xls__입찰안.xls_B__4"/>
      <sheetName val="_입찰안.xls__입찰안.xls__입찰안.xls_B_11"/>
      <sheetName val="_입찰안.xls__입찰안.xls__입찰안.xls_B__7"/>
      <sheetName val="_입찰안.xls__입찰안.xls__입찰안.xls_B__8"/>
      <sheetName val="_입찰안.xls__입찰안.xls__입찰안.xls_B__9"/>
      <sheetName val="_입찰안.xls__입찰안.xls__입찰안.xls_B_10"/>
      <sheetName val="_입찰안.xls__입찰안.xls__입찰안.xls_B_13"/>
      <sheetName val="_입찰안.xls__입찰안.xls__입찰안.xls_B_12"/>
      <sheetName val="_입찰안.xls__입찰안.xls__입찰안.xls_B_14"/>
      <sheetName val="_입찰안.xls__입찰안.xls__입찰안.xls_B_15"/>
      <sheetName val="_입찰안.xls__입찰안.xls__입찰안.xls_B_16"/>
      <sheetName val="_입찰안.xls__입찰안.xls__입찰안.xls_B_17"/>
      <sheetName val="_입찰안.xls__입찰안.xls__입찰안.xls_B_23"/>
      <sheetName val="_입찰안.xls__입찰안.xls__입찰안.xls_B_18"/>
      <sheetName val="_입찰안.xls__입찰안.xls__입찰안.xls_B_19"/>
      <sheetName val="_입찰안.xls__입찰안.xls__입찰안.xls_B_20"/>
      <sheetName val="_입찰안.xls__입찰안.xls__입찰안.xls_B_21"/>
      <sheetName val="_입찰안.xls__입찰안.xls__입찰안.xls_B_22"/>
      <sheetName val="_입찰안.xls__입찰안.xls__입찰안.xls_B_25"/>
      <sheetName val="_입찰안.xls__입찰안.xls__입찰안.xls_B_24"/>
      <sheetName val="_입찰안.xls__입찰안.xls__입찰안.xls_B_26"/>
      <sheetName val="_입찰안.xls__입찰안.xls__입찰안.xls_B_27"/>
      <sheetName val="_입찰안.xls__입찰안.xls__입찰안.xls_B_29"/>
      <sheetName val="_입찰안.xls__입찰안.xls__입찰안.xls_B_28"/>
      <sheetName val="원료비2(2000.10-09)"/>
      <sheetName val="수익성분석2"/>
      <sheetName val="외화환산(2분기)"/>
      <sheetName val="X68"/>
      <sheetName val="미지급급여"/>
      <sheetName val="경영지표"/>
      <sheetName val="제품코드"/>
      <sheetName val="부문99-2"/>
      <sheetName val="정산표"/>
      <sheetName val="[입찰안.xls][입찰안.xls][입찰안.xls]_405"/>
      <sheetName val="[입찰안.xls][입찰안.xls][입찰안.xls]_404"/>
      <sheetName val="[입찰안.xls][입찰안.xls][입찰안.xls]_407"/>
      <sheetName val="[입찰안.xls][입찰안.xls][입찰안.xls]_408"/>
      <sheetName val="3련_B裉ۿ"/>
      <sheetName val="[입찰안.xls][입찰안.xls][입찰안.xls]_409"/>
      <sheetName val="간 지1"/>
      <sheetName val="명세"/>
      <sheetName val="[입찰안_xls]직접뀀鞖/1"/>
      <sheetName val="1_R18_BF"/>
      <sheetName val="6_External_works-R18"/>
      <sheetName val="020_235_2363"/>
      <sheetName val="Bill_01_-_CTN"/>
      <sheetName val="CHITIET_VL-NC-TT1p"/>
      <sheetName val="Project_Infor"/>
      <sheetName val="Data_input"/>
      <sheetName val="_입찰안_xls_직접뀀鞖_"/>
      <sheetName val="_입찰안_xls__입찰안_xls_직접뀀鞖_"/>
      <sheetName val="[입찰안_xls][입찰안_xls]직접뀀鞖/1"/>
      <sheetName val="Phan_tho"/>
      <sheetName val="Tien_Thuong"/>
      <sheetName val="NC_XL_6T_cuoi_01_CTy"/>
      <sheetName val="Data_-6T_dau"/>
      <sheetName val="Cong_6T"/>
      <sheetName val="bang_TH"/>
      <sheetName val="Xunit_(단위환산)4"/>
      <sheetName val="장비코드표_0506014"/>
      <sheetName val="2007년_생산1부장비4"/>
      <sheetName val="2008년_생산부전장비코드4"/>
      <sheetName val="DDB부_장비_관리현황4"/>
      <sheetName val="DGCT_(01)3"/>
      <sheetName val="Chi_tiet3"/>
      <sheetName val="SCOPE_OF_WORK3"/>
      <sheetName val="01__DATA3"/>
      <sheetName val="nhôm_1,2mm3"/>
      <sheetName val="nhôm_1,4mm3"/>
      <sheetName val="Phan_tich_ca_may2"/>
      <sheetName val="Chenh_lech_ca_may2"/>
      <sheetName val="TLg_CN&amp;Laixe2"/>
      <sheetName val="TLg_CN&amp;Laixe_(2)2"/>
      <sheetName val="TLg_Laitau2"/>
      <sheetName val="TLg_Laitau_(2)2"/>
      <sheetName val="Cọc_nhồi2"/>
      <sheetName val="Dầm_12"/>
      <sheetName val="Gia_VLNCMTC2"/>
      <sheetName val="Chiet_tinh_don_gia_CM2"/>
      <sheetName val="Sàn_T12"/>
      <sheetName val="Lỗ_thông_gió2"/>
      <sheetName val="Sàn_tầng_01_(_old_)2"/>
      <sheetName val="Measure_13062"/>
      <sheetName val="EE_(3)2"/>
      <sheetName val="RAB_AR&amp;STR1"/>
      <sheetName val="Isolasi_Luar_Dalam1"/>
      <sheetName val="Isolasi_Luar1"/>
      <sheetName val="Div26_-_Elect1"/>
      <sheetName val="[입찰안_xls]직접뀀鞖/2"/>
      <sheetName val="U_P_Breakdown1"/>
      <sheetName val="1_R18_BF1"/>
      <sheetName val="6_External_works-R181"/>
      <sheetName val="020_235_23631"/>
      <sheetName val="Bill_01_-_CTN1"/>
      <sheetName val="CHITIET_VL-NC-TT1p1"/>
      <sheetName val="Project_Infor1"/>
      <sheetName val="Data_input1"/>
      <sheetName val="_입찰안_xls_직접뀀鞖_1"/>
      <sheetName val="_입찰안_xls__입찰안_xls_직접뀀鞖_1"/>
      <sheetName val="[입찰안_xls][입찰안_xls]직접뀀鞖/2"/>
      <sheetName val="Phan_tho1"/>
      <sheetName val="Tien_Thuong1"/>
      <sheetName val="NC_XL_6T_cuoi_01_CTy1"/>
      <sheetName val="Data_-6T_dau1"/>
      <sheetName val="Cong_6T1"/>
      <sheetName val="할증_1"/>
      <sheetName val="간접비_총괄표1"/>
      <sheetName val="bang_TH1"/>
      <sheetName val="서울대규장각(가시설흙막이)"/>
      <sheetName val="배명(단가)"/>
      <sheetName val="[입찰안.xls][입찰안.xls][입찰안.xls]_423"/>
      <sheetName val="[입찰안.xls][입찰안.xls][입찰안.xls]_422"/>
      <sheetName val="[입찰안.xls][입찰안.xls][입찰안.xls]_410"/>
      <sheetName val="[입찰안.xls][입찰안.xls][입찰안.xls]_420"/>
      <sheetName val="[입찰안.xls][입찰안.xls][입찰안.xls]_421"/>
      <sheetName val="[입찰안.xls][입찰안.xls][입찰안.xls]_416"/>
      <sheetName val="[입찰안.xls][입찰안.xls][입찰안.xls]_415"/>
      <sheetName val="[입찰안.xls][입찰안.xls][입찰안.xls]_411"/>
      <sheetName val="[입찰안.xls][입찰안.xls][입찰안.xls]_412"/>
      <sheetName val="[입찰안.xls][입찰안.xls][입찰안.xls]_414"/>
      <sheetName val="[입찰안.xls][입찰안.xls][입찰안.xls]_413"/>
      <sheetName val="[입찰안.xls][입찰안.xls][입찰안.xls]_419"/>
      <sheetName val="[입찰안.xls][입찰안.xls][입찰안.xls]_417"/>
      <sheetName val="[입찰안.xls][입찰안.xls][입찰안.xls]_418"/>
      <sheetName val="[입찰안.xls][입찰안.xls][입찰안.xls]_424"/>
      <sheetName val="[입찰안.xls][입찰안.xls][입찰안.xls]_427"/>
      <sheetName val="[입찰안.xls][입찰안.xls][입찰안.xls]_426"/>
      <sheetName val="[입찰안.xls][입찰안.xls][입찰안.xls]_425"/>
      <sheetName val="[입찰안.xls][입찰안.xls][입찰안.xls]_428"/>
      <sheetName val="[입찰안.xls][입찰안.xls][입찰안.xls]_431"/>
      <sheetName val="[입찰안.xls][입찰안.xls][입찰안.xls]_433"/>
      <sheetName val="[입찰안.xls][입찰안.xls][입찰안.xls]_436"/>
      <sheetName val="[입찰안.xls][입찰안.xls][입찰안.xls]_435"/>
      <sheetName val="[입찰안.xls][입찰안.xls][입찰안.xls]_438"/>
      <sheetName val="[입찰안.xls][입찰안.xls][입찰안.xls]_437"/>
      <sheetName val="[입찰안.xls][입찰안.xls][입찰안.xls]_439"/>
      <sheetName val="[입찰안.xls][입찰안.xls][입찰안.xls]_826"/>
      <sheetName val="[입찰안.xls][입찰안.xls][입찰안.xls]_829"/>
      <sheetName val="[입찰안.xls][입찰안.xls][입찰안.xls]_828"/>
      <sheetName val="[입찰안.xls][입찰안.xls][입찰안.xls]_794"/>
      <sheetName val="[입찰안.xls][입찰안.xls][입찰안.xls]_810"/>
      <sheetName val="[입찰안.xls][입찰안.xls][입찰안.xls]_790"/>
      <sheetName val="[입찰안.xls][입찰안.xls][입찰안.xls]_791"/>
      <sheetName val="[입찰안.xls][입찰안.xls][입찰안.xls]_792"/>
      <sheetName val="[입찰안.xls][입찰안.xls][입찰안.xls]_483"/>
      <sheetName val="[입찰안.xls][입찰안.xls][입찰안.xls]_485"/>
      <sheetName val="[입찰안.xls][입찰안.xls][입찰안.xls]_441"/>
      <sheetName val="[입찰안.xls][입찰안.xls][입찰안.xls]_440"/>
      <sheetName val="[입찰안.xls][입찰안.xls][입찰안.xls]_442"/>
      <sheetName val="[입찰안.xls][입찰안.xls][입찰안.xls]_443"/>
      <sheetName val="[입찰안.xls][입찰안.xls][입찰안.xls]_444"/>
      <sheetName val="[입찰안.xls][입찰안.xls][입찰안.xls]_446"/>
      <sheetName val="[입찰안.xls][입찰안.xls][입찰안.xls]_445"/>
      <sheetName val="[입찰안.xls][입찰안.xls][입찰안.xls]_450"/>
      <sheetName val="[입찰안.xls][입찰안.xls][입찰안.xls]_447"/>
      <sheetName val="[입찰안.xls][입찰안.xls][입찰안.xls]_448"/>
      <sheetName val="[입찰안.xls][입찰안.xls][입찰안.xls]_449"/>
      <sheetName val="[입찰안.xls][입찰안.xls][입찰안.xls]_452"/>
      <sheetName val="[입찰안.xls][입찰안.xls][입찰안.xls]_451"/>
      <sheetName val="[입찰안.xls][입찰안.xls][입찰안.xls]_453"/>
      <sheetName val="[입찰안.xls][입찰안.xls][입찰안.xls]_454"/>
      <sheetName val="[입찰안.xls][입찰안.xls][입찰안.xls]_455"/>
      <sheetName val="[입찰안.xls][입찰안.xls][입찰안.xls]_456"/>
      <sheetName val="[입찰안.xls][입찰안.xls][입찰안.xls]_457"/>
      <sheetName val="[입찰안.xls][입찰안.xls][입찰안.xls]_458"/>
      <sheetName val="[입찰안.xls][입찰안.xls][입찰안.xls]_459"/>
      <sheetName val="[입찰안.xls][입찰안.xls][입찰안.xls]_460"/>
      <sheetName val="[입찰안.xls][입찰안.xls][입찰안.xls]_462"/>
      <sheetName val="[입찰안.xls][입찰안.xls][입찰안.xls]_461"/>
      <sheetName val="[입찰안.xls][입찰안.xls][입찰안.xls]_463"/>
      <sheetName val="[입찰안.xls][입찰안.xls][입찰안.xls]_464"/>
      <sheetName val="[입찰안.xls][입찰안.xls][입찰안.xls]_465"/>
      <sheetName val="[입찰안.xls][입찰안.xls][입찰안.xls]_466"/>
      <sheetName val="[입찰안.xls][입찰안.xls][입찰안.xls]_467"/>
      <sheetName val="[입찰안.xls][입찰안.xls][입찰안.xls]_468"/>
      <sheetName val="[입찰안.xls][입찰안.xls][입찰안.xls]_470"/>
      <sheetName val="[입찰안.xls][입찰안.xls][입찰안.xls]_469"/>
      <sheetName val="[입찰안.xls][입찰안.xls][입찰안.xls]_472"/>
      <sheetName val="[입찰안.xls][입찰안.xls][입찰안.xls]_471"/>
      <sheetName val="[입찰안.xls][입찰안.xls][입찰안.xls]_476"/>
      <sheetName val="[입찰안.xls][입찰안.xls][입찰안.xls]_474"/>
      <sheetName val="[입찰안.xls][입찰안.xls][입찰안.xls]_473"/>
      <sheetName val="[입찰안.xls][입찰안.xls][입찰안.xls]_475"/>
      <sheetName val="[입찰안.xls][입찰안.xls][입찰안.xls]_478"/>
      <sheetName val="[입찰안.xls][입찰안.xls][입찰안.xls]_477"/>
      <sheetName val="[입찰안.xls][입찰안.xls][입찰안.xls]_480"/>
      <sheetName val="[입찰안.xls][입찰안.xls][입찰안.xls]_479"/>
      <sheetName val="[입찰안.xls][입찰안.xls][입찰안.xls]_482"/>
      <sheetName val="[입찰안.xls][입찰안.xls][입찰안.xls]_481"/>
      <sheetName val="[입찰안.xls][입찰안.xls][입찰안.xls]_486"/>
      <sheetName val="[입찰안.xls][입찰안.xls][입찰안.xls]_484"/>
      <sheetName val="[입찰안.xls][입찰안.xls][입찰안.xls]_496"/>
      <sheetName val="[입찰안.xls][입찰안.xls][입찰안.xls]_487"/>
      <sheetName val="[입찰안.xls][입찰안.xls][입찰안.xls]_488"/>
      <sheetName val="[입찰안.xls][입찰안.xls][입찰안.xls]_527"/>
      <sheetName val="[입찰안.xls][입찰안.xls][입찰안.xls]_521"/>
      <sheetName val="[입찰안.xls][입찰안.xls][입찰안.xls]_489"/>
      <sheetName val="[입찰안.xls][입찰안.xls][입찰안.xls]_490"/>
      <sheetName val="[입찰안.xls][입찰안.xls][입찰안.xls]_492"/>
      <sheetName val="[입찰안.xls][입찰안.xls][입찰안.xls]_491"/>
      <sheetName val="[입찰안.xls][입찰안.xls][입찰안.xls]_495"/>
      <sheetName val="[입찰안.xls][입찰안.xls][입찰안.xls]_494"/>
      <sheetName val="[입찰안.xls][입찰안.xls][입찰안.xls]_493"/>
      <sheetName val="[입찰안.xls][입찰안.xls][입찰안.xls]_512"/>
      <sheetName val="[입찰안.xls][입찰안.xls][입찰안.xls]_502"/>
      <sheetName val="[입찰안.xls][입찰안.xls][입찰안.xls]_499"/>
      <sheetName val="[입찰안.xls][입찰안.xls][입찰안.xls]_497"/>
      <sheetName val="[입찰안.xls][입찰안.xls][입찰안.xls]_498"/>
      <sheetName val="[입찰안.xls][입찰안.xls][입찰안.xls]_500"/>
      <sheetName val="[입찰안.xls][입찰안.xls][입찰안.xls]_501"/>
      <sheetName val="[입찰안.xls][입찰안.xls][입찰안.xls]_504"/>
      <sheetName val="[입찰안.xls][입찰안.xls][입찰안.xls]_503"/>
      <sheetName val="[입찰안.xls][입찰안.xls][입찰안.xls]_505"/>
      <sheetName val="[입찰안.xls][입찰안.xls][입찰안.xls]_508"/>
      <sheetName val="[입찰안.xls][입찰안.xls][입찰안.xls]_506"/>
      <sheetName val="[입찰안.xls][입찰안.xls][입찰안.xls]_507"/>
      <sheetName val="[입찰안.xls][입찰안.xls][입찰안.xls]_509"/>
      <sheetName val="[입찰안.xls][입찰안.xls][입찰안.xls]_511"/>
      <sheetName val="[입찰안.xls][입찰안.xls][입찰안.xls]_510"/>
      <sheetName val="[입찰안.xls][입찰안.xls][입찰안.xls]_514"/>
      <sheetName val="[입찰안.xls][입찰안.xls][입찰안.xls]_513"/>
      <sheetName val="[입찰안.xls][입찰안.xls][입찰안.xls]_515"/>
      <sheetName val="[입찰안.xls][입찰안.xls][입찰안.xls]_517"/>
      <sheetName val="[입찰안.xls][입찰안.xls][입찰안.xls]_516"/>
      <sheetName val="[입찰안.xls][입찰안.xls][입찰안.xls]_518"/>
      <sheetName val="[입찰안.xls][입찰안.xls][입찰안.xls]_520"/>
      <sheetName val="[입찰안.xls][입찰안.xls][입찰안.xls]_519"/>
      <sheetName val="[입찰안.xls][입찰안.xls][입찰안.xls]_526"/>
      <sheetName val="[입찰안.xls][입찰안.xls][입찰안.xls]_523"/>
      <sheetName val="[입찰안.xls][입찰안.xls][입찰안.xls]_522"/>
      <sheetName val="[입찰안.xls][입찰안.xls][입찰안.xls]_524"/>
      <sheetName val="[입찰안.xls][입찰안.xls][입찰안.xls]_525"/>
      <sheetName val="[입찰안.xls][입찰안.xls][입찰안.xls]_533"/>
      <sheetName val="[입찰안.xls][입찰안.xls][입찰안.xls]_529"/>
      <sheetName val="[입찰안.xls][입찰안.xls][입찰안.xls]_528"/>
      <sheetName val="[입찰안.xls][입찰안.xls][입찰안.xls]_530"/>
      <sheetName val="[입찰안.xls][입찰안.xls][입찰안.xls]_531"/>
      <sheetName val="[입찰안.xls][입찰안.xls][입찰안.xls]_562"/>
      <sheetName val="[입찰안.xls][입찰안.xls][입찰안.xls]_532"/>
      <sheetName val="[입찰안.xls][입찰안.xls][입찰안.xls]_574"/>
      <sheetName val="[입찰안.xls][입찰안.xls][입찰안.xls]_535"/>
      <sheetName val="[입찰안.xls][입찰안.xls][입찰안.xls]_534"/>
      <sheetName val="[입찰안.xls][입찰안.xls][입찰안.xls]_536"/>
      <sheetName val="[입찰안.xls][입찰안.xls][입찰안.xls]_537"/>
      <sheetName val="[입찰안.xls][입찰안.xls][입찰안.xls]_538"/>
      <sheetName val="[입찰안.xls][입찰안.xls][입찰안.xls]_539"/>
      <sheetName val="[입찰안.xls][입찰안.xls][입찰안.xls]_541"/>
      <sheetName val="[입찰안.xls][입찰안.xls][입찰안.xls]_540"/>
      <sheetName val="[입찰안.xls][입찰안.xls][입찰안.xls]_542"/>
      <sheetName val="[입찰안.xls][입찰안.xls][입찰안.xls]_543"/>
      <sheetName val="[입찰안.xls][입찰안.xls][입찰안.xls]_544"/>
      <sheetName val="[입찰안.xls][입찰안.xls][입찰안.xls]_546"/>
      <sheetName val="[입찰안.xls][입찰안.xls][입찰안.xls]_545"/>
      <sheetName val="[입찰안.xls][입찰안.xls][입찰안.xls]_547"/>
      <sheetName val="[입찰안.xls][입찰안.xls][입찰안.xls]_548"/>
      <sheetName val="[입찰안.xls][입찰안.xls][입찰안.xls]_549"/>
      <sheetName val="[입찰안.xls][입찰안.xls][입찰안.xls]_551"/>
      <sheetName val="[입찰안.xls][입찰안.xls][입찰안.xls]_550"/>
      <sheetName val="[입찰안.xls][입찰안.xls][입찰안.xls]_554"/>
      <sheetName val="[입찰안.xls][입찰안.xls][입찰안.xls]_552"/>
      <sheetName val="[입찰안.xls][입찰안.xls][입찰안.xls]_553"/>
      <sheetName val="[입찰안.xls][입찰안.xls][입찰안.xls]_556"/>
      <sheetName val="[입찰안.xls][입찰안.xls][입찰안.xls]_555"/>
      <sheetName val="[입찰안.xls][입찰안.xls][입찰안.xls]_559"/>
      <sheetName val="[입찰안.xls][입찰안.xls][입찰안.xls]_557"/>
      <sheetName val="[입찰안.xls][입찰안.xls][입찰안.xls]_558"/>
      <sheetName val="[입찰안.xls][입찰안.xls][입찰안.xls]_561"/>
      <sheetName val="[입찰안.xls][입찰안.xls][입찰안.xls]_560"/>
      <sheetName val="[입찰안.xls][입찰안.xls][입찰안.xls]_563"/>
      <sheetName val="[입찰안.xls][입찰안.xls][입찰안.xls]_564"/>
      <sheetName val="[입찰안.xls][입찰안.xls][입찰안.xls]_575"/>
      <sheetName val="[입찰안.xls][입찰안.xls][입찰안.xls]_566"/>
      <sheetName val="[입찰안.xls][입찰안.xls][입찰안.xls]_565"/>
      <sheetName val="[입찰안.xls][입찰안.xls][입찰안.xls]_567"/>
      <sheetName val="[입찰안.xls][입찰안.xls][입찰안.xls]_568"/>
      <sheetName val="[입찰안.xls][입찰안.xls][입찰안.xls]_569"/>
      <sheetName val="[입찰안.xls][입찰안.xls][입찰안.xls]_570"/>
      <sheetName val="[입찰안.xls][입찰안.xls][입찰안.xls]_571"/>
      <sheetName val="[입찰안.xls][입찰안.xls][입찰안.xls]_572"/>
      <sheetName val="[입찰안.xls][입찰안.xls][입찰안.xls]_573"/>
      <sheetName val="[입찰안.xls][입찰안.xls][입찰안.xls]_576"/>
      <sheetName val="[입찰안.xls][입찰안.xls][입찰안.xls]_585"/>
      <sheetName val="[입찰안.xls][입찰안.xls][입찰안.xls]_577"/>
      <sheetName val="[입찰안.xls][입찰안.xls][입찰안.xls]_578"/>
      <sheetName val="[입찰안.xls][입찰안.xls][입찰안.xls]_579"/>
      <sheetName val="[입찰안.xls][입찰안.xls][입찰안.xls]_580"/>
      <sheetName val="[입찰안.xls][입찰안.xls][입찰안.xls]_581"/>
      <sheetName val="[입찰안.xls][입찰안.xls][입찰안.xls]_582"/>
      <sheetName val="[입찰안.xls][입찰안.xls][입찰안.xls]_583"/>
      <sheetName val="[입찰안.xls][입찰안.xls][입찰안.xls]_584"/>
      <sheetName val="[입찰안.xls][입찰안.xls][입찰안.xls]_589"/>
      <sheetName val="[입찰안.xls][입찰안.xls][입찰안.xls]_590"/>
      <sheetName val="[입찰안.xls][입찰안.xls][입찰안.xls]_586"/>
      <sheetName val="[입찰안.xls][입찰안.xls][입찰안.xls]_587"/>
      <sheetName val="[입찰안.xls][입찰안.xls][입찰안.xls]_588"/>
      <sheetName val="[입찰안.xls][입찰안.xls][입찰안.xls]_591"/>
      <sheetName val="[입찰안.xls][입찰안.xls][입찰안.xls]_597"/>
      <sheetName val="[입찰안.xls][입찰안.xls][입찰안.xls]_596"/>
      <sheetName val="[입찰안.xls][입찰안.xls][입찰안.xls]_593"/>
      <sheetName val="[입찰안.xls][입찰안.xls][입찰안.xls]_592"/>
      <sheetName val="[입찰안.xls][입찰안.xls][입찰안.xls]_594"/>
      <sheetName val="[입찰안.xls][입찰안.xls][입찰안.xls]_595"/>
      <sheetName val="[입찰안.xls][입찰안.xls][입찰안.xls]_614"/>
      <sheetName val="[입찰안.xls][입찰안.xls][입찰안.xls]_598"/>
      <sheetName val="[입찰안.xls][입찰안.xls][입찰안.xls]_599"/>
      <sheetName val="[입찰안.xls][입찰안.xls][입찰안.xls]_600"/>
      <sheetName val="[입찰안.xls][입찰안.xls][입찰안.xls]_628"/>
      <sheetName val="[입찰안.xls][입찰안.xls][입찰안.xls]_601"/>
      <sheetName val="[입찰안.xls][입찰안.xls][입찰안.xls]_602"/>
      <sheetName val="[입찰안.xls][입찰안.xls][입찰안.xls]_606"/>
      <sheetName val="[입찰안.xls][입찰안.xls][입찰안.xls]_603"/>
      <sheetName val="[입찰안.xls][입찰안.xls][입찰안.xls]_604"/>
      <sheetName val="[입찰안.xls][입찰안.xls][입찰안.xls]_605"/>
      <sheetName val="[입찰안.xls][입찰안.xls][입찰안.xls]_607"/>
      <sheetName val="[입찰안.xls][입찰안.xls][입찰안.xls]_608"/>
      <sheetName val="[입찰안.xls][입찰안.xls][입찰안.xls]_609"/>
      <sheetName val="[입찰안.xls][입찰안.xls][입찰안.xls]_610"/>
      <sheetName val="[입찰안.xls][입찰안.xls][입찰안.xls]_613"/>
      <sheetName val="[입찰안.xls][입찰안.xls][입찰안.xls]_611"/>
      <sheetName val="[입찰안.xls][입찰안.xls][입찰안.xls]_612"/>
      <sheetName val="[입찰안.xls][입찰안.xls][입찰안.xls]_615"/>
      <sheetName val="[입찰안.xls][입찰안.xls][입찰안.xls]_616"/>
      <sheetName val="[입찰안.xls][입찰안.xls][입찰안.xls]_617"/>
      <sheetName val="[입찰안.xls][입찰안.xls][입찰안.xls]_618"/>
      <sheetName val="[입찰안.xls][입찰안.xls][입찰안.xls]_619"/>
      <sheetName val="[입찰안.xls][입찰안.xls][입찰안.xls]_620"/>
      <sheetName val="[입찰안.xls][입찰안.xls][입찰안.xls]_621"/>
      <sheetName val="[입찰안.xls][입찰안.xls][입찰안.xls]_622"/>
      <sheetName val="[입찰안.xls][입찰안.xls][입찰안.xls]_623"/>
      <sheetName val="[입찰안.xls][입찰안.xls][입찰안.xls]_624"/>
      <sheetName val="[입찰안.xls][입찰안.xls][입찰안.xls]_625"/>
      <sheetName val="[입찰안.xls][입찰안.xls][입찰안.xls]_626"/>
      <sheetName val="[입찰안.xls][입찰안.xls][입찰안.xls]_627"/>
      <sheetName val="[입찰안.xls][입찰안.xls][입찰안.xls]_635"/>
      <sheetName val="[입찰안.xls][입찰안.xls][입찰안.xls]_629"/>
      <sheetName val="[입찰안.xls][입찰안.xls][입찰안.xls]_630"/>
      <sheetName val="[입찰안.xls][입찰안.xls][입찰안.xls]_631"/>
      <sheetName val="[입찰안.xls][입찰안.xls][입찰안.xls]_632"/>
      <sheetName val="[입찰안.xls][입찰안.xls][입찰안.xls]_633"/>
      <sheetName val="[입찰안.xls][입찰안.xls][입찰안.xls]_634"/>
      <sheetName val="[입찰안.xls][입찰안.xls][입찰안.xls]_639"/>
      <sheetName val="[입찰안.xls][입찰안.xls][입찰안.xls]_636"/>
      <sheetName val="[입찰안.xls][입찰안.xls][입찰안.xls]_638"/>
      <sheetName val="[입찰안.xls][입찰안.xls][입찰안.xls]_637"/>
      <sheetName val="[입찰안.xls][입찰안.xls][입찰안.xls]_640"/>
      <sheetName val="[입찰안.xls][입찰안.xls][입찰안.xls]_641"/>
      <sheetName val="[입찰안.xls][입찰안.xls][입찰안.xls]_644"/>
      <sheetName val="[입찰안.xls][입찰안.xls][입찰안.xls]_642"/>
      <sheetName val="[입찰안.xls][입찰안.xls][입찰안.xls]_643"/>
      <sheetName val="[입찰안.xls][입찰안.xls][입찰안.xls]_647"/>
      <sheetName val="[입찰안.xls][입찰안.xls][입찰안.xls]_645"/>
      <sheetName val="[입찰안.xls][입찰안.xls][입찰안.xls]_646"/>
      <sheetName val="[입찰안.xls][입찰안.xls][입찰안.xls]_667"/>
      <sheetName val="[입찰안.xls][입찰안.xls][입찰안.xls]_651"/>
      <sheetName val="[입찰안.xls][입찰안.xls][입찰안.xls]_649"/>
      <sheetName val="[입찰안.xls][입찰안.xls][입찰안.xls]_648"/>
      <sheetName val="[입찰안.xls][입찰안.xls][입찰안.xls]_650"/>
      <sheetName val="[입찰안.xls][입찰안.xls][입찰안.xls]_652"/>
      <sheetName val="[입찰안.xls][입찰안.xls][입찰안.xls]_654"/>
      <sheetName val="[입찰안.xls][입찰안.xls][입찰안.xls]_653"/>
      <sheetName val="[입찰안.xls][입찰안.xls][입찰안.xls]_672"/>
      <sheetName val="[입찰안.xls][입찰안.xls][입찰안.xls]_655"/>
      <sheetName val="[입찰안.xls][입찰안.xls][입찰안.xls]_656"/>
      <sheetName val="[입찰안.xls][입찰안.xls][입찰안.xls]_657"/>
      <sheetName val="[입찰안.xls][입찰안.xls][입찰안.xls]_658"/>
      <sheetName val="[입찰안.xls][입찰안.xls][입찰안.xls]_660"/>
      <sheetName val="[입찰안.xls][입찰안.xls][입찰안.xls]_659"/>
      <sheetName val="[입찰안.xls][입찰안.xls][입찰안.xls]_661"/>
      <sheetName val="[입찰안.xls][입찰안.xls][입찰안.xls]_662"/>
      <sheetName val="[입찰안.xls][입찰안.xls][입찰안.xls]_663"/>
      <sheetName val="[입찰안.xls][입찰안.xls][입찰안.xls]_664"/>
      <sheetName val="[입찰안.xls][입찰안.xls][입찰안.xls]_666"/>
      <sheetName val="[입찰안.xls][입찰안.xls][입찰안.xls]_665"/>
      <sheetName val="[입찰안.xls][입찰안.xls][입찰안.xls]_684"/>
      <sheetName val="[입찰안.xls][입찰안.xls][입찰안.xls]_668"/>
      <sheetName val="[입찰안.xls][입찰안.xls][입찰안.xls]_669"/>
      <sheetName val="[입찰안.xls][입찰안.xls][입찰안.xls]_670"/>
      <sheetName val="[입찰안.xls][입찰안.xls][입찰안.xls]_671"/>
      <sheetName val="[입찰안.xls][입찰안.xls][입찰안.xls]_674"/>
      <sheetName val="[입찰안.xls][입찰안.xls][입찰안.xls]_673"/>
      <sheetName val="[입찰안.xls][입찰안.xls][입찰안.xls]_675"/>
      <sheetName val="[입찰안.xls][입찰안.xls][입찰안.xls]_693"/>
      <sheetName val="[입찰안.xls][입찰안.xls][입찰안.xls]_676"/>
      <sheetName val="[입찰안.xls][입찰안.xls][입찰안.xls]_678"/>
      <sheetName val="[입찰안.xls][입찰안.xls][입찰안.xls]_677"/>
      <sheetName val="[입찰안.xls][입찰안.xls][입찰안.xls]_679"/>
      <sheetName val="[입찰안.xls][입찰안.xls][입찰안.xls]_680"/>
      <sheetName val="[입찰안.xls][입찰안.xls][입찰안.xls]_681"/>
      <sheetName val="[입찰안.xls][입찰안.xls][입찰안.xls]_682"/>
      <sheetName val="[입찰안.xls][입찰안.xls][입찰안.xls]_683"/>
      <sheetName val="[입찰안.xls][입찰안.xls][입찰안.xls]_685"/>
      <sheetName val="[입찰안.xls][입찰안.xls][입찰안.xls]_686"/>
      <sheetName val="[입찰안.xls][입찰안.xls][입찰안.xls]_687"/>
      <sheetName val="[입찰안.xls][입찰안.xls][입찰안.xls]_688"/>
      <sheetName val="[입찰안.xls][입찰안.xls][입찰안.xls]_692"/>
      <sheetName val="[입찰안.xls][입찰안.xls][입찰안.xls]_689"/>
      <sheetName val="[입찰안.xls][입찰안.xls][입찰안.xls]_690"/>
      <sheetName val="[입찰안.xls][입찰안.xls][입찰안.xls]_691"/>
      <sheetName val="[입찰안.xls][입찰안.xls][입찰안.xls]_699"/>
      <sheetName val="[입찰안.xls][입찰안.xls][입찰안.xls]_694"/>
      <sheetName val="[입찰안.xls][입찰안.xls][입찰안.xls]_695"/>
      <sheetName val="[입찰안.xls][입찰안.xls][입찰안.xls]_698"/>
      <sheetName val="[입찰안.xls][입찰안.xls][입찰안.xls]_696"/>
      <sheetName val="[입찰안.xls][입찰안.xls][입찰안.xls]_697"/>
      <sheetName val="[입찰안.xls][입찰안.xls][입찰안.xls]_718"/>
      <sheetName val="[입찰안.xls][입찰안.xls][입찰안.xls]_704"/>
      <sheetName val="[입찰안.xls][입찰안.xls][입찰안.xls]_700"/>
      <sheetName val="[입찰안.xls][입찰안.xls][입찰안.xls]_701"/>
      <sheetName val="[입찰안.xls][입찰안.xls][입찰안.xls]_702"/>
      <sheetName val="[입찰안.xls][입찰안.xls][입찰안.xls]_703"/>
      <sheetName val="[입찰안.xls][입찰안.xls][입찰안.xls]_705"/>
      <sheetName val="[입찰안.xls][입찰안.xls][입찰안.xls]_706"/>
      <sheetName val="[입찰안.xls][입찰안.xls][입찰안.xls]_707"/>
      <sheetName val="[입찰안.xls][입찰안.xls][입찰안.xls]_708"/>
      <sheetName val="[입찰안.xls][입찰안.xls][입찰안.xls]_728"/>
      <sheetName val="[입찰안.xls][입찰안.xls][입찰안.xls]_710"/>
      <sheetName val="[입찰안.xls][입찰안.xls][입찰안.xls]_709"/>
      <sheetName val="[입찰안.xls][입찰안.xls][입찰안.xls]_711"/>
      <sheetName val="[입찰안.xls][입찰안.xls][입찰안.xls]_712"/>
      <sheetName val="[입찰안.xls][입찰안.xls][입찰안.xls]_713"/>
      <sheetName val="[입찰안.xls][입찰안.xls][입찰안.xls]_715"/>
      <sheetName val="[입찰안.xls][입찰안.xls][입찰안.xls]_714"/>
      <sheetName val="[입찰안.xls][입찰안.xls][입찰안.xls]_716"/>
      <sheetName val="[입찰안.xls][입찰안.xls][입찰안.xls]_717"/>
      <sheetName val="[입찰안.xls][입찰안.xls][입찰안.xls]_720"/>
      <sheetName val="[입찰안.xls][입찰안.xls][입찰안.xls]_719"/>
      <sheetName val="[입찰안.xls][입찰안.xls][입찰안.xls]_721"/>
      <sheetName val="[입찰안.xls][입찰안.xls][입찰안.xls]_722"/>
      <sheetName val="[입찰안.xls][입찰안.xls][입찰안.xls]_723"/>
      <sheetName val="[입찰안.xls][입찰안.xls][입찰안.xls]_724"/>
      <sheetName val="[입찰안.xls][입찰안.xls][입찰안.xls]_725"/>
      <sheetName val="[입찰안.xls][입찰안.xls][입찰안.xls]_726"/>
      <sheetName val="[입찰안.xls][입찰안.xls][입찰안.xls]_727"/>
      <sheetName val="[입찰안.xls][입찰안.xls][입찰안.xls]_729"/>
      <sheetName val="[입찰안.xls][입찰안.xls][입찰안.xls]_730"/>
      <sheetName val="[입찰안.xls][입찰안.xls][입찰안.xls]_732"/>
      <sheetName val="[입찰안.xls][입찰안.xls][입찰안.xls]_731"/>
      <sheetName val="[입찰안.xls][입찰안.xls][입찰안.xls]_746"/>
      <sheetName val="[입찰안.xls][입찰안.xls][입찰안.xls]_733"/>
      <sheetName val="[입찰안.xls][입찰안.xls][입찰안.xls]_734"/>
      <sheetName val="[입찰안.xls][입찰안.xls][입찰안.xls]_735"/>
      <sheetName val="[입찰안.xls][입찰안.xls][입찰안.xls]_736"/>
      <sheetName val="[입찰안.xls][입찰안.xls][입찰안.xls]_737"/>
      <sheetName val="[입찰안.xls][입찰안.xls][입찰안.xls]_738"/>
      <sheetName val="[입찰안.xls][입찰안.xls][입찰안.xls]_739"/>
      <sheetName val="[입찰안.xls][입찰안.xls][입찰안.xls]_740"/>
      <sheetName val="[입찰안.xls][입찰안.xls][입찰안.xls]_741"/>
      <sheetName val="[입찰안.xls][입찰안.xls][입찰안.xls]_742"/>
      <sheetName val="[입찰안.xls][입찰안.xls][입찰안.xls]_743"/>
      <sheetName val="[입찰안.xls][입찰안.xls][입찰안.xls]_744"/>
      <sheetName val="[입찰안.xls][입찰안.xls][입찰안.xls]_745"/>
      <sheetName val="[입찰안.xls][입찰안.xls][입찰안.xls]_747"/>
      <sheetName val="[입찰안.xls][입찰안.xls][입찰안.xls]_752"/>
      <sheetName val="[입찰안.xls][입찰안.xls][입찰안.xls]_748"/>
      <sheetName val="[입찰안.xls][입찰안.xls][입찰안.xls]_749"/>
      <sheetName val="[입찰안.xls][입찰안.xls][입찰안.xls]_750"/>
      <sheetName val="[입찰안.xls][입찰안.xls][입찰안.xls]_751"/>
      <sheetName val="[입찰안.xls][입찰안.xls][입찰안.xls]_763"/>
      <sheetName val="[입찰안.xls][입찰안.xls][입찰안.xls]_754"/>
      <sheetName val="[입찰안.xls][입찰안.xls][입찰안.xls]_753"/>
      <sheetName val="[입찰안.xls][입찰안.xls][입찰안.xls]_755"/>
      <sheetName val="[입찰안.xls][입찰안.xls][입찰안.xls]_756"/>
      <sheetName val="[입찰안.xls][입찰안.xls][입찰안.xls]_757"/>
      <sheetName val="[입찰안.xls][입찰안.xls][입찰안.xls]_758"/>
      <sheetName val="[입찰안.xls][입찰안.xls][입찰안.xls]_761"/>
      <sheetName val="[입찰안.xls][입찰안.xls][입찰안.xls]_759"/>
      <sheetName val="[입찰안.xls][입찰안.xls][입찰안.xls]_760"/>
      <sheetName val="[입찰안.xls][입찰안.xls][입찰안.xls]_762"/>
      <sheetName val="[입찰안.xls][입찰안.xls][입찰안.xls]_767"/>
      <sheetName val="[입찰안.xls][입찰안.xls][입찰안.xls]_764"/>
      <sheetName val="[입찰안.xls][입찰안.xls][입찰안.xls]_765"/>
      <sheetName val="[입찰안.xls][입찰안.xls][입찰안.xls]_766"/>
      <sheetName val="[입찰안.xls][입찰안.xls][입찰안.xls]_769"/>
      <sheetName val="[입찰안.xls][입찰안.xls][입찰안.xls]_768"/>
      <sheetName val="[입찰안.xls][입찰안.xls][입찰안.xls]_772"/>
      <sheetName val="[입찰안.xls][입찰안.xls][입찰안.xls]_770"/>
      <sheetName val="[입찰안.xls][입찰안.xls][입찰안.xls]_771"/>
      <sheetName val="[입찰안.xls][입찰안.xls][입찰안.xls]_773"/>
      <sheetName val="[입찰안.xls][입찰안.xls][입찰안.xls]_775"/>
      <sheetName val="[입찰안.xls][입찰안.xls][입찰안.xls]_774"/>
      <sheetName val="[입찰안.xls][입찰안.xls][입찰안.xls]_785"/>
      <sheetName val="[입찰안.xls][입찰안.xls][입찰안.xls]_778"/>
      <sheetName val="[입찰안.xls][입찰안.xls][입찰안.xls]_779"/>
      <sheetName val="[입찰안.xls][입찰안.xls][입찰안.xls]_776"/>
      <sheetName val="직접ఀ핧蠀兿"/>
      <sheetName val="[입찰안.xls][입찰안.xls][입찰안.xls]_777"/>
      <sheetName val="[입찰안.xls][입찰안.xls][입찰안.xls]_782"/>
      <sheetName val="[입찰안.xls][입찰안.xls][입찰안.xls]_781"/>
      <sheetName val="[입찰안.xls][입찰안.xls][입찰안.xls]_780"/>
      <sheetName val="[입찰안.xls][입찰안.xls][입찰안.xls]_783"/>
      <sheetName val="[입찰안.xls][입찰안.xls][입찰안.xls]_784"/>
      <sheetName val="[입찰안.xls][입찰안.xls][입찰안.xls]_786"/>
      <sheetName val="[입찰안.xls][입찰안.xls][입찰안.xls]_787"/>
      <sheetName val="[입찰안.xls][입찰안.xls][입찰안.xls]_788"/>
      <sheetName val="[입찰안.xls][입찰안.xls][입찰안.xls]_789"/>
      <sheetName val="사업소득자세수추계"/>
      <sheetName val="design_c"/>
      <sheetName val="장"/>
      <sheetName val="정리계槜〩"/>
      <sheetName val="집계장(뀀ﰡ"/>
      <sheetName val="정리계"/>
      <sheetName val="집계장(Â"/>
      <sheetName val="정리계槜〽"/>
      <sheetName val="신광초조도계선사업"/>
      <sheetName val="[입찰안.xls][입찰안.xls][입찰안.xls]_793"/>
      <sheetName val="[입찰안.xls][입찰안.xls][입찰안.xls]_802"/>
      <sheetName val="[입찰안.xls][입찰안.xls][입찰안.xls]_804"/>
      <sheetName val="[입찰안.xls][입찰안.xls][입찰안.xls]_803"/>
      <sheetName val="[입찰안.xls][입찰안.xls][입찰안.xls]_796"/>
      <sheetName val="[입찰안.xls][입찰안.xls][입찰안.xls]_795"/>
      <sheetName val="[입찰안.xls][입찰안.xls][입찰안.xls]_798"/>
      <sheetName val="[입찰안.xls][입찰안.xls][입찰안.xls]_797"/>
      <sheetName val="[입찰안.xls][입찰안.xls][입찰안.xls]_799"/>
      <sheetName val="[입찰안.xls][입찰안.xls][입찰안.xls]_800"/>
      <sheetName val="[입찰안.xls][입찰안.xls][입찰안.xls]_801"/>
      <sheetName val="[입찰안.xls][입찰안.xls][입찰안.xls]_805"/>
      <sheetName val="3련_B£_x0000_"/>
      <sheetName val="[입찰안.xls][입찰안.xls][입찰안.xls]_807"/>
      <sheetName val="[입찰안.xls][입찰안.xls][입찰안.xls]_806"/>
      <sheetName val="[입찰안.xls][입찰안.xls][입찰안.xls]_808"/>
      <sheetName val="[입찰안.xls][입찰안.xls][입찰안.xls]_809"/>
      <sheetName val="[입찰안.xls][입찰안.xls][입찰안.xls]_818"/>
      <sheetName val="[입찰안.xls][입찰안.xls][입찰안.xls]_822"/>
      <sheetName val="[입찰안.xls][입찰안.xls][입찰안.xls]_819"/>
      <sheetName val="[입찰안.xls][입찰안.xls][입찰안.xls]_814"/>
      <sheetName val="[입찰안.xls][입찰안.xls][입찰안.xls]_817"/>
      <sheetName val="[입찰안.xls][입찰안.xls][입찰안.xls]_815"/>
      <sheetName val="[입찰안.xls][입찰안.xls][입찰안.xls]_812"/>
      <sheetName val="[입찰안.xls][입찰안.xls][입찰안.xls]_811"/>
      <sheetName val="[입찰안.xls][입찰안.xls][입찰안.xls]_813"/>
      <sheetName val="[입찰안.xls][입찰안.xls][입찰안.xls]_816"/>
      <sheetName val="[입찰안.xls][입찰안.xls][입찰안.xls]_821"/>
      <sheetName val="[입찰안.xls][입찰안.xls][입찰안.xls]_820"/>
      <sheetName val="[입찰안.xls][입찰안.xls][입찰안.xls]_825"/>
      <sheetName val="[입찰안.xls][입찰안.xls][입찰안.xls]_824"/>
      <sheetName val="[입찰안.xls][입찰안.xls][입찰안.xls]_823"/>
      <sheetName val="[입찰안.xls][입찰안.xls][입찰안.xls]_827"/>
      <sheetName val="[입찰안.xls][입찰안.xls][입찰안.xls]_8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sheetData sheetId="1085"/>
      <sheetData sheetId="1086"/>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sheetData sheetId="1195"/>
      <sheetData sheetId="1196"/>
      <sheetData sheetId="1197"/>
      <sheetData sheetId="1198" refreshError="1"/>
      <sheetData sheetId="1199" refreshError="1"/>
      <sheetData sheetId="1200" refreshError="1"/>
      <sheetData sheetId="1201" refreshError="1"/>
      <sheetData sheetId="1202" refreshError="1"/>
      <sheetData sheetId="1203" refreshError="1"/>
      <sheetData sheetId="1204"/>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sheetData sheetId="130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sheetData sheetId="1456"/>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sheetData sheetId="1503"/>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sheetData sheetId="1779"/>
      <sheetData sheetId="1780"/>
      <sheetData sheetId="1781"/>
      <sheetData sheetId="1782"/>
      <sheetData sheetId="1783"/>
      <sheetData sheetId="1784" refreshError="1"/>
      <sheetData sheetId="1785" refreshError="1"/>
      <sheetData sheetId="1786" refreshError="1"/>
      <sheetData sheetId="1787"/>
      <sheetData sheetId="1788" refreshError="1"/>
      <sheetData sheetId="1789" refreshError="1"/>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sheetData sheetId="1988" refreshError="1"/>
      <sheetData sheetId="1989"/>
      <sheetData sheetId="1990"/>
      <sheetData sheetId="1991" refreshError="1"/>
      <sheetData sheetId="1992"/>
      <sheetData sheetId="1993" refreshError="1"/>
      <sheetData sheetId="1994" refreshError="1"/>
      <sheetData sheetId="1995" refreshError="1"/>
      <sheetData sheetId="1996" refreshError="1"/>
      <sheetData sheetId="1997" refreshError="1"/>
      <sheetData sheetId="1998" refreshError="1"/>
      <sheetData sheetId="1999"/>
      <sheetData sheetId="2000"/>
      <sheetData sheetId="2001"/>
      <sheetData sheetId="2002" refreshError="1"/>
      <sheetData sheetId="2003" refreshError="1"/>
      <sheetData sheetId="2004" refreshError="1"/>
      <sheetData sheetId="2005"/>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refreshError="1"/>
      <sheetData sheetId="2154" refreshError="1"/>
      <sheetData sheetId="2155" refreshError="1"/>
      <sheetData sheetId="2156" refreshError="1"/>
      <sheetData sheetId="2157" refreshError="1"/>
      <sheetData sheetId="2158" refreshError="1"/>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sheetData sheetId="2191" refreshError="1"/>
      <sheetData sheetId="2192" refreshError="1"/>
      <sheetData sheetId="2193" refreshError="1"/>
      <sheetData sheetId="2194" refreshError="1"/>
      <sheetData sheetId="2195" refreshError="1"/>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refreshError="1"/>
      <sheetData sheetId="2211" refreshError="1"/>
      <sheetData sheetId="2212" refreshError="1"/>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refreshError="1"/>
      <sheetData sheetId="2247"/>
      <sheetData sheetId="2248" refreshError="1"/>
      <sheetData sheetId="2249" refreshError="1"/>
      <sheetData sheetId="2250"/>
      <sheetData sheetId="2251"/>
      <sheetData sheetId="2252"/>
      <sheetData sheetId="2253"/>
      <sheetData sheetId="2254"/>
      <sheetData sheetId="2255"/>
      <sheetData sheetId="2256"/>
      <sheetData sheetId="2257"/>
      <sheetData sheetId="2258"/>
      <sheetData sheetId="2259"/>
      <sheetData sheetId="2260"/>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refreshError="1"/>
      <sheetData sheetId="2293" refreshError="1"/>
      <sheetData sheetId="2294"/>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sheetData sheetId="2313"/>
      <sheetData sheetId="2314" refreshError="1"/>
      <sheetData sheetId="2315"/>
      <sheetData sheetId="2316" refreshError="1"/>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refreshError="1"/>
      <sheetData sheetId="2351" refreshError="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refreshError="1"/>
      <sheetData sheetId="2388"/>
      <sheetData sheetId="2389"/>
      <sheetData sheetId="2390"/>
      <sheetData sheetId="2391"/>
      <sheetData sheetId="2392"/>
      <sheetData sheetId="2393"/>
      <sheetData sheetId="2394"/>
      <sheetData sheetId="2395" refreshError="1"/>
      <sheetData sheetId="2396"/>
      <sheetData sheetId="2397"/>
      <sheetData sheetId="2398"/>
      <sheetData sheetId="2399"/>
      <sheetData sheetId="2400"/>
      <sheetData sheetId="240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sheetData sheetId="2455" refreshError="1"/>
      <sheetData sheetId="2456" refreshError="1"/>
      <sheetData sheetId="2457"/>
      <sheetData sheetId="2458"/>
      <sheetData sheetId="2459"/>
      <sheetData sheetId="2460"/>
      <sheetData sheetId="2461" refreshError="1"/>
      <sheetData sheetId="2462"/>
      <sheetData sheetId="2463"/>
      <sheetData sheetId="2464"/>
      <sheetData sheetId="2465"/>
      <sheetData sheetId="2466" refreshError="1"/>
      <sheetData sheetId="2467" refreshError="1"/>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sheetData sheetId="2586"/>
      <sheetData sheetId="2587"/>
      <sheetData sheetId="2588"/>
      <sheetData sheetId="2589"/>
      <sheetData sheetId="2590"/>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sheetData sheetId="2631"/>
      <sheetData sheetId="2632"/>
      <sheetData sheetId="2633" refreshError="1"/>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sheetData sheetId="2665"/>
      <sheetData sheetId="2666"/>
      <sheetData sheetId="2667" refreshError="1"/>
      <sheetData sheetId="2668" refreshError="1"/>
      <sheetData sheetId="2669"/>
      <sheetData sheetId="2670"/>
      <sheetData sheetId="2671"/>
      <sheetData sheetId="2672"/>
      <sheetData sheetId="2673" refreshError="1"/>
      <sheetData sheetId="2674"/>
      <sheetData sheetId="2675"/>
      <sheetData sheetId="2676"/>
      <sheetData sheetId="2677" refreshError="1"/>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sheetData sheetId="2911" refreshError="1"/>
      <sheetData sheetId="2912" refreshError="1"/>
      <sheetData sheetId="2913"/>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refreshError="1"/>
      <sheetData sheetId="2945"/>
      <sheetData sheetId="2946"/>
      <sheetData sheetId="2947"/>
      <sheetData sheetId="2948" refreshError="1"/>
      <sheetData sheetId="2949"/>
      <sheetData sheetId="2950"/>
      <sheetData sheetId="2951"/>
      <sheetData sheetId="2952" refreshError="1"/>
      <sheetData sheetId="2953" refreshError="1"/>
      <sheetData sheetId="2954"/>
      <sheetData sheetId="2955"/>
      <sheetData sheetId="2956" refreshError="1"/>
      <sheetData sheetId="2957" refreshError="1"/>
      <sheetData sheetId="2958" refreshError="1"/>
      <sheetData sheetId="2959"/>
      <sheetData sheetId="2960"/>
      <sheetData sheetId="2961" refreshError="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refreshError="1"/>
      <sheetData sheetId="2987" refreshError="1"/>
      <sheetData sheetId="2988"/>
      <sheetData sheetId="2989"/>
      <sheetData sheetId="2990" refreshError="1"/>
      <sheetData sheetId="2991" refreshError="1"/>
      <sheetData sheetId="2992" refreshError="1"/>
      <sheetData sheetId="2993"/>
      <sheetData sheetId="2994"/>
      <sheetData sheetId="2995"/>
      <sheetData sheetId="2996"/>
      <sheetData sheetId="2997"/>
      <sheetData sheetId="2998" refreshError="1"/>
      <sheetData sheetId="2999"/>
      <sheetData sheetId="3000"/>
      <sheetData sheetId="3001" refreshError="1"/>
      <sheetData sheetId="3002" refreshError="1"/>
      <sheetData sheetId="3003" refreshError="1"/>
      <sheetData sheetId="3004" refreshError="1"/>
      <sheetData sheetId="3005" refreshError="1"/>
      <sheetData sheetId="3006" refreshError="1"/>
      <sheetData sheetId="3007" refreshError="1"/>
      <sheetData sheetId="3008"/>
      <sheetData sheetId="3009" refreshError="1"/>
      <sheetData sheetId="3010"/>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sheetData sheetId="3036"/>
      <sheetData sheetId="3037"/>
      <sheetData sheetId="3038"/>
      <sheetData sheetId="3039" refreshError="1"/>
      <sheetData sheetId="3040"/>
      <sheetData sheetId="3041"/>
      <sheetData sheetId="3042" refreshError="1"/>
      <sheetData sheetId="3043"/>
      <sheetData sheetId="3044"/>
      <sheetData sheetId="3045"/>
      <sheetData sheetId="3046"/>
      <sheetData sheetId="3047"/>
      <sheetData sheetId="3048" refreshError="1"/>
      <sheetData sheetId="3049" refreshError="1"/>
      <sheetData sheetId="3050"/>
      <sheetData sheetId="3051"/>
      <sheetData sheetId="3052"/>
      <sheetData sheetId="3053" refreshError="1"/>
      <sheetData sheetId="3054"/>
      <sheetData sheetId="3055" refreshError="1"/>
      <sheetData sheetId="3056" refreshError="1"/>
      <sheetData sheetId="3057"/>
      <sheetData sheetId="3058" refreshError="1"/>
      <sheetData sheetId="3059"/>
      <sheetData sheetId="3060"/>
      <sheetData sheetId="3061" refreshError="1"/>
      <sheetData sheetId="3062"/>
      <sheetData sheetId="3063"/>
      <sheetData sheetId="3064"/>
      <sheetData sheetId="3065"/>
      <sheetData sheetId="3066" refreshError="1"/>
      <sheetData sheetId="3067" refreshError="1"/>
      <sheetData sheetId="3068" refreshError="1"/>
      <sheetData sheetId="3069" refreshError="1"/>
      <sheetData sheetId="3070"/>
      <sheetData sheetId="3071"/>
      <sheetData sheetId="3072"/>
      <sheetData sheetId="3073"/>
      <sheetData sheetId="3074"/>
      <sheetData sheetId="3075" refreshError="1"/>
      <sheetData sheetId="3076"/>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sheetData sheetId="3094"/>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sheetData sheetId="3105"/>
      <sheetData sheetId="3106"/>
      <sheetData sheetId="3107"/>
      <sheetData sheetId="3108" refreshError="1"/>
      <sheetData sheetId="3109" refreshError="1"/>
      <sheetData sheetId="3110"/>
      <sheetData sheetId="3111"/>
      <sheetData sheetId="3112"/>
      <sheetData sheetId="3113"/>
      <sheetData sheetId="3114"/>
      <sheetData sheetId="3115"/>
      <sheetData sheetId="3116" refreshError="1"/>
      <sheetData sheetId="3117" refreshError="1"/>
      <sheetData sheetId="3118" refreshError="1"/>
      <sheetData sheetId="3119" refreshError="1"/>
      <sheetData sheetId="3120" refreshError="1"/>
      <sheetData sheetId="3121" refreshError="1"/>
      <sheetData sheetId="3122"/>
      <sheetData sheetId="3123" refreshError="1"/>
      <sheetData sheetId="3124"/>
      <sheetData sheetId="3125" refreshError="1"/>
      <sheetData sheetId="3126"/>
      <sheetData sheetId="3127"/>
      <sheetData sheetId="3128"/>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sheetData sheetId="3139"/>
      <sheetData sheetId="3140"/>
      <sheetData sheetId="3141"/>
      <sheetData sheetId="3142"/>
      <sheetData sheetId="3143"/>
      <sheetData sheetId="3144"/>
      <sheetData sheetId="3145"/>
      <sheetData sheetId="3146"/>
      <sheetData sheetId="3147" refreshError="1"/>
      <sheetData sheetId="3148" refreshError="1"/>
      <sheetData sheetId="3149" refreshError="1"/>
      <sheetData sheetId="3150" refreshError="1"/>
      <sheetData sheetId="3151" refreshError="1"/>
      <sheetData sheetId="3152" refreshError="1"/>
      <sheetData sheetId="3153"/>
      <sheetData sheetId="3154"/>
      <sheetData sheetId="3155" refreshError="1"/>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refreshError="1"/>
      <sheetData sheetId="3173" refreshError="1"/>
      <sheetData sheetId="3174"/>
      <sheetData sheetId="3175"/>
      <sheetData sheetId="3176"/>
      <sheetData sheetId="3177"/>
      <sheetData sheetId="3178"/>
      <sheetData sheetId="3179"/>
      <sheetData sheetId="3180" refreshError="1"/>
      <sheetData sheetId="3181"/>
      <sheetData sheetId="3182"/>
      <sheetData sheetId="3183"/>
      <sheetData sheetId="3184"/>
      <sheetData sheetId="3185"/>
      <sheetData sheetId="3186"/>
      <sheetData sheetId="3187"/>
      <sheetData sheetId="3188" refreshError="1"/>
      <sheetData sheetId="3189"/>
      <sheetData sheetId="3190"/>
      <sheetData sheetId="3191"/>
      <sheetData sheetId="3192"/>
      <sheetData sheetId="3193" refreshError="1"/>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refreshError="1"/>
      <sheetData sheetId="3209"/>
      <sheetData sheetId="3210" refreshError="1"/>
      <sheetData sheetId="3211"/>
      <sheetData sheetId="3212" refreshError="1"/>
      <sheetData sheetId="3213"/>
      <sheetData sheetId="3214"/>
      <sheetData sheetId="3215" refreshError="1"/>
      <sheetData sheetId="3216" refreshError="1"/>
      <sheetData sheetId="3217" refreshError="1"/>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sheetData sheetId="3246" refreshError="1"/>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refreshError="1"/>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refreshError="1"/>
      <sheetData sheetId="3306"/>
      <sheetData sheetId="3307" refreshError="1"/>
      <sheetData sheetId="3308"/>
      <sheetData sheetId="3309"/>
      <sheetData sheetId="3310"/>
      <sheetData sheetId="3311"/>
      <sheetData sheetId="3312"/>
      <sheetData sheetId="3313"/>
      <sheetData sheetId="3314" refreshError="1"/>
      <sheetData sheetId="3315" refreshError="1"/>
      <sheetData sheetId="3316"/>
      <sheetData sheetId="3317"/>
      <sheetData sheetId="3318"/>
      <sheetData sheetId="3319"/>
      <sheetData sheetId="3320"/>
      <sheetData sheetId="3321"/>
      <sheetData sheetId="3322"/>
      <sheetData sheetId="3323" refreshError="1"/>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refreshError="1"/>
      <sheetData sheetId="3339" refreshError="1"/>
      <sheetData sheetId="3340"/>
      <sheetData sheetId="3341"/>
      <sheetData sheetId="3342"/>
      <sheetData sheetId="3343"/>
      <sheetData sheetId="3344"/>
      <sheetData sheetId="3345"/>
      <sheetData sheetId="3346"/>
      <sheetData sheetId="3347" refreshError="1"/>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refreshError="1"/>
      <sheetData sheetId="3416" refreshError="1"/>
      <sheetData sheetId="3417" refreshError="1"/>
      <sheetData sheetId="3418"/>
      <sheetData sheetId="3419"/>
      <sheetData sheetId="3420"/>
      <sheetData sheetId="342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sheetData sheetId="3441"/>
      <sheetData sheetId="3442" refreshError="1"/>
      <sheetData sheetId="3443" refreshError="1"/>
      <sheetData sheetId="3444" refreshError="1"/>
      <sheetData sheetId="3445" refreshError="1"/>
      <sheetData sheetId="3446" refreshError="1"/>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sheetData sheetId="3481" refreshError="1"/>
      <sheetData sheetId="3482"/>
      <sheetData sheetId="3483"/>
      <sheetData sheetId="3484" refreshError="1"/>
      <sheetData sheetId="3485" refreshError="1"/>
      <sheetData sheetId="3486" refreshError="1"/>
      <sheetData sheetId="3487" refreshError="1"/>
      <sheetData sheetId="3488"/>
      <sheetData sheetId="3489"/>
      <sheetData sheetId="3490"/>
      <sheetData sheetId="3491" refreshError="1"/>
      <sheetData sheetId="3492" refreshError="1"/>
      <sheetData sheetId="3493" refreshError="1"/>
      <sheetData sheetId="3494" refreshError="1"/>
      <sheetData sheetId="3495" refreshError="1"/>
      <sheetData sheetId="3496" refreshError="1"/>
      <sheetData sheetId="3497"/>
      <sheetData sheetId="3498"/>
      <sheetData sheetId="3499" refreshError="1"/>
      <sheetData sheetId="3500"/>
      <sheetData sheetId="3501"/>
      <sheetData sheetId="3502" refreshError="1"/>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refreshError="1"/>
      <sheetData sheetId="3818"/>
      <sheetData sheetId="3819"/>
      <sheetData sheetId="3820"/>
      <sheetData sheetId="3821"/>
      <sheetData sheetId="3822" refreshError="1"/>
      <sheetData sheetId="3823"/>
      <sheetData sheetId="3824"/>
      <sheetData sheetId="3825"/>
      <sheetData sheetId="3826"/>
      <sheetData sheetId="3827"/>
      <sheetData sheetId="3828"/>
      <sheetData sheetId="3829"/>
      <sheetData sheetId="3830"/>
      <sheetData sheetId="3831"/>
      <sheetData sheetId="3832" refreshError="1"/>
      <sheetData sheetId="3833" refreshError="1"/>
      <sheetData sheetId="3834" refreshError="1"/>
      <sheetData sheetId="3835" refreshError="1"/>
      <sheetData sheetId="3836"/>
      <sheetData sheetId="3837"/>
      <sheetData sheetId="3838"/>
      <sheetData sheetId="3839"/>
      <sheetData sheetId="3840"/>
      <sheetData sheetId="3841"/>
      <sheetData sheetId="3842"/>
      <sheetData sheetId="3843" refreshError="1"/>
      <sheetData sheetId="3844" refreshError="1"/>
      <sheetData sheetId="3845"/>
      <sheetData sheetId="3846"/>
      <sheetData sheetId="3847"/>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sheetData sheetId="3909"/>
      <sheetData sheetId="3910"/>
      <sheetData sheetId="3911"/>
      <sheetData sheetId="3912" refreshError="1"/>
      <sheetData sheetId="3913"/>
      <sheetData sheetId="3914" refreshError="1"/>
      <sheetData sheetId="3915" refreshError="1"/>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refreshError="1"/>
      <sheetData sheetId="3984" refreshError="1"/>
      <sheetData sheetId="3985"/>
      <sheetData sheetId="3986"/>
      <sheetData sheetId="3987"/>
      <sheetData sheetId="3988"/>
      <sheetData sheetId="3989"/>
      <sheetData sheetId="3990"/>
      <sheetData sheetId="3991"/>
      <sheetData sheetId="3992" refreshError="1"/>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refreshError="1"/>
      <sheetData sheetId="4360"/>
      <sheetData sheetId="4361"/>
      <sheetData sheetId="4362"/>
      <sheetData sheetId="4363"/>
      <sheetData sheetId="4364"/>
      <sheetData sheetId="4365"/>
      <sheetData sheetId="4366"/>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efreshError="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총괄내역"/>
      <sheetName val="공종내역"/>
      <sheetName val="부표"/>
      <sheetName val="토적집계"/>
      <sheetName val="토적표 "/>
      <sheetName val="석축수량"/>
      <sheetName val="집수"/>
      <sheetName val="빗물"/>
      <sheetName val="배수관"/>
      <sheetName val="L옹벽"/>
      <sheetName val="기계일위"/>
      <sheetName val="일위대가"/>
      <sheetName val="기본일위"/>
      <sheetName val="기계경비"/>
      <sheetName val="기타경비"/>
      <sheetName val="간지"/>
      <sheetName val="표지"/>
      <sheetName val="표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설계조건"/>
      <sheetName val="안정계산"/>
      <sheetName val="단면검토"/>
      <sheetName val="차액보증"/>
      <sheetName val="심사계산"/>
      <sheetName val="심사물량"/>
      <sheetName val="산출근거"/>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REF"/>
      <sheetName val="덕전리"/>
      <sheetName val="정부노임단가"/>
      <sheetName val="말뚝물량"/>
      <sheetName val="일반공사"/>
      <sheetName val="중기일위대가"/>
      <sheetName val="MOTOR"/>
      <sheetName val="토공A"/>
      <sheetName val="3련 BOX"/>
      <sheetName val="입찰안"/>
      <sheetName val="Data Vol"/>
      <sheetName val="5지구단위"/>
      <sheetName val="조도계산서 (도서)"/>
      <sheetName val="집수정단"/>
      <sheetName val="내역서"/>
      <sheetName val="대비"/>
      <sheetName val="Y-WORK"/>
      <sheetName val="ilch"/>
      <sheetName val="일위대가목차"/>
      <sheetName val="DDD"/>
      <sheetName val="부대내역"/>
      <sheetName val=" 견적서"/>
      <sheetName val="내역"/>
      <sheetName val="기초단가"/>
      <sheetName val="보집계표"/>
      <sheetName val="변화치수"/>
      <sheetName val="N賃率-職"/>
      <sheetName val="가시설수량"/>
      <sheetName val="단위수량"/>
      <sheetName val="Sheet1"/>
      <sheetName val="배수공"/>
      <sheetName val="노임단가"/>
      <sheetName val="계산서(곡선부)"/>
      <sheetName val="-치수표(곡선부)"/>
      <sheetName val="교각1"/>
      <sheetName val="SANTOGO"/>
      <sheetName val="단면 (2)"/>
      <sheetName val="직접인건비"/>
      <sheetName val="목교수량집계"/>
      <sheetName val="배"/>
      <sheetName val="ABUT수량-A1"/>
      <sheetName val="골재집계"/>
      <sheetName val="암거"/>
      <sheetName val="포장공"/>
      <sheetName val="명세서"/>
      <sheetName val="98수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단계내역서"/>
      <sheetName val="일위대가목차"/>
      <sheetName val="일위대가"/>
      <sheetName val="중기(목록)"/>
      <sheetName val="일위대가2"/>
      <sheetName val="중기"/>
      <sheetName val="단가조사서"/>
      <sheetName val="노무비단가"/>
      <sheetName val="토공수량집계표"/>
      <sheetName val="각음수대별수량집계"/>
      <sheetName val="토사구간"/>
      <sheetName val="ASP구간"/>
      <sheetName val="CON'C구간"/>
      <sheetName val="소형고압블럭구간"/>
      <sheetName val="조경석구간"/>
      <sheetName val="포장공주요자재"/>
      <sheetName val="포장공수량집계표"/>
      <sheetName val="각음수대별수량집계 (3)"/>
      <sheetName val="관로공수량집계표-각음수대별"/>
      <sheetName val="이후로 출력안함"/>
      <sheetName val="관로수량산출근거"/>
      <sheetName val="부대공주요자재"/>
      <sheetName val="부대공수량집계-각음수대별"/>
      <sheetName val="부대공수량(3단계)"/>
      <sheetName val="급수대기초(팔각)"/>
      <sheetName val="급수대기초(사각)"/>
      <sheetName val="총괄자재집계표"/>
      <sheetName val="총괄수량집계표"/>
      <sheetName val="총괄수량집계표-각음수대별"/>
      <sheetName val="ASP포장"/>
      <sheetName val="콘크리트포장"/>
      <sheetName val="소형고압블럭"/>
      <sheetName val="도로경계석"/>
      <sheetName val="폐기물총괄집계표 "/>
      <sheetName val="폐기물집계표"/>
      <sheetName val="노무비"/>
      <sheetName val="입찰안"/>
      <sheetName val="조명율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3">
          <cell r="A3" t="str">
            <v>건설기계운전기사</v>
          </cell>
        </row>
      </sheetData>
      <sheetData sheetId="36" refreshError="1"/>
      <sheetData sheetId="37"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ⴭⴭⴭⴭ"/>
      <sheetName val="일반공사"/>
      <sheetName val="말뚝물량"/>
      <sheetName val="안정계산"/>
      <sheetName val="단면검토"/>
      <sheetName val="보집계표"/>
      <sheetName val="토공A"/>
      <sheetName val="ilch"/>
      <sheetName val="MOTOR"/>
      <sheetName val="덕전리"/>
      <sheetName val="배수공"/>
      <sheetName val="암거"/>
      <sheetName val="포장공"/>
      <sheetName val="중기일위대가"/>
      <sheetName val="ITEM"/>
      <sheetName val="001"/>
      <sheetName val="입찰안"/>
      <sheetName val="내역"/>
      <sheetName val="5지구단위"/>
      <sheetName val="ABUT수량-A1"/>
      <sheetName val="정부노임단가"/>
      <sheetName val="설계조건"/>
      <sheetName val="집수정단"/>
      <sheetName val="가시설수량"/>
      <sheetName val="단위수량"/>
      <sheetName val="변화치수"/>
      <sheetName val="P_E이중관보호공800(터파기)"/>
      <sheetName val="P_E이중관보호공800"/>
      <sheetName val="조도계산서 (도서)"/>
      <sheetName val="3련 BOX"/>
      <sheetName val="Sheet1"/>
      <sheetName val="6PILE  (돌출)"/>
      <sheetName val="1.설계조건"/>
      <sheetName val="일반맨홀수량집계"/>
      <sheetName val="I一般比"/>
      <sheetName val="단위중량"/>
      <sheetName val="입력시트"/>
      <sheetName val="8.PILE  (돌출)"/>
      <sheetName val="표지 (2)"/>
      <sheetName val="차액보증"/>
      <sheetName val="#REF"/>
      <sheetName val=" 견적서"/>
      <sheetName val="98수문일위"/>
      <sheetName val="맨홀수량집계"/>
      <sheetName val="RPF"/>
      <sheetName val="소업1교"/>
      <sheetName val="노임단가"/>
      <sheetName val="000000"/>
      <sheetName val="보차도경계석"/>
      <sheetName val="N賃率-職"/>
      <sheetName val="3BL공동구 수량"/>
      <sheetName val="지주목시비량산출서"/>
      <sheetName val="바닥판"/>
      <sheetName val="입력DATA"/>
      <sheetName val="일위대가목차"/>
      <sheetName val="버스운행안내"/>
      <sheetName val="예방접종계획"/>
      <sheetName val="근태계획서"/>
      <sheetName val="일반맨홀수량집계(A-7 LINE)"/>
      <sheetName val="토적표"/>
      <sheetName val="횡배위치"/>
      <sheetName val="조명시설"/>
      <sheetName val="토사(PE)"/>
      <sheetName val="편입토지조서"/>
      <sheetName val="단가"/>
      <sheetName val="시설물일위"/>
      <sheetName val="말뚝기초"/>
      <sheetName val="CRUDE RE-bar"/>
      <sheetName val="보정계수산정(1)"/>
      <sheetName val="보정계수산정(2)"/>
      <sheetName val="보정계수산정(3)"/>
      <sheetName val="A-4"/>
      <sheetName val="철근단면적"/>
      <sheetName val="내역서"/>
      <sheetName val="경비2내역"/>
      <sheetName val="실행철강하도"/>
      <sheetName val="1.설계기준"/>
      <sheetName val="산#2-1 (2)"/>
      <sheetName val="배"/>
      <sheetName val="단면가정"/>
      <sheetName val="일위대가"/>
      <sheetName val="골재집계"/>
      <sheetName val="COVER"/>
      <sheetName val="Sheet1 (2)"/>
      <sheetName val="원형1호맨홀토공수량"/>
      <sheetName val="WORK"/>
      <sheetName val="부대내역"/>
      <sheetName val="DDD"/>
      <sheetName val="중기사용료"/>
      <sheetName val="암거날개벽"/>
      <sheetName val="K1자재(3차등)"/>
      <sheetName val="건축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신우"/>
      <sheetName val="자재단가"/>
      <sheetName val="주차구획선수량"/>
      <sheetName val="집계표"/>
      <sheetName val="#REF"/>
      <sheetName val="내역"/>
      <sheetName val="지구단위계획"/>
      <sheetName val="입찰안"/>
      <sheetName val="덕전리"/>
      <sheetName val="대치판정"/>
      <sheetName val="암거"/>
      <sheetName val="포장공"/>
      <sheetName val="1.수인터널"/>
      <sheetName val="내역서 (2)"/>
      <sheetName val="마산방향"/>
      <sheetName val="진주방향"/>
      <sheetName val="DDD"/>
      <sheetName val="대로근거"/>
      <sheetName val="일위대가(가설)"/>
      <sheetName val="각형맨홀"/>
      <sheetName val="P_E이중관보호공800(터파기)"/>
      <sheetName val="P_E이중관보호공800"/>
      <sheetName val="횡배수토공(P_E,BOX)_"/>
      <sheetName val="지수벽_및_파라피트"/>
      <sheetName val="횡배수관날개벽잔토_"/>
      <sheetName val="표_지_"/>
      <sheetName val="암거날개벽수량(1_5M)"/>
      <sheetName val="암거날개벽토공(1_5)"/>
      <sheetName val="내역서"/>
      <sheetName val="MOTOR"/>
      <sheetName val="건축내역서"/>
      <sheetName val="설비내역서"/>
      <sheetName val="전기내역서"/>
      <sheetName val="부하LOAD"/>
      <sheetName val="ABUT수량-A1"/>
      <sheetName val="안정검토(온1)"/>
      <sheetName val="버스운행안내"/>
      <sheetName val="예방접종계획"/>
      <sheetName val="근태계획서"/>
      <sheetName val="교대(A1)"/>
      <sheetName val="수량산출"/>
      <sheetName val="공통(20-91)"/>
      <sheetName val="전차선로 물량표"/>
      <sheetName val="한강운반비"/>
      <sheetName val="자재"/>
      <sheetName val="ⴭⴭⴭⴭ"/>
      <sheetName val="철근량"/>
      <sheetName val="부경대총괄내역서"/>
      <sheetName val="관일"/>
      <sheetName val="Sheet2"/>
      <sheetName val="Sheet3"/>
      <sheetName val="차액보증"/>
      <sheetName val="조명시설"/>
      <sheetName val="중기비"/>
      <sheetName val="코드표"/>
      <sheetName val="2경간"/>
      <sheetName val="98수문일위"/>
      <sheetName val="식생블럭단위수량"/>
      <sheetName val="Sheet1"/>
      <sheetName val="표지 (2)"/>
      <sheetName val="연습"/>
      <sheetName val="정부노임단가"/>
      <sheetName val="실행철강하도"/>
      <sheetName val="대포2교접속"/>
      <sheetName val="제1호단위수량"/>
      <sheetName val="4.내진설계"/>
      <sheetName val="Sheet1 (2)"/>
      <sheetName val="인자기준_2007"/>
      <sheetName val="할인_할증률산정"/>
      <sheetName val="금액단가표"/>
      <sheetName val="자료기입"/>
      <sheetName val="예정공정표(장기간)"/>
      <sheetName val="수량"/>
      <sheetName val="금액내역서"/>
      <sheetName val="수량집계"/>
      <sheetName val="표지"/>
      <sheetName val="000000"/>
      <sheetName val="기본일위"/>
      <sheetName val="원가서"/>
      <sheetName val="일위대가"/>
      <sheetName val="보정계수산정(1)"/>
      <sheetName val="보정계수산정(2)"/>
      <sheetName val="보정계수산정(3)"/>
      <sheetName val="하조서"/>
      <sheetName val="8.PILE  (돌출)"/>
      <sheetName val="조명율표"/>
      <sheetName val="내역_ver1.0"/>
      <sheetName val="총집계표"/>
      <sheetName val="001"/>
      <sheetName val="수량산출서"/>
      <sheetName val="포장재료(1)"/>
      <sheetName val="3련 BOX"/>
      <sheetName val="지주설치제원"/>
      <sheetName val="7급줄떼"/>
      <sheetName val="토사(PE)"/>
      <sheetName val="자재 집계표"/>
      <sheetName val="단면가정"/>
      <sheetName val="치수표"/>
      <sheetName val="3BL공동구 수량"/>
      <sheetName val="옹벽단면치수"/>
      <sheetName val="공통비"/>
      <sheetName val="관급자대내역서"/>
      <sheetName val="설계내역서(고사목 제거)"/>
      <sheetName val="집수A"/>
      <sheetName val="일위대가모듈"/>
      <sheetName val="가시설수량"/>
      <sheetName val="관로토공"/>
      <sheetName val="시중노임"/>
      <sheetName val="단위수량"/>
      <sheetName val="입력"/>
      <sheetName val="6PILE  (돌출)"/>
      <sheetName val="본체"/>
      <sheetName val="기계경비"/>
      <sheetName val="유림골조"/>
      <sheetName val="인건비 "/>
      <sheetName val="터파기및재료"/>
      <sheetName val="1"/>
      <sheetName val="골막이(야매)"/>
      <sheetName val="SORCE1"/>
      <sheetName val="변화치수"/>
      <sheetName val="흄관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참조"/>
      <sheetName val="산출"/>
      <sheetName val="목차"/>
      <sheetName val="설계서"/>
      <sheetName val="예산서"/>
      <sheetName val="산출(수)"/>
      <sheetName val="원가(수)"/>
      <sheetName val="갑지(총괄)"/>
      <sheetName val="갑지1"/>
      <sheetName val="갑지2"/>
      <sheetName val="갑지3"/>
      <sheetName val="총집계"/>
      <sheetName val="도급소집계"/>
      <sheetName val="도급"/>
      <sheetName val="제작구매집계(총괄)"/>
      <sheetName val="제작구매집계(개별)"/>
      <sheetName val="제작구매"/>
      <sheetName val="견적대비"/>
      <sheetName val="위탁공사"/>
      <sheetName val="노무비"/>
    </sheetNames>
    <sheetDataSet>
      <sheetData sheetId="0"/>
      <sheetData sheetId="1">
        <row r="1">
          <cell r="L1" t="str">
            <v>수전</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단가비교"/>
      <sheetName val="견적대비"/>
      <sheetName val="일위대가"/>
      <sheetName val="Sheet11"/>
      <sheetName val="Sheet12"/>
      <sheetName val="Sheet13"/>
      <sheetName val="Sheet14"/>
      <sheetName val="Sheet15"/>
      <sheetName val="Sheet16"/>
      <sheetName val="참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변수값"/>
      <sheetName val="중기상차"/>
      <sheetName val="AS복구"/>
      <sheetName val="중기터파기"/>
      <sheetName val="기본일위"/>
      <sheetName val="데이타"/>
      <sheetName val="진주방향"/>
      <sheetName val="계산서(곡선부)"/>
      <sheetName val="-치수표(곡선부)"/>
      <sheetName val="내역서"/>
      <sheetName val="COPING"/>
      <sheetName val="중기일위대가"/>
      <sheetName val="총괄내역서"/>
      <sheetName val="Sheet1"/>
      <sheetName val="고양관재"/>
      <sheetName val="공사비예산서(토목분)"/>
      <sheetName val="일위대가(가설)"/>
      <sheetName val="5지구단위"/>
      <sheetName val="직노"/>
      <sheetName val="포장재료집계표"/>
      <sheetName val="ilch"/>
      <sheetName val="익산"/>
      <sheetName val="노임단가"/>
      <sheetName val="관접합및부설"/>
      <sheetName val="단가"/>
      <sheetName val="JUCK"/>
      <sheetName val="FOOTING단면력"/>
      <sheetName val="L_RPTA05_목록"/>
      <sheetName val="마산방향"/>
      <sheetName val="날개벽수량표"/>
      <sheetName val="터널조도"/>
      <sheetName val="값"/>
      <sheetName val="구간별"/>
      <sheetName val="수안보-MBR1"/>
      <sheetName val="data"/>
      <sheetName val="심사물량"/>
      <sheetName val="심사계산"/>
      <sheetName val="총괄서"/>
      <sheetName val="조명시설"/>
      <sheetName val="직접경비"/>
      <sheetName val="우각부보강"/>
      <sheetName val="#REF"/>
      <sheetName val="터파기및재료"/>
      <sheetName val="정부노임단가"/>
    </sheetNames>
    <sheetDataSet>
      <sheetData sheetId="0" refreshError="1">
        <row r="24">
          <cell r="B24" t="str">
            <v>수평곡관</v>
          </cell>
          <cell r="D24" t="str">
            <v xml:space="preserve"> ⊃</v>
          </cell>
        </row>
        <row r="25">
          <cell r="D25" t="str">
            <v xml:space="preserve"> ⊃</v>
          </cell>
        </row>
        <row r="26">
          <cell r="D26" t="str">
            <v xml:space="preserve"> ⊃</v>
          </cell>
        </row>
        <row r="27">
          <cell r="D27" t="str">
            <v xml:space="preserve"> ⊃</v>
          </cell>
        </row>
        <row r="28">
          <cell r="D28" t="str">
            <v xml:space="preserve"> ⊃</v>
          </cell>
        </row>
        <row r="29">
          <cell r="D29" t="str">
            <v xml:space="preserve"> ⊃</v>
          </cell>
        </row>
        <row r="30">
          <cell r="D30" t="str">
            <v xml:space="preserve"> ⊃</v>
          </cell>
        </row>
        <row r="31">
          <cell r="D31" t="str">
            <v xml:space="preserve"> ⊃</v>
          </cell>
        </row>
        <row r="32">
          <cell r="D32" t="str">
            <v xml:space="preserve"> ⊃</v>
          </cell>
        </row>
        <row r="33">
          <cell r="D33" t="str">
            <v xml:space="preserve"> ⊃</v>
          </cell>
        </row>
        <row r="34">
          <cell r="D34" t="str">
            <v xml:space="preserve"> ⊃</v>
          </cell>
        </row>
        <row r="35">
          <cell r="D35" t="str">
            <v xml:space="preserve"> ⊃</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갑지"/>
      <sheetName val="내역표지"/>
      <sheetName val="원가(02발주)"/>
      <sheetName val="사급 관급"/>
      <sheetName val="관급자재 (2)"/>
      <sheetName val="사급자재"/>
      <sheetName val="관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비교"/>
      <sheetName val="약전닥트"/>
      <sheetName val="일지-H"/>
      <sheetName val="FA설치명세"/>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Sheet1"/>
      <sheetName val="중기일위대가"/>
      <sheetName val="부하계산서"/>
      <sheetName val="특별교실"/>
      <sheetName val="기숙사"/>
      <sheetName val="화장실"/>
      <sheetName val="총집계-1"/>
      <sheetName val="총집계-2"/>
      <sheetName val="원가-1"/>
      <sheetName val="원가-2"/>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XXXXXX"/>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FILE1"/>
      <sheetName val="일반공사"/>
      <sheetName val="일위대가"/>
      <sheetName val="을"/>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입찰안"/>
      <sheetName val="단가산출"/>
      <sheetName val="견적조건"/>
      <sheetName val="견적조건(을지)"/>
      <sheetName val="직노"/>
      <sheetName val="실행내역"/>
      <sheetName val="간선계산"/>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200"/>
      <sheetName val="DATA"/>
      <sheetName val="을지"/>
      <sheetName val="내역"/>
      <sheetName val="재료"/>
      <sheetName val="기초단가"/>
      <sheetName val="대구실행"/>
      <sheetName val="Baby일위대가"/>
      <sheetName val="0.집계"/>
      <sheetName val="1.수변전설비공사"/>
      <sheetName val="내역(설계)"/>
      <sheetName val="식생블럭단위수량"/>
      <sheetName val="말뚝지지력산정"/>
      <sheetName val="MAIN_TABLE"/>
      <sheetName val="1.설계조건"/>
      <sheetName val="N賃率-職"/>
      <sheetName val="표지 (2)"/>
      <sheetName val="XL4Poppy"/>
      <sheetName val="조도계산서 (도서)"/>
      <sheetName val="LOPCALC"/>
      <sheetName val="가로등부표"/>
      <sheetName val="매립"/>
      <sheetName val="MOTOR"/>
      <sheetName val="ITEM"/>
      <sheetName val="3-1.CB"/>
      <sheetName val="제경비율"/>
      <sheetName val="아산추가1220"/>
      <sheetName val="Macro1"/>
      <sheetName val="98지급계획"/>
      <sheetName val="당초"/>
      <sheetName val="1.수인터널"/>
      <sheetName val="일위대가목차"/>
      <sheetName val="본공사"/>
      <sheetName val="DANGA"/>
      <sheetName val="일위대가(가설)"/>
      <sheetName val="노무비단가"/>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자재단가"/>
      <sheetName val="입찰보고"/>
      <sheetName val="실행내역서"/>
      <sheetName val="인건비"/>
      <sheetName val="노무비"/>
      <sheetName val="전선 및 전선관"/>
      <sheetName val="BQ"/>
      <sheetName val="공통(20-91)"/>
      <sheetName val="날개벽수량표"/>
      <sheetName val="2F 회의실견적(5_14 일대)"/>
      <sheetName val="구역화물"/>
      <sheetName val="단가일람"/>
      <sheetName val="우배수"/>
      <sheetName val="맨홀"/>
      <sheetName val="금호"/>
      <sheetName val="1차설계변경내역"/>
      <sheetName val="데이타"/>
      <sheetName val="율촌법률사무소2내역"/>
      <sheetName val="공사원가계산서)"/>
      <sheetName val="내역집계표"/>
      <sheetName val="전기내역"/>
      <sheetName val="대가집계표"/>
      <sheetName val="대가전기"/>
      <sheetName val="자료"/>
      <sheetName val="집계표(관급)"/>
      <sheetName val="전기내역관급"/>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본선차로수량집계표"/>
      <sheetName val="토량산출서"/>
      <sheetName val="대치판정"/>
      <sheetName val="연습"/>
      <sheetName val="타공종이기"/>
      <sheetName val="철거집계"/>
      <sheetName val="부대공Ⅱ"/>
      <sheetName val="건축공사"/>
      <sheetName val="48전력선로일위"/>
      <sheetName val="49-119"/>
      <sheetName val="설직재-1"/>
      <sheetName val="토공"/>
      <sheetName val="CTEMCOST"/>
      <sheetName val="노원열병합  건축공사기성내역서"/>
      <sheetName val="unit 4"/>
      <sheetName val="제-노임"/>
      <sheetName val="제직재"/>
      <sheetName val="I一般比"/>
      <sheetName val="공종별내역서"/>
      <sheetName val="대비"/>
      <sheetName val="원가계산서"/>
      <sheetName val="금리계산"/>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AIR SHOWER(3인용)"/>
      <sheetName val="설계내역서"/>
      <sheetName val="견적서(대외) (2)"/>
      <sheetName val="001"/>
      <sheetName val="산출내역서집계표"/>
      <sheetName val="총계"/>
      <sheetName val="부대내역"/>
      <sheetName val="집계표"/>
      <sheetName val="설비내역서"/>
      <sheetName val="건축내역서"/>
      <sheetName val="전기내역서"/>
      <sheetName val="신우"/>
      <sheetName val="표층포설및다짐"/>
      <sheetName val="공사비예산서(토목분)"/>
      <sheetName val="부하(성남)"/>
      <sheetName val="준검 내역서"/>
      <sheetName val="90.03실행 "/>
      <sheetName val="자료입력"/>
      <sheetName val="조명시설"/>
      <sheetName val="단가"/>
      <sheetName val="총괄표"/>
      <sheetName val="실행철강하도"/>
      <sheetName val="내역서2안"/>
      <sheetName val="조명율표"/>
      <sheetName val="소야공정계획표"/>
      <sheetName val="BID-도로"/>
      <sheetName val="주형"/>
      <sheetName val="왕십리방향"/>
    </sheetNames>
    <definedNames>
      <definedName name="Macro1"/>
      <definedName name="Macro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s>
    <definedNames>
      <definedName name="Macro10"/>
      <definedName name="Macro12"/>
      <definedName name="Macro13"/>
      <definedName name="Macro14"/>
      <definedName name="Macro5"/>
      <definedName name="Macro6"/>
      <definedName name="Macro7"/>
      <definedName name="Macro8"/>
      <definedName name="Macro9"/>
    </defined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JUCK"/>
      <sheetName val="부하계산서"/>
      <sheetName val="ITEM"/>
      <sheetName val="MOTOR"/>
      <sheetName val="1.설계조건"/>
      <sheetName val="MEXICO-C"/>
      <sheetName val="합의경상"/>
      <sheetName val="FOOTING단면력"/>
      <sheetName val="BID"/>
      <sheetName val="명세서"/>
      <sheetName val="송장"/>
      <sheetName val="노임단가"/>
      <sheetName val="정부노임단가"/>
      <sheetName val="장비내역서"/>
      <sheetName val="부대내역"/>
      <sheetName val="COPING"/>
      <sheetName val="전차선로 물량표"/>
      <sheetName val="#REF"/>
      <sheetName val="INPUT"/>
      <sheetName val="일반공사"/>
      <sheetName val="청구내역(9807)"/>
      <sheetName val="내역서"/>
      <sheetName val="노원열병합  건축공사기성내역서"/>
      <sheetName val="업체별기성내역"/>
      <sheetName val="봉양~조차장간고하개명(신설)"/>
      <sheetName val="변경실행(2차) "/>
      <sheetName val="가설건물"/>
      <sheetName val="유동표(변경)"/>
      <sheetName val="부하LOAD"/>
      <sheetName val="배수공 주요자재 집계표"/>
      <sheetName val="DATA"/>
      <sheetName val="공용시설내역"/>
      <sheetName val="3BL공동구 수량"/>
      <sheetName val="유동표"/>
      <sheetName val="바닥판"/>
      <sheetName val="Sheet3"/>
      <sheetName val="공통(20-91)"/>
      <sheetName val="2000년1차"/>
      <sheetName val="2공구수량"/>
      <sheetName val="인건-측정"/>
      <sheetName val="L-type"/>
      <sheetName val="기계경비일람"/>
      <sheetName val="Macro(차단기)"/>
      <sheetName val="설계조건"/>
      <sheetName val="내역"/>
      <sheetName val="부하(성남)"/>
      <sheetName val="플랜트 설치"/>
      <sheetName val="전기"/>
      <sheetName val="개요"/>
      <sheetName val="DATE"/>
      <sheetName val="Total"/>
      <sheetName val="CONCRETE"/>
      <sheetName val="WORK"/>
      <sheetName val="집계표(육상)"/>
      <sheetName val="노무비"/>
      <sheetName val="4)유동표"/>
      <sheetName val="I.설계조건"/>
      <sheetName val="동력부하(도산)"/>
      <sheetName val="비교표"/>
      <sheetName val="터널조도"/>
      <sheetName val="데이타"/>
      <sheetName val="날개벽(TYPE3)"/>
      <sheetName val="전력구구조물산근"/>
      <sheetName val="품의서"/>
      <sheetName val="EJ"/>
      <sheetName val="W-현원가"/>
      <sheetName val="자재수량"/>
      <sheetName val="자재단가"/>
      <sheetName val="wall"/>
      <sheetName val="쌍송교"/>
      <sheetName val="A-4"/>
      <sheetName val="외천교"/>
      <sheetName val="Sheet17"/>
      <sheetName val="ⴭⴭⴭⴭ"/>
      <sheetName val="Sheet2"/>
      <sheetName val="부하(반월)"/>
      <sheetName val="간접비"/>
      <sheetName val="Y-WORK"/>
      <sheetName val="중기일위대가"/>
      <sheetName val="Sheet4"/>
      <sheetName val="수량산출서"/>
      <sheetName val="전력구구조물산근2구간"/>
      <sheetName val="일위대가"/>
      <sheetName val="LOPCALC"/>
      <sheetName val="지진시"/>
      <sheetName val="200"/>
      <sheetName val="말뚝물량"/>
      <sheetName val="3련 BOX"/>
      <sheetName val="001"/>
      <sheetName val="포장공"/>
      <sheetName val="BQ(실행)"/>
      <sheetName val="날개벽(시점좌측)"/>
      <sheetName val="MBR9"/>
      <sheetName val="차액보증"/>
      <sheetName val="BLOCK(1)"/>
      <sheetName val="토공A"/>
      <sheetName val="Macro2"/>
      <sheetName val="일위대가목록"/>
      <sheetName val="Macro1"/>
      <sheetName val="ABUT수량-A1"/>
      <sheetName val="프랜트면허"/>
      <sheetName val="MACRO(MCC)"/>
      <sheetName val="Macro(AT)"/>
      <sheetName val="노임"/>
      <sheetName val="수량산출"/>
      <sheetName val="TRE TABLE"/>
      <sheetName val="CA지입"/>
      <sheetName val="대구실행"/>
      <sheetName val="현장지지물물량"/>
      <sheetName val="입고장부 (4)"/>
      <sheetName val="FEXS"/>
      <sheetName val="견적서"/>
      <sheetName val="7.1유효폭"/>
      <sheetName val="Cost bd-&quot;A&quot;"/>
      <sheetName val="일위대가(계측기설치)"/>
      <sheetName val="bearing"/>
      <sheetName val="Site Expenses"/>
      <sheetName val="기초공"/>
      <sheetName val="기둥(원형)"/>
      <sheetName val="조도계산서 (도서)"/>
      <sheetName val="L_RPTA05_목록"/>
      <sheetName val="IMP(MAIN)"/>
      <sheetName val="IMP (REACTOR)"/>
      <sheetName val="c_balju"/>
      <sheetName val="J"/>
      <sheetName val="협조전"/>
      <sheetName val="현장관리비내역서"/>
      <sheetName val="소운반"/>
      <sheetName val="토목내역"/>
      <sheetName val="LOAD-AY"/>
      <sheetName val="날개벽수량표"/>
      <sheetName val="XL4Poppy"/>
      <sheetName val="을"/>
      <sheetName val="입력DATA"/>
      <sheetName val="실행철강하도"/>
      <sheetName val="맨홀수량집계"/>
      <sheetName val="안정검토"/>
      <sheetName val="보차도경계석"/>
      <sheetName val="cost"/>
      <sheetName val="다이꾸"/>
      <sheetName val="1-1"/>
      <sheetName val="부대공"/>
      <sheetName val="단가대비표"/>
      <sheetName val="COVER"/>
      <sheetName val="명단원자료(이전)"/>
      <sheetName val="Sheet5"/>
      <sheetName val="현황산출서"/>
      <sheetName val="옹벽기초자료"/>
      <sheetName val="토목주소"/>
      <sheetName val="BSD (2)"/>
      <sheetName val="Languages"/>
      <sheetName val="배수관공"/>
      <sheetName val="우각부보강"/>
      <sheetName val="교각계산"/>
      <sheetName val="골재집계"/>
      <sheetName val="경상비"/>
      <sheetName val="단면치수"/>
      <sheetName val="표지 (2)"/>
      <sheetName val="조명율데이타"/>
      <sheetName val="주형"/>
      <sheetName val="투찰"/>
      <sheetName val="일위대가(가설)"/>
      <sheetName val="회사99"/>
      <sheetName val="BQ"/>
      <sheetName val="1_설계조건"/>
      <sheetName val="전차선로_물량표"/>
      <sheetName val="노원열병합__건축공사기성내역서"/>
      <sheetName val="배수공_주요자재_집계표"/>
      <sheetName val="주사무실종합"/>
    </sheetNames>
    <definedNames>
      <definedName name="Macro11"/>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esco"/>
      <sheetName val="총괄서"/>
      <sheetName val="견적서(대외) (2)"/>
      <sheetName val="본체"/>
      <sheetName val="날개벽수량표"/>
      <sheetName val="Sheet1"/>
      <sheetName val="2000.11월설계내역"/>
      <sheetName val="준검 내역서"/>
      <sheetName val="1.수,변전설비 (1차작업)"/>
      <sheetName val="2.옥외전력(침매함-수정-1차작업)"/>
      <sheetName val="3.옥외전력(사장교-수정-1차작업)"/>
      <sheetName val="4.인입선교체공사"/>
      <sheetName val="조명율표"/>
      <sheetName val="노임"/>
      <sheetName val="중기일위대가"/>
      <sheetName val="기성내역"/>
      <sheetName val="DATA"/>
      <sheetName val="안정검토(온1)"/>
      <sheetName val="중간부"/>
      <sheetName val="기둥(원형)"/>
      <sheetName val="예정(3)"/>
      <sheetName val="동원(3)"/>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JUCK"/>
      <sheetName val="실행철강하도"/>
      <sheetName val="터널조도"/>
      <sheetName val="토사(PE)"/>
      <sheetName val="MOTOR"/>
      <sheetName val="현황CODE"/>
      <sheetName val="손익현황"/>
      <sheetName val="laroux"/>
      <sheetName val="일위,한전"/>
      <sheetName val="원가계산서"/>
      <sheetName val="단가조사서"/>
      <sheetName val="1. 가로등 설치공사(2공구)"/>
      <sheetName val="내역서 (2)"/>
      <sheetName val="전체"/>
      <sheetName val="CODE"/>
      <sheetName val="노임단가"/>
      <sheetName val="수목단가"/>
      <sheetName val="시설수량표"/>
      <sheetName val="식재수량표"/>
      <sheetName val="자재단가"/>
      <sheetName val="을"/>
      <sheetName val="2공구산출내역"/>
      <sheetName val="터파기및재료"/>
      <sheetName val="#REF"/>
      <sheetName val="강교(Sub)"/>
      <sheetName val="부대내역"/>
      <sheetName val="2000,9월 일위"/>
      <sheetName val="Sheet3"/>
      <sheetName val="배수내역"/>
      <sheetName val="총 원가계산"/>
      <sheetName val="2.대외공문"/>
      <sheetName val="9GNG운반"/>
      <sheetName val="일위대가(가설)"/>
      <sheetName val="단가비교표"/>
      <sheetName val="수량산출서"/>
      <sheetName val="건축내역서"/>
      <sheetName val="설비내역서"/>
      <sheetName val="전기내역서"/>
      <sheetName val="집계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단가"/>
      <sheetName val="일반토공견적"/>
      <sheetName val="데이타"/>
      <sheetName val="인건-측정"/>
      <sheetName val="3.바닥판설계"/>
      <sheetName val="평교-내역"/>
      <sheetName val="금액"/>
      <sheetName val="현장관리비 산출내역"/>
      <sheetName val="106C0300"/>
      <sheetName val="기흥하도용"/>
      <sheetName val="견적대비표"/>
      <sheetName val="집수정(600-700)"/>
      <sheetName val="일위목록"/>
      <sheetName val="요율"/>
      <sheetName val="수량산출"/>
      <sheetName val="공내역"/>
      <sheetName val="표지"/>
      <sheetName val="비목군분류일위"/>
      <sheetName val="소야공정계획표"/>
      <sheetName val="내역"/>
      <sheetName val="Sheet2"/>
      <sheetName val="링크해지용"/>
      <sheetName val="일위집계표"/>
      <sheetName val="산출내역서집계표"/>
      <sheetName val="약품설비"/>
      <sheetName val="실행간접비용"/>
      <sheetName val="JUCKEYK"/>
      <sheetName val="공사개요"/>
      <sheetName val="원가계산서 "/>
      <sheetName val="설계내역서"/>
      <sheetName val="산업개발안내서"/>
      <sheetName val="타공종이기"/>
      <sheetName val="경비"/>
      <sheetName val="간선계산"/>
      <sheetName val="단  가  대  비  표"/>
      <sheetName val="일  위  대  가  목  록"/>
      <sheetName val="토공(1)"/>
      <sheetName val="1,2공구원가계산서"/>
      <sheetName val="1공구산출내역서"/>
      <sheetName val="수량집계"/>
      <sheetName val="Sheet5"/>
      <sheetName val="5)유통부문월별매출 "/>
      <sheetName val="BID"/>
      <sheetName val="철거산출근거"/>
      <sheetName val="전기"/>
      <sheetName val="설계기준"/>
      <sheetName val="내역1"/>
      <sheetName val="건축-물가변동"/>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실행내역"/>
      <sheetName val="정부노임단가"/>
      <sheetName val="현장관리비"/>
      <sheetName val="공사비증감"/>
      <sheetName val="SLAB&quot;1&quot;"/>
      <sheetName val="COPING"/>
      <sheetName val="H-PILE수량집계"/>
      <sheetName val="인부신상자료"/>
      <sheetName val="말뚝지지력산정"/>
      <sheetName val="노무비"/>
      <sheetName val="입찰안"/>
      <sheetName val="입고"/>
      <sheetName val="결재갑지"/>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단가표"/>
      <sheetName val="DATE"/>
      <sheetName val="변경도급"/>
      <sheetName val="단가산출"/>
      <sheetName val="하부철근수량"/>
      <sheetName val="제출내역 (2)"/>
      <sheetName val="설계"/>
      <sheetName val="일위대가(건축)"/>
      <sheetName val="일반공사"/>
      <sheetName val="일용직"/>
      <sheetName val="ITEM"/>
      <sheetName val="산출내역서"/>
      <sheetName val="주안3차A-A"/>
      <sheetName val="정공공사"/>
      <sheetName val="단면가정"/>
      <sheetName val="내역서 제출"/>
      <sheetName val="원가"/>
      <sheetName val="건설성적"/>
      <sheetName val="STBOX"/>
      <sheetName val="대비"/>
      <sheetName val="철콘견적"/>
      <sheetName val="산출7-본선2"/>
      <sheetName val="산출7-본선3"/>
      <sheetName val="일위대가표"/>
      <sheetName val="표지 (2)"/>
      <sheetName val="2000년1차"/>
      <sheetName val="Customer Databas"/>
      <sheetName val="견적단가"/>
      <sheetName val="공구원가계산"/>
      <sheetName val="주형"/>
      <sheetName val="단가일람"/>
      <sheetName val="조경일람"/>
      <sheetName val="참조-(1)"/>
      <sheetName val="1SPAN"/>
      <sheetName val="일위대가목차"/>
      <sheetName val="전기혼잡제경비(45)"/>
      <sheetName val="원가계산"/>
      <sheetName val="설명"/>
      <sheetName val="POL6차-PIPING"/>
      <sheetName val="2000.11¿ù¼³°è³»¿ª"/>
      <sheetName val="ÁØ°Ë ³»¿ª¼­"/>
      <sheetName val="갈현동"/>
      <sheetName val="단락전류-A"/>
      <sheetName val="BQ"/>
      <sheetName val="신표지1"/>
      <sheetName val="기준액"/>
      <sheetName val="기본단가표"/>
      <sheetName val="노임(1차)"/>
      <sheetName val="주소록"/>
      <sheetName val="1안"/>
      <sheetName val="설계조건"/>
      <sheetName val="내역서01"/>
      <sheetName val="tong du toan"/>
      <sheetName val="실행(표지,갑,을)"/>
      <sheetName val="샘플표지"/>
      <sheetName val="견적율"/>
      <sheetName val="인건비"/>
      <sheetName val="조정금액결과표 (차수별)"/>
      <sheetName val="구체"/>
      <sheetName val="좌측날개벽"/>
      <sheetName val="우측날개벽"/>
      <sheetName val="Macro2"/>
      <sheetName val="Macro1"/>
      <sheetName val="공통가설"/>
      <sheetName val="마산방향철근집계"/>
      <sheetName val="진주방향"/>
      <sheetName val="마산방향"/>
    </sheetNames>
    <definedNames>
      <definedName name="Macro10"/>
      <definedName name="Macro11"/>
      <definedName name="Macro12"/>
      <definedName name="Macro14"/>
      <definedName name="Macro2"/>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원가계산서 (총괄)"/>
      <sheetName val="원가계산서 (건축)"/>
      <sheetName val="(총괄집계)"/>
      <sheetName val="YES"/>
      <sheetName val="Sheet1"/>
    </sheetNames>
    <definedNames>
      <definedName name="Macro14"/>
      <definedName name="Macro5"/>
    </definedNames>
    <sheetDataSet>
      <sheetData sheetId="0"/>
      <sheetData sheetId="1"/>
      <sheetData sheetId="2"/>
      <sheetData sheetId="3"/>
      <sheetData sheetId="4" refreshError="1"/>
      <sheetData sheetId="5"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기둥부"/>
      <sheetName val="설계조건"/>
      <sheetName val="안정계산"/>
      <sheetName val="단면검토"/>
      <sheetName val="입찰안"/>
      <sheetName val="기둥(원형)"/>
      <sheetName val="Macro(차단기)"/>
      <sheetName val="PIER2"/>
      <sheetName val="ABUT수량-A1"/>
      <sheetName val="설계설명서"/>
      <sheetName val="설계변경내용"/>
      <sheetName val="토목공사(수량증감대비표)"/>
      <sheetName val="1공구(수량증감대비표)"/>
      <sheetName val="단가조견표"/>
      <sheetName val="Sheet1"/>
      <sheetName val="부하계산서"/>
      <sheetName val="정부노임단가"/>
      <sheetName val="Data&amp;Result"/>
      <sheetName val="A"/>
      <sheetName val="입력정보"/>
      <sheetName val="Data &amp; Result"/>
      <sheetName val="비율-종합"/>
    </sheetNames>
    <definedNames>
      <definedName name="Macro14"/>
      <definedName name="Macro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s>
    <definedNames>
      <definedName name="Macro13"/>
      <definedName name="Macro2"/>
    </definedNames>
    <sheetDataSet>
      <sheetData sheetId="0" refreshError="1"/>
      <sheetData sheetId="1"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집계표"/>
      <sheetName val="기본일위"/>
      <sheetName val="산근1"/>
      <sheetName val="산근2"/>
      <sheetName val="산근3-1"/>
      <sheetName val="산근3-2"/>
      <sheetName val="산근4"/>
      <sheetName val="산근5"/>
      <sheetName val="산근6"/>
      <sheetName val="성과심사비"/>
      <sheetName val="조사측량인원"/>
      <sheetName val="재료비"/>
      <sheetName val="운학천설계내역서"/>
    </sheetNames>
    <definedNames>
      <definedName name="Macro3"/>
    </defined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000000"/>
      <sheetName val="VXXX"/>
      <sheetName val="DW"/>
      <sheetName val="Sheet1"/>
      <sheetName val="704SUN"/>
      <sheetName val="Sheet17"/>
      <sheetName val="data"/>
      <sheetName val="전력구구조물산근"/>
      <sheetName val="공통(20-91)"/>
      <sheetName val="바닥판"/>
      <sheetName val="setup"/>
      <sheetName val="일위대가"/>
      <sheetName val="Data Vol"/>
      <sheetName val="날개벽수량표"/>
      <sheetName val="정부노임단가"/>
      <sheetName val="집수정단"/>
      <sheetName val="하천제원"/>
      <sheetName val="지구단위계획"/>
      <sheetName val="노임단가"/>
      <sheetName val="일위대가시트"/>
      <sheetName val="COPING"/>
    </sheetNames>
    <sheetDataSet>
      <sheetData sheetId="0"/>
      <sheetData sheetId="1"/>
      <sheetData sheetId="2" refreshError="1"/>
      <sheetData sheetId="3"/>
      <sheetData sheetId="4" refreshError="1">
        <row r="1">
          <cell r="A1" t="str">
            <v xml:space="preserve">1018A </v>
          </cell>
          <cell r="B1" t="str">
            <v xml:space="preserve">OPT SBUS SFE FWSCSI ADAPTER </v>
          </cell>
          <cell r="C1">
            <v>1424</v>
          </cell>
          <cell r="D1" t="str">
            <v xml:space="preserve">A </v>
          </cell>
        </row>
        <row r="2">
          <cell r="A2" t="str">
            <v xml:space="preserve">1032A </v>
          </cell>
          <cell r="B2" t="str">
            <v xml:space="preserve">OPT INT PCI 10/100BASET NIC </v>
          </cell>
          <cell r="C2">
            <v>1294</v>
          </cell>
          <cell r="D2" t="str">
            <v xml:space="preserve">A </v>
          </cell>
        </row>
        <row r="3">
          <cell r="A3" t="str">
            <v xml:space="preserve">1033A </v>
          </cell>
          <cell r="B3" t="str">
            <v xml:space="preserve">OPT INT PCI 10/100BASET NIC </v>
          </cell>
          <cell r="C3">
            <v>904</v>
          </cell>
          <cell r="D3" t="str">
            <v xml:space="preserve">A </v>
          </cell>
        </row>
        <row r="4">
          <cell r="A4" t="str">
            <v xml:space="preserve">1034A </v>
          </cell>
          <cell r="B4" t="str">
            <v xml:space="preserve">OPT QFE PCI CARD W/SW </v>
          </cell>
          <cell r="C4">
            <v>2334</v>
          </cell>
          <cell r="D4" t="str">
            <v xml:space="preserve">A </v>
          </cell>
        </row>
        <row r="5">
          <cell r="A5" t="str">
            <v xml:space="preserve">1040A </v>
          </cell>
          <cell r="B5" t="str">
            <v xml:space="preserve">OPT SBUS GIGABIT ETHERNET 2.0/SW </v>
          </cell>
          <cell r="C5">
            <v>2984</v>
          </cell>
          <cell r="D5" t="str">
            <v xml:space="preserve">A </v>
          </cell>
        </row>
        <row r="6">
          <cell r="A6" t="str">
            <v xml:space="preserve">1049A </v>
          </cell>
          <cell r="B6" t="str">
            <v xml:space="preserve">OPT QUAD FASTETHERNET W/SW </v>
          </cell>
          <cell r="C6">
            <v>2594</v>
          </cell>
          <cell r="D6" t="str">
            <v xml:space="preserve">A </v>
          </cell>
        </row>
        <row r="7">
          <cell r="A7" t="str">
            <v xml:space="preserve">1059A </v>
          </cell>
          <cell r="B7" t="str">
            <v xml:space="preserve">OPT SBUS FASTETHERNET 2.0/SW </v>
          </cell>
          <cell r="C7">
            <v>1034</v>
          </cell>
          <cell r="D7" t="str">
            <v xml:space="preserve">A </v>
          </cell>
        </row>
        <row r="8">
          <cell r="A8" t="str">
            <v xml:space="preserve">1060A </v>
          </cell>
          <cell r="B8" t="str">
            <v xml:space="preserve">OPT SBUS SUNATM155/MFIBER S/SW </v>
          </cell>
          <cell r="C8">
            <v>1684</v>
          </cell>
          <cell r="D8" t="str">
            <v xml:space="preserve">A </v>
          </cell>
        </row>
        <row r="9">
          <cell r="A9" t="str">
            <v xml:space="preserve">1061A </v>
          </cell>
          <cell r="B9" t="str">
            <v xml:space="preserve">OPT SBUS SUNATM155/UTP5 W/SW </v>
          </cell>
          <cell r="C9">
            <v>1294</v>
          </cell>
          <cell r="D9" t="str">
            <v xml:space="preserve">A </v>
          </cell>
        </row>
        <row r="10">
          <cell r="A10" t="str">
            <v xml:space="preserve">1062A </v>
          </cell>
          <cell r="B10" t="str">
            <v xml:space="preserve">OPT SBUS F/W DWIS/S ADAPTER </v>
          </cell>
          <cell r="C10">
            <v>1684</v>
          </cell>
          <cell r="D10" t="str">
            <v xml:space="preserve">A </v>
          </cell>
        </row>
        <row r="11">
          <cell r="A11" t="str">
            <v xml:space="preserve">1063A </v>
          </cell>
          <cell r="B11" t="str">
            <v xml:space="preserve">OPT SBUS F/W SWIS/S ADAPTER </v>
          </cell>
          <cell r="C11">
            <v>1554</v>
          </cell>
          <cell r="D11" t="str">
            <v xml:space="preserve">A </v>
          </cell>
        </row>
        <row r="12">
          <cell r="A12" t="str">
            <v xml:space="preserve">1064A </v>
          </cell>
          <cell r="B12" t="str">
            <v xml:space="preserve">OPT SBUS SUNATM622/MFIBER W/SW </v>
          </cell>
          <cell r="C12">
            <v>6494</v>
          </cell>
          <cell r="D12" t="str">
            <v xml:space="preserve">A </v>
          </cell>
        </row>
        <row r="13">
          <cell r="A13" t="str">
            <v xml:space="preserve">1065A </v>
          </cell>
          <cell r="B13" t="str">
            <v xml:space="preserve">OPT ULTRA DWIS/S HOST ADAPTER </v>
          </cell>
          <cell r="C13">
            <v>1684</v>
          </cell>
          <cell r="D13" t="str">
            <v xml:space="preserve">A </v>
          </cell>
        </row>
        <row r="14">
          <cell r="A14" t="str">
            <v xml:space="preserve">1066A </v>
          </cell>
          <cell r="B14" t="str">
            <v xml:space="preserve">OPT PCI SUNATM/P-155MMF W/SW </v>
          </cell>
          <cell r="C14">
            <v>1424</v>
          </cell>
          <cell r="D14" t="str">
            <v xml:space="preserve">A </v>
          </cell>
        </row>
        <row r="15">
          <cell r="A15" t="str">
            <v xml:space="preserve">1067A </v>
          </cell>
          <cell r="B15" t="str">
            <v xml:space="preserve">OPT PCI SUNATM/P-155UTP W/SW </v>
          </cell>
          <cell r="C15">
            <v>1164</v>
          </cell>
          <cell r="D15" t="str">
            <v xml:space="preserve">A </v>
          </cell>
        </row>
        <row r="16">
          <cell r="A16" t="str">
            <v xml:space="preserve">1068A </v>
          </cell>
          <cell r="B16" t="str">
            <v xml:space="preserve">OPT PCI SUNATM/P-622MMF W/SW </v>
          </cell>
          <cell r="C16">
            <v>5194</v>
          </cell>
          <cell r="D16" t="str">
            <v xml:space="preserve">A </v>
          </cell>
        </row>
        <row r="17">
          <cell r="A17" t="str">
            <v xml:space="preserve">1070A </v>
          </cell>
          <cell r="B17" t="str">
            <v xml:space="preserve">HIPPI/P 1.0 Interface board </v>
          </cell>
          <cell r="C17">
            <v>13000</v>
          </cell>
          <cell r="D17" t="str">
            <v xml:space="preserve">A </v>
          </cell>
        </row>
        <row r="18">
          <cell r="A18" t="str">
            <v xml:space="preserve">1076A </v>
          </cell>
          <cell r="B18" t="str">
            <v xml:space="preserve">A7000 SCSI ADAPT KIT W/RAID A+ </v>
          </cell>
          <cell r="C18">
            <v>0</v>
          </cell>
          <cell r="D18" t="str">
            <v xml:space="preserve">D </v>
          </cell>
        </row>
        <row r="19">
          <cell r="A19" t="str">
            <v xml:space="preserve">1140A </v>
          </cell>
          <cell r="B19" t="str">
            <v xml:space="preserve">OPT SBUS GIGABIT ETHERNET 2.0/SW </v>
          </cell>
          <cell r="C19">
            <v>2984</v>
          </cell>
          <cell r="D19" t="str">
            <v xml:space="preserve">A </v>
          </cell>
        </row>
        <row r="20">
          <cell r="A20" t="str">
            <v xml:space="preserve">1190A </v>
          </cell>
          <cell r="B20" t="str">
            <v xml:space="preserve">OPT PROCESSOR US 250MHZ/1MB </v>
          </cell>
          <cell r="C20">
            <v>3497</v>
          </cell>
          <cell r="D20" t="str">
            <v xml:space="preserve">H </v>
          </cell>
        </row>
        <row r="21">
          <cell r="A21" t="str">
            <v xml:space="preserve">1191A </v>
          </cell>
          <cell r="B21" t="str">
            <v xml:space="preserve">OPT PROCESSOR US 300MHZ/2MB </v>
          </cell>
          <cell r="C21">
            <v>8450</v>
          </cell>
          <cell r="D21" t="str">
            <v xml:space="preserve">H </v>
          </cell>
        </row>
        <row r="22">
          <cell r="A22" t="str">
            <v xml:space="preserve">1194A </v>
          </cell>
          <cell r="B22" t="str">
            <v xml:space="preserve">Opt 400MHz/2MB processor </v>
          </cell>
          <cell r="C22">
            <v>8775</v>
          </cell>
          <cell r="D22" t="str">
            <v xml:space="preserve">H </v>
          </cell>
        </row>
        <row r="23">
          <cell r="A23" t="str">
            <v xml:space="preserve">2077A </v>
          </cell>
          <cell r="B23" t="str">
            <v xml:space="preserve">Metro Remote Dual Copy HW </v>
          </cell>
          <cell r="C23">
            <v>111816</v>
          </cell>
          <cell r="D23" t="str">
            <v xml:space="preserve">A </v>
          </cell>
        </row>
        <row r="24">
          <cell r="A24" t="str">
            <v xml:space="preserve">2230A </v>
          </cell>
          <cell r="B24" t="str">
            <v xml:space="preserve">OPT 250MHZ CPU W/1MB FOR E450 </v>
          </cell>
          <cell r="C24">
            <v>3632</v>
          </cell>
          <cell r="D24" t="str">
            <v xml:space="preserve">H </v>
          </cell>
        </row>
        <row r="25">
          <cell r="A25" t="str">
            <v xml:space="preserve">2240A </v>
          </cell>
          <cell r="B25" t="str">
            <v xml:space="preserve">OPT 300MHZ CPU W/2MB FOR E450 </v>
          </cell>
          <cell r="C25">
            <v>8450</v>
          </cell>
          <cell r="D25" t="str">
            <v xml:space="preserve">H </v>
          </cell>
        </row>
        <row r="26">
          <cell r="A26" t="str">
            <v xml:space="preserve">2244A </v>
          </cell>
          <cell r="B26" t="str">
            <v xml:space="preserve">OPT 400MHZ CPU W/4MB FOR E450 </v>
          </cell>
          <cell r="C26">
            <v>11050</v>
          </cell>
          <cell r="D26" t="str">
            <v xml:space="preserve">H </v>
          </cell>
        </row>
        <row r="27">
          <cell r="A27" t="str">
            <v xml:space="preserve">250M9-100-W999 </v>
          </cell>
          <cell r="B27" t="str">
            <v xml:space="preserve">E250 SUPPLEMENT CD </v>
          </cell>
          <cell r="C27">
            <v>0</v>
          </cell>
          <cell r="D27" t="str">
            <v xml:space="preserve">D </v>
          </cell>
        </row>
        <row r="28">
          <cell r="A28" t="str">
            <v xml:space="preserve">2550A </v>
          </cell>
          <cell r="B28" t="str">
            <v xml:space="preserve">OPT PROCESSOR US 250MHZ/4MB </v>
          </cell>
          <cell r="C28">
            <v>24000</v>
          </cell>
          <cell r="D28" t="str">
            <v xml:space="preserve">A </v>
          </cell>
        </row>
        <row r="29">
          <cell r="A29" t="str">
            <v xml:space="preserve">2560A </v>
          </cell>
          <cell r="B29" t="str">
            <v xml:space="preserve">OPT PROCESSOR US 336/333MHZ/4M </v>
          </cell>
          <cell r="C29">
            <v>28500</v>
          </cell>
          <cell r="D29" t="str">
            <v xml:space="preserve">A </v>
          </cell>
        </row>
        <row r="30">
          <cell r="A30" t="str">
            <v xml:space="preserve">2570A </v>
          </cell>
          <cell r="B30" t="str">
            <v xml:space="preserve">OPT PROCESSOR US 400-MHZ/4MB </v>
          </cell>
          <cell r="C30">
            <v>25500</v>
          </cell>
          <cell r="D30" t="str">
            <v xml:space="preserve">A </v>
          </cell>
        </row>
        <row r="31">
          <cell r="A31" t="str">
            <v xml:space="preserve">2580A </v>
          </cell>
          <cell r="B31" t="str">
            <v xml:space="preserve">OPT PROCESSOR US 400-MHZ/8MB </v>
          </cell>
          <cell r="C31">
            <v>26250</v>
          </cell>
          <cell r="D31" t="str">
            <v xml:space="preserve">A </v>
          </cell>
        </row>
        <row r="32">
          <cell r="A32" t="str">
            <v xml:space="preserve">2602A </v>
          </cell>
          <cell r="B32" t="str">
            <v xml:space="preserve">OPT INT CPU/MEM BD FOR EXX00 </v>
          </cell>
          <cell r="C32">
            <v>13500</v>
          </cell>
          <cell r="D32" t="str">
            <v xml:space="preserve">A </v>
          </cell>
        </row>
        <row r="33">
          <cell r="A33" t="str">
            <v xml:space="preserve">2612A </v>
          </cell>
          <cell r="B33" t="str">
            <v xml:space="preserve">OPT INT I/O BD EXX00 W/FC-AL </v>
          </cell>
          <cell r="C33">
            <v>9750</v>
          </cell>
          <cell r="D33" t="str">
            <v xml:space="preserve">A </v>
          </cell>
        </row>
        <row r="34">
          <cell r="A34" t="str">
            <v xml:space="preserve">2622A </v>
          </cell>
          <cell r="B34" t="str">
            <v xml:space="preserve">OPT INT GRAPHICS I/O BD EXX00 </v>
          </cell>
          <cell r="C34">
            <v>10500</v>
          </cell>
          <cell r="D34" t="str">
            <v xml:space="preserve">A </v>
          </cell>
        </row>
        <row r="35">
          <cell r="A35" t="str">
            <v xml:space="preserve">2632A </v>
          </cell>
          <cell r="B35" t="str">
            <v xml:space="preserve">OPT INT PCI I/O BD FOR EXX00 </v>
          </cell>
          <cell r="C35">
            <v>12000</v>
          </cell>
          <cell r="D35" t="str">
            <v xml:space="preserve">A </v>
          </cell>
        </row>
        <row r="36">
          <cell r="A36" t="str">
            <v xml:space="preserve">2652A </v>
          </cell>
          <cell r="B36" t="str">
            <v xml:space="preserve">OPTIONAL FC-AL INTERFACE BOARD </v>
          </cell>
          <cell r="C36">
            <v>2250</v>
          </cell>
          <cell r="D36" t="str">
            <v xml:space="preserve">A </v>
          </cell>
        </row>
        <row r="37">
          <cell r="A37" t="str">
            <v xml:space="preserve">2721A </v>
          </cell>
          <cell r="B37" t="str">
            <v xml:space="preserve">E10000 CONTROL BOARD, ETH HUB. </v>
          </cell>
          <cell r="C37">
            <v>32000</v>
          </cell>
          <cell r="D37" t="str">
            <v xml:space="preserve">A </v>
          </cell>
        </row>
        <row r="38">
          <cell r="A38" t="str">
            <v xml:space="preserve">2722A </v>
          </cell>
          <cell r="B38" t="str">
            <v xml:space="preserve">E10000 CONTROL BOARD, ETH HUB. </v>
          </cell>
          <cell r="C38">
            <v>32000</v>
          </cell>
          <cell r="D38" t="str">
            <v xml:space="preserve">A </v>
          </cell>
        </row>
        <row r="39">
          <cell r="A39" t="str">
            <v xml:space="preserve">2730A </v>
          </cell>
          <cell r="B39" t="str">
            <v xml:space="preserve">E10000 I/O BOARD </v>
          </cell>
          <cell r="C39">
            <v>12000</v>
          </cell>
          <cell r="D39" t="str">
            <v xml:space="preserve">A </v>
          </cell>
        </row>
        <row r="40">
          <cell r="A40" t="str">
            <v xml:space="preserve">2731A </v>
          </cell>
          <cell r="B40" t="str">
            <v xml:space="preserve">E10000 PCI MODULE </v>
          </cell>
          <cell r="C40">
            <v>16000</v>
          </cell>
          <cell r="D40" t="str">
            <v xml:space="preserve">A </v>
          </cell>
        </row>
        <row r="41">
          <cell r="A41" t="str">
            <v xml:space="preserve">2753A </v>
          </cell>
          <cell r="B41" t="str">
            <v xml:space="preserve">E10000 Sys. Service Processor </v>
          </cell>
          <cell r="C41">
            <v>16800</v>
          </cell>
          <cell r="D41" t="str">
            <v xml:space="preserve">A </v>
          </cell>
        </row>
        <row r="42">
          <cell r="A42" t="str">
            <v xml:space="preserve">2754A </v>
          </cell>
          <cell r="B42" t="str">
            <v xml:space="preserve">E10000 Sys. Service Processor </v>
          </cell>
          <cell r="C42">
            <v>16800</v>
          </cell>
          <cell r="D42" t="str">
            <v xml:space="preserve">A </v>
          </cell>
        </row>
        <row r="43">
          <cell r="A43" t="str">
            <v xml:space="preserve">2755A </v>
          </cell>
          <cell r="B43" t="str">
            <v xml:space="preserve">E10000 Sys. Service Processor </v>
          </cell>
          <cell r="C43">
            <v>21700</v>
          </cell>
          <cell r="D43" t="str">
            <v xml:space="preserve">A </v>
          </cell>
        </row>
        <row r="44">
          <cell r="A44" t="str">
            <v xml:space="preserve">2761A </v>
          </cell>
          <cell r="B44" t="str">
            <v xml:space="preserve">E10000 System Board (empty) </v>
          </cell>
          <cell r="C44">
            <v>96000</v>
          </cell>
          <cell r="D44" t="str">
            <v xml:space="preserve">A </v>
          </cell>
        </row>
        <row r="45">
          <cell r="A45" t="str">
            <v xml:space="preserve">3655A </v>
          </cell>
          <cell r="B45" t="str">
            <v xml:space="preserve">TURBOGXPLUS CARD W/CABLES, DOC </v>
          </cell>
          <cell r="C45">
            <v>1162</v>
          </cell>
          <cell r="D45" t="str">
            <v xml:space="preserve">H </v>
          </cell>
        </row>
        <row r="46">
          <cell r="A46" t="str">
            <v xml:space="preserve">3666A </v>
          </cell>
          <cell r="B46" t="str">
            <v xml:space="preserve">ELITE3D M6 HORIZ. W/CBL </v>
          </cell>
          <cell r="C46">
            <v>6993</v>
          </cell>
          <cell r="D46" t="str">
            <v xml:space="preserve">H </v>
          </cell>
        </row>
        <row r="47">
          <cell r="A47" t="str">
            <v xml:space="preserve">3667A </v>
          </cell>
          <cell r="B47" t="str">
            <v xml:space="preserve">ELITE3D M6 HORIZ. W/CBL </v>
          </cell>
          <cell r="C47">
            <v>3894</v>
          </cell>
          <cell r="D47" t="str">
            <v xml:space="preserve">H </v>
          </cell>
        </row>
        <row r="48">
          <cell r="A48" t="str">
            <v xml:space="preserve">3668A </v>
          </cell>
          <cell r="B48" t="str">
            <v xml:space="preserve">PGX32 CARD W/VIDEO ADAPTOR </v>
          </cell>
          <cell r="C48">
            <v>398</v>
          </cell>
          <cell r="D48" t="str">
            <v xml:space="preserve">H </v>
          </cell>
        </row>
        <row r="49">
          <cell r="A49" t="str">
            <v xml:space="preserve">3669A </v>
          </cell>
          <cell r="B49" t="str">
            <v xml:space="preserve">CREATOR SERIES 1, HORIZONTAL </v>
          </cell>
          <cell r="C49">
            <v>1113</v>
          </cell>
          <cell r="D49" t="str">
            <v xml:space="preserve">H </v>
          </cell>
        </row>
        <row r="50">
          <cell r="A50" t="str">
            <v xml:space="preserve">3671A </v>
          </cell>
          <cell r="B50" t="str">
            <v xml:space="preserve">CREATOR3D SERIES 3, HORIZONTAL </v>
          </cell>
          <cell r="C50">
            <v>1034</v>
          </cell>
          <cell r="D50" t="str">
            <v xml:space="preserve">H </v>
          </cell>
        </row>
        <row r="51">
          <cell r="A51" t="str">
            <v xml:space="preserve">3675A </v>
          </cell>
          <cell r="B51" t="str">
            <v xml:space="preserve">CREATOR3D SERIES 2, HORIZONTAL </v>
          </cell>
          <cell r="C51">
            <v>1673</v>
          </cell>
          <cell r="D51" t="str">
            <v xml:space="preserve">H </v>
          </cell>
        </row>
        <row r="52">
          <cell r="A52" t="str">
            <v xml:space="preserve">3800A </v>
          </cell>
          <cell r="B52" t="str">
            <v xml:space="preserve">OPT PWR CORD FOR ENTERPR. (US) </v>
          </cell>
          <cell r="C52">
            <v>0</v>
          </cell>
          <cell r="D52" t="str">
            <v xml:space="preserve">D </v>
          </cell>
        </row>
        <row r="53">
          <cell r="A53" t="str">
            <v xml:space="preserve">3840A </v>
          </cell>
          <cell r="B53" t="str">
            <v xml:space="preserve">SCSI CABLE,68P-68P,12M </v>
          </cell>
          <cell r="C53">
            <v>270</v>
          </cell>
          <cell r="D53" t="str">
            <v xml:space="preserve">A </v>
          </cell>
        </row>
        <row r="54">
          <cell r="A54" t="str">
            <v xml:space="preserve">3841A </v>
          </cell>
          <cell r="B54" t="str">
            <v xml:space="preserve">SCSI CABLE,IBM RS/6000,68P-68P </v>
          </cell>
          <cell r="C54">
            <v>270</v>
          </cell>
          <cell r="D54" t="str">
            <v xml:space="preserve">A </v>
          </cell>
        </row>
        <row r="55">
          <cell r="A55" t="str">
            <v xml:space="preserve">3842A </v>
          </cell>
          <cell r="B55" t="str">
            <v xml:space="preserve">BMC CABLE PAIR, 0.5M </v>
          </cell>
          <cell r="C55">
            <v>144</v>
          </cell>
          <cell r="D55" t="str">
            <v xml:space="preserve">A </v>
          </cell>
        </row>
        <row r="56">
          <cell r="A56" t="str">
            <v xml:space="preserve">3843A </v>
          </cell>
          <cell r="B56" t="str">
            <v xml:space="preserve">BMC CABLE PAIR, 10M </v>
          </cell>
          <cell r="C56">
            <v>486</v>
          </cell>
          <cell r="D56" t="str">
            <v xml:space="preserve">A </v>
          </cell>
        </row>
        <row r="57">
          <cell r="A57" t="str">
            <v xml:space="preserve">3844A </v>
          </cell>
          <cell r="B57" t="str">
            <v xml:space="preserve">BMC CABLE PAIR, 20M </v>
          </cell>
          <cell r="C57">
            <v>684</v>
          </cell>
          <cell r="D57" t="str">
            <v xml:space="preserve">A </v>
          </cell>
        </row>
        <row r="58">
          <cell r="A58" t="str">
            <v xml:space="preserve">3845A </v>
          </cell>
          <cell r="B58" t="str">
            <v xml:space="preserve">BMC CABLE PAIR, 30M </v>
          </cell>
          <cell r="C58">
            <v>882</v>
          </cell>
          <cell r="D58" t="str">
            <v xml:space="preserve">A </v>
          </cell>
        </row>
        <row r="59">
          <cell r="A59" t="str">
            <v xml:space="preserve">3846A </v>
          </cell>
          <cell r="B59" t="str">
            <v xml:space="preserve">ESCON CABLE, 13M </v>
          </cell>
          <cell r="C59">
            <v>252</v>
          </cell>
          <cell r="D59" t="str">
            <v xml:space="preserve">A </v>
          </cell>
        </row>
        <row r="60">
          <cell r="A60" t="str">
            <v xml:space="preserve">3847A </v>
          </cell>
          <cell r="B60" t="str">
            <v xml:space="preserve">ESCON CABLE, 31M </v>
          </cell>
          <cell r="C60">
            <v>558</v>
          </cell>
          <cell r="D60" t="str">
            <v xml:space="preserve">A </v>
          </cell>
        </row>
        <row r="61">
          <cell r="A61" t="str">
            <v xml:space="preserve">3848A </v>
          </cell>
          <cell r="B61" t="str">
            <v xml:space="preserve">OPT PWR CORD F. ENTERPR. (INT) </v>
          </cell>
          <cell r="C61">
            <v>0</v>
          </cell>
          <cell r="D61" t="str">
            <v xml:space="preserve">D </v>
          </cell>
        </row>
        <row r="62">
          <cell r="A62" t="str">
            <v xml:space="preserve">3851A </v>
          </cell>
          <cell r="B62" t="str">
            <v xml:space="preserve">E10000 POWER CORD, (INT'L) </v>
          </cell>
          <cell r="C62">
            <v>0</v>
          </cell>
          <cell r="D62" t="str">
            <v xml:space="preserve">D </v>
          </cell>
        </row>
        <row r="63">
          <cell r="A63" t="str">
            <v xml:space="preserve">3858A </v>
          </cell>
          <cell r="B63" t="str">
            <v xml:space="preserve">U.S. POWER CORD FOR STOREDGE </v>
          </cell>
          <cell r="C63">
            <v>0</v>
          </cell>
          <cell r="D63" t="str">
            <v xml:space="preserve">D </v>
          </cell>
        </row>
        <row r="64">
          <cell r="A64" t="str">
            <v xml:space="preserve">3859A </v>
          </cell>
          <cell r="B64" t="str">
            <v xml:space="preserve">INTL. POWER CORD FOR STOREDGE </v>
          </cell>
          <cell r="C64">
            <v>0</v>
          </cell>
          <cell r="D64" t="str">
            <v xml:space="preserve">D </v>
          </cell>
        </row>
        <row r="65">
          <cell r="A65" t="str">
            <v xml:space="preserve">3865A </v>
          </cell>
          <cell r="B65" t="str">
            <v xml:space="preserve">E10000 PWR CORD (14FT),FOR N.A </v>
          </cell>
          <cell r="C65">
            <v>0</v>
          </cell>
          <cell r="D65" t="str">
            <v xml:space="preserve">D </v>
          </cell>
        </row>
        <row r="66">
          <cell r="A66" t="str">
            <v xml:space="preserve">3872A </v>
          </cell>
          <cell r="B66" t="str">
            <v xml:space="preserve">VIDEO CONNECTOR ADAPTER HD-15 </v>
          </cell>
          <cell r="C66">
            <v>47</v>
          </cell>
          <cell r="D66" t="str">
            <v xml:space="preserve">H </v>
          </cell>
        </row>
        <row r="67">
          <cell r="A67" t="str">
            <v xml:space="preserve">3875A </v>
          </cell>
          <cell r="B67" t="str">
            <v xml:space="preserve">E10000 AC INPUT MODULE </v>
          </cell>
          <cell r="C67">
            <v>4800</v>
          </cell>
          <cell r="D67" t="str">
            <v xml:space="preserve">A </v>
          </cell>
        </row>
        <row r="68">
          <cell r="A68" t="str">
            <v xml:space="preserve">5162A </v>
          </cell>
          <cell r="B68" t="str">
            <v xml:space="preserve">OPT INT DISKBD 8GB/7200 USCSI </v>
          </cell>
          <cell r="C68">
            <v>5550</v>
          </cell>
          <cell r="D68" t="str">
            <v xml:space="preserve">A </v>
          </cell>
        </row>
        <row r="69">
          <cell r="A69" t="str">
            <v xml:space="preserve">5164A </v>
          </cell>
          <cell r="B69" t="str">
            <v xml:space="preserve">OPT INT DISKBD 36.4GB/10000 USCSI </v>
          </cell>
          <cell r="C69">
            <v>5550</v>
          </cell>
          <cell r="D69" t="str">
            <v xml:space="preserve">A </v>
          </cell>
        </row>
        <row r="70">
          <cell r="A70" t="str">
            <v xml:space="preserve">5214A </v>
          </cell>
          <cell r="B70" t="str">
            <v xml:space="preserve">OPT INT DISK 4.2GB/7200 USCSI </v>
          </cell>
          <cell r="C70">
            <v>1015</v>
          </cell>
          <cell r="D70" t="str">
            <v xml:space="preserve">H </v>
          </cell>
        </row>
        <row r="71">
          <cell r="A71" t="str">
            <v xml:space="preserve">5228A </v>
          </cell>
          <cell r="B71" t="str">
            <v xml:space="preserve">OPT INT DISK 4GB/10000 USCSI </v>
          </cell>
          <cell r="C71">
            <v>1365</v>
          </cell>
          <cell r="D71" t="str">
            <v xml:space="preserve">H </v>
          </cell>
        </row>
        <row r="72">
          <cell r="A72" t="str">
            <v xml:space="preserve">5229A </v>
          </cell>
          <cell r="B72" t="str">
            <v xml:space="preserve">OPT INT DISK 9.1GB/7200 USCSI </v>
          </cell>
          <cell r="C72">
            <v>1484</v>
          </cell>
          <cell r="D72" t="str">
            <v xml:space="preserve">H </v>
          </cell>
        </row>
        <row r="73">
          <cell r="A73" t="str">
            <v xml:space="preserve">5230A </v>
          </cell>
          <cell r="B73" t="str">
            <v xml:space="preserve">9GB, 7200RPM, ULTRASCSI DRIVE </v>
          </cell>
          <cell r="C73">
            <v>2030</v>
          </cell>
          <cell r="D73" t="str">
            <v xml:space="preserve">H </v>
          </cell>
        </row>
        <row r="74">
          <cell r="A74" t="str">
            <v xml:space="preserve">5232A </v>
          </cell>
          <cell r="B74" t="str">
            <v xml:space="preserve">OPT INT DISK 18.2GB/7200 USCSI </v>
          </cell>
          <cell r="C74">
            <v>2660</v>
          </cell>
          <cell r="D74" t="str">
            <v xml:space="preserve">H </v>
          </cell>
        </row>
        <row r="75">
          <cell r="A75" t="str">
            <v xml:space="preserve">5233A </v>
          </cell>
          <cell r="B75" t="str">
            <v xml:space="preserve">OPT INT DISK 18.2GB/7200 USCSI </v>
          </cell>
          <cell r="C75">
            <v>3640</v>
          </cell>
          <cell r="D75" t="str">
            <v xml:space="preserve">H </v>
          </cell>
        </row>
        <row r="76">
          <cell r="A76" t="str">
            <v xml:space="preserve">5234A </v>
          </cell>
          <cell r="B76" t="str">
            <v xml:space="preserve">OPT INT DISK 9.1GB/10K USCSI </v>
          </cell>
          <cell r="C76">
            <v>1715</v>
          </cell>
          <cell r="D76" t="str">
            <v xml:space="preserve">H </v>
          </cell>
        </row>
        <row r="77">
          <cell r="A77" t="str">
            <v xml:space="preserve">5235A </v>
          </cell>
          <cell r="B77" t="str">
            <v xml:space="preserve">OPT INT DISK 9GB/10000 USCSI </v>
          </cell>
          <cell r="C77">
            <v>1785</v>
          </cell>
          <cell r="D77" t="str">
            <v xml:space="preserve">H </v>
          </cell>
        </row>
        <row r="78">
          <cell r="A78" t="str">
            <v xml:space="preserve">6005A </v>
          </cell>
          <cell r="B78" t="str">
            <v xml:space="preserve">OPT FLOPPY INT DR TAZMO &amp; E250 </v>
          </cell>
          <cell r="C78">
            <v>175</v>
          </cell>
          <cell r="D78" t="str">
            <v xml:space="preserve">H </v>
          </cell>
        </row>
        <row r="79">
          <cell r="A79" t="str">
            <v xml:space="preserve">6062A </v>
          </cell>
          <cell r="B79" t="str">
            <v xml:space="preserve">OPT INT TAPE 35GB DLT FOR FRST </v>
          </cell>
          <cell r="C79">
            <v>13860</v>
          </cell>
          <cell r="D79" t="str">
            <v xml:space="preserve">A </v>
          </cell>
        </row>
        <row r="80">
          <cell r="A80" t="str">
            <v xml:space="preserve">6062AR4 </v>
          </cell>
          <cell r="B80" t="str">
            <v xml:space="preserve">OPT INT TAPE 35GB DLT FOR FRST </v>
          </cell>
          <cell r="C80">
            <v>13860</v>
          </cell>
          <cell r="D80" t="str">
            <v xml:space="preserve">A </v>
          </cell>
        </row>
        <row r="81">
          <cell r="A81" t="str">
            <v xml:space="preserve">6062AR5 </v>
          </cell>
          <cell r="B81" t="str">
            <v xml:space="preserve">OPT INT TAPE 35GB DLT FOR FRST </v>
          </cell>
          <cell r="C81">
            <v>13860</v>
          </cell>
          <cell r="D81" t="str">
            <v xml:space="preserve">A </v>
          </cell>
        </row>
        <row r="82">
          <cell r="A82" t="str">
            <v xml:space="preserve">6107A </v>
          </cell>
          <cell r="B82" t="str">
            <v xml:space="preserve">OPT INT 4GB SLR TAPE (SERVER) </v>
          </cell>
          <cell r="C82">
            <v>1235</v>
          </cell>
          <cell r="D82" t="str">
            <v xml:space="preserve">A </v>
          </cell>
        </row>
        <row r="83">
          <cell r="A83" t="str">
            <v xml:space="preserve">6206A </v>
          </cell>
          <cell r="B83" t="str">
            <v xml:space="preserve">OPT INT TAPE 14GB/8MM </v>
          </cell>
          <cell r="C83">
            <v>3510</v>
          </cell>
          <cell r="D83" t="str">
            <v xml:space="preserve">A </v>
          </cell>
        </row>
        <row r="84">
          <cell r="A84" t="str">
            <v xml:space="preserve">6212A </v>
          </cell>
          <cell r="B84" t="str">
            <v xml:space="preserve">OPT INT TAPE 7GB/8MM </v>
          </cell>
          <cell r="C84">
            <v>2030</v>
          </cell>
          <cell r="D84" t="str">
            <v xml:space="preserve">H </v>
          </cell>
        </row>
        <row r="85">
          <cell r="A85" t="str">
            <v xml:space="preserve">6213A </v>
          </cell>
          <cell r="B85" t="str">
            <v xml:space="preserve">OPT INT TAPE 7GB/8MM </v>
          </cell>
          <cell r="C85">
            <v>2695</v>
          </cell>
          <cell r="D85" t="str">
            <v xml:space="preserve">A </v>
          </cell>
        </row>
        <row r="86">
          <cell r="A86" t="str">
            <v xml:space="preserve">6226A </v>
          </cell>
          <cell r="B86" t="str">
            <v xml:space="preserve">TAPE LIB RACK 400GB/8MM W/TAPE </v>
          </cell>
          <cell r="C86">
            <v>22400</v>
          </cell>
          <cell r="D86" t="str">
            <v xml:space="preserve">H </v>
          </cell>
        </row>
        <row r="87">
          <cell r="A87" t="str">
            <v xml:space="preserve">6226AR4 </v>
          </cell>
          <cell r="B87" t="str">
            <v xml:space="preserve">TAPE LIB RACK 400GB/8MM W/TAPE </v>
          </cell>
          <cell r="C87">
            <v>22400</v>
          </cell>
          <cell r="D87" t="str">
            <v xml:space="preserve">H </v>
          </cell>
        </row>
        <row r="88">
          <cell r="A88" t="str">
            <v xml:space="preserve">6226AR5 </v>
          </cell>
          <cell r="B88" t="str">
            <v xml:space="preserve">TAPE LIB RACK 400GB/8MM W/TAPE </v>
          </cell>
          <cell r="C88">
            <v>22400</v>
          </cell>
          <cell r="D88" t="str">
            <v xml:space="preserve">H </v>
          </cell>
        </row>
        <row r="89">
          <cell r="A89" t="str">
            <v xml:space="preserve">6234A </v>
          </cell>
          <cell r="B89" t="str">
            <v xml:space="preserve">OPT INT TAPE 20/40GB 8MM E3000 </v>
          </cell>
          <cell r="C89">
            <v>6300</v>
          </cell>
          <cell r="D89" t="str">
            <v xml:space="preserve">A </v>
          </cell>
        </row>
        <row r="90">
          <cell r="A90" t="str">
            <v xml:space="preserve">6235A </v>
          </cell>
          <cell r="B90" t="str">
            <v xml:space="preserve">OPT INT TAPE 20-40GB 8MM E4000 </v>
          </cell>
          <cell r="C90">
            <v>6300</v>
          </cell>
          <cell r="D90" t="str">
            <v xml:space="preserve">A </v>
          </cell>
        </row>
        <row r="91">
          <cell r="A91" t="str">
            <v xml:space="preserve">6238A </v>
          </cell>
          <cell r="B91" t="str">
            <v xml:space="preserve">OPT INT TAPE 20/40GB 8MM-EX500 </v>
          </cell>
          <cell r="C91">
            <v>6750</v>
          </cell>
          <cell r="D91" t="str">
            <v xml:space="preserve">A </v>
          </cell>
        </row>
        <row r="92">
          <cell r="A92" t="str">
            <v xml:space="preserve">6282A </v>
          </cell>
          <cell r="B92" t="str">
            <v xml:space="preserve">OPT INT TAPE 12GB 4MM DDS-3 </v>
          </cell>
          <cell r="C92">
            <v>1610</v>
          </cell>
          <cell r="D92" t="str">
            <v xml:space="preserve">H </v>
          </cell>
        </row>
        <row r="93">
          <cell r="A93" t="str">
            <v xml:space="preserve">6283A </v>
          </cell>
          <cell r="B93" t="str">
            <v xml:space="preserve">OPT INT TAPE 12GB 4MM EX000 </v>
          </cell>
          <cell r="C93">
            <v>1890</v>
          </cell>
          <cell r="D93" t="str">
            <v xml:space="preserve">A </v>
          </cell>
        </row>
        <row r="94">
          <cell r="A94" t="str">
            <v xml:space="preserve">6286A </v>
          </cell>
          <cell r="B94" t="str">
            <v xml:space="preserve">OPT INT TAPE 12GB 4MM </v>
          </cell>
          <cell r="C94">
            <v>1890</v>
          </cell>
          <cell r="D94" t="str">
            <v xml:space="preserve">A </v>
          </cell>
        </row>
        <row r="95">
          <cell r="A95" t="str">
            <v xml:space="preserve">6287A </v>
          </cell>
          <cell r="B95" t="str">
            <v xml:space="preserve">A7000 54.3GB STORAGE PACKAGE </v>
          </cell>
          <cell r="C95">
            <v>43200</v>
          </cell>
          <cell r="D95" t="str">
            <v xml:space="preserve">A </v>
          </cell>
        </row>
        <row r="96">
          <cell r="A96" t="str">
            <v xml:space="preserve">6288A </v>
          </cell>
          <cell r="B96" t="str">
            <v xml:space="preserve">54.3GB SCA STORAGE MODULE </v>
          </cell>
          <cell r="C96">
            <v>26046</v>
          </cell>
          <cell r="D96" t="str">
            <v xml:space="preserve">A </v>
          </cell>
        </row>
        <row r="97">
          <cell r="A97" t="str">
            <v xml:space="preserve">6289A </v>
          </cell>
          <cell r="B97" t="str">
            <v xml:space="preserve">108.6GB Storage Package, SCA </v>
          </cell>
          <cell r="C97">
            <v>43200</v>
          </cell>
          <cell r="D97" t="str">
            <v xml:space="preserve">A </v>
          </cell>
        </row>
        <row r="98">
          <cell r="A98" t="str">
            <v xml:space="preserve">6516A </v>
          </cell>
          <cell r="B98" t="str">
            <v xml:space="preserve">RSM 9.1GB/7200 FWSCSI </v>
          </cell>
          <cell r="C98">
            <v>3211</v>
          </cell>
          <cell r="D98" t="str">
            <v xml:space="preserve">A </v>
          </cell>
        </row>
        <row r="99">
          <cell r="A99" t="str">
            <v xml:space="preserve">6533A </v>
          </cell>
          <cell r="B99" t="str">
            <v xml:space="preserve">RSM2000 35*4.2GB/7200 FWSCSI </v>
          </cell>
          <cell r="C99">
            <v>162825</v>
          </cell>
          <cell r="D99" t="str">
            <v xml:space="preserve">A </v>
          </cell>
        </row>
        <row r="100">
          <cell r="A100" t="str">
            <v xml:space="preserve">6534A </v>
          </cell>
          <cell r="B100" t="str">
            <v xml:space="preserve">A3000 15*9.1GB/7200 FWSCSI </v>
          </cell>
          <cell r="C100">
            <v>140465</v>
          </cell>
          <cell r="D100" t="str">
            <v xml:space="preserve">A </v>
          </cell>
        </row>
        <row r="101">
          <cell r="A101" t="str">
            <v xml:space="preserve">6535A </v>
          </cell>
          <cell r="B101" t="str">
            <v xml:space="preserve">A3000 35*9.1GB/7200 FWSCSI </v>
          </cell>
          <cell r="C101">
            <v>204685</v>
          </cell>
          <cell r="D101" t="str">
            <v xml:space="preserve">A </v>
          </cell>
        </row>
        <row r="102">
          <cell r="A102" t="str">
            <v xml:space="preserve">6540A </v>
          </cell>
          <cell r="B102" t="str">
            <v xml:space="preserve">OPT INT PCI ULTRASCSI SE CARD </v>
          </cell>
          <cell r="C102">
            <v>975</v>
          </cell>
          <cell r="D102" t="str">
            <v xml:space="preserve">A </v>
          </cell>
        </row>
        <row r="103">
          <cell r="A103" t="str">
            <v xml:space="preserve">6541A </v>
          </cell>
          <cell r="B103" t="str">
            <v xml:space="preserve">OPT INT PCI ULTRASCSI DIFF CRD </v>
          </cell>
          <cell r="C103">
            <v>1872</v>
          </cell>
          <cell r="D103" t="str">
            <v xml:space="preserve">A </v>
          </cell>
        </row>
        <row r="104">
          <cell r="A104" t="str">
            <v xml:space="preserve">6601A </v>
          </cell>
          <cell r="B104" t="str">
            <v xml:space="preserve">E450 8BAY STOR EXP KIT, 10K </v>
          </cell>
          <cell r="C104">
            <v>1476</v>
          </cell>
          <cell r="D104" t="str">
            <v xml:space="preserve">H </v>
          </cell>
        </row>
        <row r="105">
          <cell r="A105" t="str">
            <v xml:space="preserve">6710A </v>
          </cell>
          <cell r="B105" t="str">
            <v xml:space="preserve">FC-AL 9.1GB 10000RPM 1.0" DISK </v>
          </cell>
          <cell r="C105">
            <v>4060</v>
          </cell>
          <cell r="D105" t="str">
            <v xml:space="preserve">A </v>
          </cell>
        </row>
        <row r="106">
          <cell r="A106" t="str">
            <v xml:space="preserve">6720A </v>
          </cell>
          <cell r="B106" t="str">
            <v xml:space="preserve">FC-AL 18.2GB 10000RPM 1.0" DISK </v>
          </cell>
          <cell r="C106">
            <v>2475</v>
          </cell>
          <cell r="D106" t="str">
            <v xml:space="preserve">A </v>
          </cell>
        </row>
        <row r="107">
          <cell r="A107" t="str">
            <v xml:space="preserve">6711A </v>
          </cell>
          <cell r="B107" t="str">
            <v xml:space="preserve">FC-AL 18.2GB 7200RPM 1.6" DISK </v>
          </cell>
          <cell r="C107">
            <v>4340</v>
          </cell>
          <cell r="D107" t="str">
            <v xml:space="preserve">A </v>
          </cell>
        </row>
        <row r="108">
          <cell r="A108" t="str">
            <v xml:space="preserve">6730A </v>
          </cell>
          <cell r="B108" t="str">
            <v xml:space="preserve">FCAL 100MB/S SBUS HOST ADAPTER </v>
          </cell>
          <cell r="C108">
            <v>3510</v>
          </cell>
          <cell r="D108" t="str">
            <v xml:space="preserve">A </v>
          </cell>
        </row>
        <row r="109">
          <cell r="A109" t="str">
            <v xml:space="preserve">6731A </v>
          </cell>
          <cell r="B109" t="str">
            <v xml:space="preserve">FCAL GBIC MODULE 100MB/S </v>
          </cell>
          <cell r="C109">
            <v>780</v>
          </cell>
          <cell r="D109" t="str">
            <v xml:space="preserve">A </v>
          </cell>
        </row>
        <row r="110">
          <cell r="A110" t="str">
            <v xml:space="preserve">6732A </v>
          </cell>
          <cell r="B110" t="str">
            <v xml:space="preserve">FCAL HUB 7 SLOT </v>
          </cell>
          <cell r="C110">
            <v>2800</v>
          </cell>
          <cell r="D110" t="str">
            <v xml:space="preserve">A </v>
          </cell>
        </row>
        <row r="111">
          <cell r="A111" t="str">
            <v xml:space="preserve">6735A </v>
          </cell>
          <cell r="B111" t="str">
            <v xml:space="preserve">DUAL HUB RACKMOUNT KIT </v>
          </cell>
          <cell r="C111">
            <v>350</v>
          </cell>
          <cell r="D111" t="str">
            <v xml:space="preserve">A </v>
          </cell>
        </row>
        <row r="112">
          <cell r="A112" t="str">
            <v xml:space="preserve">6773A </v>
          </cell>
          <cell r="B112" t="str">
            <v xml:space="preserve">A7000 1024MB SAFE CACHE, RMC </v>
          </cell>
          <cell r="C112">
            <v>91386</v>
          </cell>
          <cell r="D112" t="str">
            <v xml:space="preserve">A </v>
          </cell>
        </row>
        <row r="113">
          <cell r="A113" t="str">
            <v xml:space="preserve">6778A </v>
          </cell>
          <cell r="B113" t="str">
            <v xml:space="preserve">A7000 QUAD CH BMC ADAPT KIT </v>
          </cell>
          <cell r="C113">
            <v>94158</v>
          </cell>
          <cell r="D113" t="str">
            <v xml:space="preserve">A </v>
          </cell>
        </row>
        <row r="114">
          <cell r="A114" t="str">
            <v xml:space="preserve">6779A </v>
          </cell>
          <cell r="B114" t="str">
            <v xml:space="preserve">A7000 DUAL ESCON ADP KIT #2 </v>
          </cell>
          <cell r="C114">
            <v>110772</v>
          </cell>
          <cell r="D114" t="str">
            <v xml:space="preserve">A </v>
          </cell>
        </row>
        <row r="115">
          <cell r="A115" t="str">
            <v xml:space="preserve">6780A </v>
          </cell>
          <cell r="B115" t="str">
            <v xml:space="preserve">A7000 DUAL ESCON ADP KIT #1 </v>
          </cell>
          <cell r="C115">
            <v>110772</v>
          </cell>
          <cell r="D115" t="str">
            <v xml:space="preserve">A </v>
          </cell>
        </row>
        <row r="116">
          <cell r="A116" t="str">
            <v xml:space="preserve">6786A </v>
          </cell>
          <cell r="B116" t="str">
            <v xml:space="preserve">A7000 FOUR DRAWER EXP SYSTEM </v>
          </cell>
          <cell r="C116">
            <v>229842</v>
          </cell>
          <cell r="D116" t="str">
            <v xml:space="preserve">A </v>
          </cell>
        </row>
        <row r="117">
          <cell r="A117" t="str">
            <v xml:space="preserve">6796A </v>
          </cell>
          <cell r="B117" t="str">
            <v xml:space="preserve">8 CH. ULTRA STE, 2 CONNECTOR </v>
          </cell>
          <cell r="C117">
            <v>37476</v>
          </cell>
          <cell r="D117" t="str">
            <v xml:space="preserve">A </v>
          </cell>
        </row>
        <row r="118">
          <cell r="A118" t="str">
            <v xml:space="preserve">6797A </v>
          </cell>
          <cell r="B118" t="str">
            <v xml:space="preserve">8 CH. ULTRA STE, 4 CONNECTOR </v>
          </cell>
          <cell r="C118">
            <v>37476</v>
          </cell>
          <cell r="D118" t="str">
            <v xml:space="preserve">A </v>
          </cell>
        </row>
        <row r="119">
          <cell r="A119" t="str">
            <v xml:space="preserve">6798A </v>
          </cell>
          <cell r="B119" t="str">
            <v xml:space="preserve">8 CH. ULTRA STE, 8 CONNECTOR </v>
          </cell>
          <cell r="C119">
            <v>37476</v>
          </cell>
          <cell r="D119" t="str">
            <v xml:space="preserve">A </v>
          </cell>
        </row>
        <row r="120">
          <cell r="A120" t="str">
            <v xml:space="preserve">6931A </v>
          </cell>
          <cell r="B120" t="str">
            <v>HIS CARD/PCI</v>
          </cell>
          <cell r="C120">
            <v>3000</v>
          </cell>
          <cell r="D120" t="str">
            <v xml:space="preserve">A </v>
          </cell>
        </row>
        <row r="121">
          <cell r="A121" t="str">
            <v xml:space="preserve">7002A </v>
          </cell>
          <cell r="B121" t="str">
            <v xml:space="preserve">OPT MEMORY 64MB (2*32MB) </v>
          </cell>
          <cell r="C121">
            <v>664</v>
          </cell>
          <cell r="D121" t="str">
            <v xml:space="preserve">H </v>
          </cell>
        </row>
        <row r="122">
          <cell r="A122" t="str">
            <v xml:space="preserve">7003A </v>
          </cell>
          <cell r="B122" t="str">
            <v xml:space="preserve">OPT MEMORY 128MB (2*64MB) </v>
          </cell>
          <cell r="C122">
            <v>1264</v>
          </cell>
          <cell r="D122" t="str">
            <v xml:space="preserve">H </v>
          </cell>
        </row>
        <row r="123">
          <cell r="A123" t="str">
            <v xml:space="preserve">7004A </v>
          </cell>
          <cell r="B123" t="str">
            <v xml:space="preserve">OPT MEMORY 256MB (2*128MB) </v>
          </cell>
          <cell r="C123">
            <v>2400</v>
          </cell>
          <cell r="D123" t="str">
            <v xml:space="preserve">H </v>
          </cell>
        </row>
        <row r="124">
          <cell r="A124" t="str">
            <v xml:space="preserve">7005A </v>
          </cell>
          <cell r="B124" t="str">
            <v xml:space="preserve">OPT MEMORY 512MB (2*256MB) </v>
          </cell>
          <cell r="C124">
            <v>9600</v>
          </cell>
          <cell r="D124" t="str">
            <v xml:space="preserve">H </v>
          </cell>
        </row>
        <row r="125">
          <cell r="A125" t="str">
            <v xml:space="preserve">7020A </v>
          </cell>
          <cell r="B125" t="str">
            <v xml:space="preserve">OPT A3000 MEMORY 64MB </v>
          </cell>
          <cell r="C125">
            <v>2600</v>
          </cell>
          <cell r="D125" t="str">
            <v xml:space="preserve">A </v>
          </cell>
        </row>
        <row r="126">
          <cell r="A126" t="str">
            <v xml:space="preserve">7022A </v>
          </cell>
          <cell r="B126" t="str">
            <v xml:space="preserve">OPT MEMORY 256MB (8*32MB) </v>
          </cell>
          <cell r="C126">
            <v>5761</v>
          </cell>
          <cell r="D126" t="str">
            <v xml:space="preserve">A </v>
          </cell>
        </row>
        <row r="127">
          <cell r="A127" t="str">
            <v xml:space="preserve">7023A </v>
          </cell>
          <cell r="B127" t="str">
            <v xml:space="preserve">OPT MEMORY 1GB (8*128MB) </v>
          </cell>
          <cell r="C127">
            <v>18000</v>
          </cell>
          <cell r="D127" t="str">
            <v xml:space="preserve">A </v>
          </cell>
        </row>
        <row r="128">
          <cell r="A128" t="str">
            <v xml:space="preserve">7026A </v>
          </cell>
          <cell r="B128" t="str">
            <v xml:space="preserve">OPT MEMORY 2GB (8*256MB) </v>
          </cell>
          <cell r="C128">
            <v>41200</v>
          </cell>
          <cell r="D128" t="str">
            <v xml:space="preserve">A </v>
          </cell>
        </row>
        <row r="129">
          <cell r="A129" t="str">
            <v xml:space="preserve">7025A </v>
          </cell>
          <cell r="B129" t="str">
            <v xml:space="preserve">E10000 MEMORY BOARD (EMPTY) </v>
          </cell>
          <cell r="C129">
            <v>16000</v>
          </cell>
          <cell r="D129" t="str">
            <v xml:space="preserve">A </v>
          </cell>
        </row>
        <row r="130">
          <cell r="A130" t="str">
            <v xml:space="preserve">902A </v>
          </cell>
          <cell r="B130" t="str">
            <v xml:space="preserve">OPT CABLE SCSI 2M 68PIN </v>
          </cell>
          <cell r="C130">
            <v>163</v>
          </cell>
          <cell r="D130" t="str">
            <v xml:space="preserve">D </v>
          </cell>
        </row>
        <row r="131">
          <cell r="A131" t="str">
            <v xml:space="preserve">954A </v>
          </cell>
          <cell r="B131" t="str">
            <v xml:space="preserve">OPT INT PS/300W FOR EX000 </v>
          </cell>
          <cell r="C131">
            <v>2520</v>
          </cell>
          <cell r="D131" t="str">
            <v xml:space="preserve">A </v>
          </cell>
        </row>
        <row r="132">
          <cell r="A132" t="str">
            <v xml:space="preserve">958A </v>
          </cell>
          <cell r="B132" t="str">
            <v xml:space="preserve">OPT 2ND PERIPHERAL PS/184W </v>
          </cell>
          <cell r="C132">
            <v>2100</v>
          </cell>
          <cell r="D132" t="str">
            <v xml:space="preserve">A </v>
          </cell>
        </row>
        <row r="133">
          <cell r="A133" t="str">
            <v xml:space="preserve">959A </v>
          </cell>
          <cell r="B133" t="str">
            <v xml:space="preserve">SSA RACK-MOUNT ACC. KIT W/SW </v>
          </cell>
          <cell r="C133">
            <v>0</v>
          </cell>
          <cell r="D133" t="str">
            <v xml:space="preserve">D </v>
          </cell>
        </row>
        <row r="134">
          <cell r="A134" t="str">
            <v xml:space="preserve">9604A </v>
          </cell>
          <cell r="B134" t="str">
            <v xml:space="preserve">CASTERS </v>
          </cell>
          <cell r="C134">
            <v>128</v>
          </cell>
          <cell r="D134" t="str">
            <v xml:space="preserve">H </v>
          </cell>
        </row>
        <row r="135">
          <cell r="A135" t="str">
            <v xml:space="preserve">9605A </v>
          </cell>
          <cell r="B135" t="str">
            <v xml:space="preserve">E250 FOOT OPTION </v>
          </cell>
          <cell r="C135">
            <v>0</v>
          </cell>
          <cell r="D135" t="str">
            <v xml:space="preserve">D </v>
          </cell>
        </row>
        <row r="136">
          <cell r="A136" t="str">
            <v xml:space="preserve">9622A </v>
          </cell>
          <cell r="B136" t="str">
            <v xml:space="preserve">A5000 AIR BAFFLE </v>
          </cell>
          <cell r="C136">
            <v>75</v>
          </cell>
          <cell r="D136" t="str">
            <v xml:space="preserve">A </v>
          </cell>
        </row>
        <row r="137">
          <cell r="A137" t="str">
            <v xml:space="preserve">9623A </v>
          </cell>
          <cell r="B137" t="str">
            <v xml:space="preserve">A5000 DOOR FOR E5500/E6500 </v>
          </cell>
          <cell r="C137">
            <v>525</v>
          </cell>
          <cell r="D137" t="str">
            <v xml:space="preserve">A </v>
          </cell>
        </row>
        <row r="138">
          <cell r="A138" t="str">
            <v xml:space="preserve">9626A </v>
          </cell>
          <cell r="B138" t="str">
            <v xml:space="preserve">2ND SEQ. MOUNTING FOR E55/6500 </v>
          </cell>
          <cell r="C138">
            <v>195</v>
          </cell>
          <cell r="D138" t="str">
            <v xml:space="preserve">A </v>
          </cell>
        </row>
        <row r="139">
          <cell r="A139" t="str">
            <v xml:space="preserve">9640A </v>
          </cell>
          <cell r="B139" t="str">
            <v xml:space="preserve">OPT FLEXIPAC STORAGE TRAY SYS </v>
          </cell>
          <cell r="C139">
            <v>520</v>
          </cell>
          <cell r="D139" t="str">
            <v xml:space="preserve">A </v>
          </cell>
        </row>
        <row r="140">
          <cell r="A140" t="str">
            <v xml:space="preserve">9641A </v>
          </cell>
          <cell r="B140" t="str">
            <v xml:space="preserve">OPT FLEXIPACK STORAGE TRAY EXP </v>
          </cell>
          <cell r="C140">
            <v>490</v>
          </cell>
          <cell r="D140" t="str">
            <v xml:space="preserve">A </v>
          </cell>
        </row>
        <row r="141">
          <cell r="A141" t="str">
            <v xml:space="preserve">9641AR5 </v>
          </cell>
          <cell r="B141" t="str">
            <v xml:space="preserve">OPT FLEXIPACK STORAGE TRAY EXP </v>
          </cell>
          <cell r="C141">
            <v>490</v>
          </cell>
          <cell r="D141" t="str">
            <v xml:space="preserve">A </v>
          </cell>
        </row>
        <row r="142">
          <cell r="A142" t="str">
            <v xml:space="preserve">9643A </v>
          </cell>
          <cell r="B142" t="str">
            <v xml:space="preserve">RACKMOUNT KIT FOR L280 AL </v>
          </cell>
          <cell r="C142">
            <v>560</v>
          </cell>
          <cell r="D142" t="str">
            <v xml:space="preserve">A </v>
          </cell>
        </row>
        <row r="143">
          <cell r="A143" t="str">
            <v xml:space="preserve">9645A </v>
          </cell>
          <cell r="B143" t="str">
            <v xml:space="preserve">UNIPACK TRAY, WITH POWER CORDS </v>
          </cell>
          <cell r="C143">
            <v>1400</v>
          </cell>
          <cell r="D143" t="str">
            <v xml:space="preserve">A </v>
          </cell>
        </row>
        <row r="144">
          <cell r="A144" t="str">
            <v xml:space="preserve">9652A </v>
          </cell>
          <cell r="B144" t="str">
            <v xml:space="preserve">A7000 6 PACK ENCLOSURE KIT </v>
          </cell>
          <cell r="C144">
            <v>0</v>
          </cell>
          <cell r="D144" t="str">
            <v xml:space="preserve">D </v>
          </cell>
        </row>
        <row r="145">
          <cell r="A145" t="str">
            <v xml:space="preserve">9671A </v>
          </cell>
          <cell r="B145" t="str">
            <v xml:space="preserve">E10000 FAN TRAY </v>
          </cell>
          <cell r="C145">
            <v>3200</v>
          </cell>
          <cell r="D145" t="str">
            <v xml:space="preserve">A </v>
          </cell>
        </row>
        <row r="146">
          <cell r="A146" t="str">
            <v xml:space="preserve">9681A </v>
          </cell>
          <cell r="B146" t="str">
            <v xml:space="preserve">E10000 POWER CONTROL </v>
          </cell>
          <cell r="C146">
            <v>1600</v>
          </cell>
          <cell r="D146" t="str">
            <v xml:space="preserve">A </v>
          </cell>
        </row>
        <row r="147">
          <cell r="A147" t="str">
            <v xml:space="preserve">9682A </v>
          </cell>
          <cell r="B147" t="str">
            <v xml:space="preserve">OPT POWER SUPPLY FOR E450 </v>
          </cell>
          <cell r="C147">
            <v>1532</v>
          </cell>
          <cell r="D147" t="str">
            <v xml:space="preserve">H </v>
          </cell>
        </row>
        <row r="148">
          <cell r="A148" t="str">
            <v xml:space="preserve">9683A </v>
          </cell>
          <cell r="B148" t="str">
            <v xml:space="preserve">REDUNDNT POWER SUPPLY FOR E250 </v>
          </cell>
          <cell r="C148">
            <v>904</v>
          </cell>
          <cell r="D148" t="str">
            <v xml:space="preserve">H </v>
          </cell>
        </row>
        <row r="149">
          <cell r="A149" t="str">
            <v xml:space="preserve">9685A </v>
          </cell>
          <cell r="B149" t="str">
            <v xml:space="preserve">E10000 POWER SUPPLY </v>
          </cell>
          <cell r="C149">
            <v>6400</v>
          </cell>
          <cell r="D149" t="str">
            <v xml:space="preserve">A </v>
          </cell>
        </row>
        <row r="150">
          <cell r="A150" t="str">
            <v xml:space="preserve">9688A </v>
          </cell>
          <cell r="B150" t="str">
            <v xml:space="preserve">A7000 PWR CONDIT UNIT, 8 KVA </v>
          </cell>
          <cell r="C150">
            <v>28377</v>
          </cell>
          <cell r="D150" t="str">
            <v xml:space="preserve">A </v>
          </cell>
        </row>
        <row r="151">
          <cell r="A151" t="str">
            <v xml:space="preserve">9689A </v>
          </cell>
          <cell r="B151" t="str">
            <v xml:space="preserve">OPT 2ND PERIPHERAL PS/195W </v>
          </cell>
          <cell r="C151">
            <v>2250</v>
          </cell>
          <cell r="D151" t="str">
            <v xml:space="preserve">A </v>
          </cell>
        </row>
        <row r="152">
          <cell r="A152" t="str">
            <v xml:space="preserve">9693A </v>
          </cell>
          <cell r="B152" t="str">
            <v xml:space="preserve">E10000 FLAT SIDE PANEL </v>
          </cell>
          <cell r="C152">
            <v>0</v>
          </cell>
          <cell r="D152" t="str">
            <v xml:space="preserve">D </v>
          </cell>
        </row>
        <row r="153">
          <cell r="A153" t="str">
            <v xml:space="preserve">978A </v>
          </cell>
          <cell r="B153" t="str">
            <v xml:space="preserve">15 METER FIBRE CHANNEL CABLE </v>
          </cell>
          <cell r="C153">
            <v>228</v>
          </cell>
          <cell r="D153" t="str">
            <v xml:space="preserve">D </v>
          </cell>
        </row>
        <row r="154">
          <cell r="A154" t="str">
            <v xml:space="preserve">979A </v>
          </cell>
          <cell r="B154" t="str">
            <v xml:space="preserve">OPT CABLE DSCSI 12M </v>
          </cell>
          <cell r="C154">
            <v>345</v>
          </cell>
          <cell r="D154" t="str">
            <v xml:space="preserve">D </v>
          </cell>
        </row>
        <row r="155">
          <cell r="A155" t="str">
            <v xml:space="preserve">A14-UEC1-9L-128AH </v>
          </cell>
          <cell r="B155" t="str">
            <v xml:space="preserve">1X300MHZ, C3D3, 128MB, 9GB </v>
          </cell>
          <cell r="C155">
            <v>13080</v>
          </cell>
          <cell r="D155" t="str">
            <v xml:space="preserve">H </v>
          </cell>
        </row>
        <row r="156">
          <cell r="A156" t="str">
            <v xml:space="preserve">A14-UEC1-9L-512AH </v>
          </cell>
          <cell r="B156" t="str">
            <v xml:space="preserve">1x300MHz, C3D3, 512MB, 9GB </v>
          </cell>
          <cell r="C156">
            <v>15624</v>
          </cell>
          <cell r="D156" t="str">
            <v xml:space="preserve">H </v>
          </cell>
        </row>
        <row r="157">
          <cell r="A157" t="str">
            <v xml:space="preserve">A14-UEC1-9M-128AH </v>
          </cell>
          <cell r="B157" t="str">
            <v xml:space="preserve">1X300MHZ, 128MB, AFB, 9GB </v>
          </cell>
          <cell r="C157">
            <v>15594</v>
          </cell>
          <cell r="D157" t="str">
            <v xml:space="preserve">H </v>
          </cell>
        </row>
        <row r="158">
          <cell r="A158" t="str">
            <v xml:space="preserve">A14-UEC1-9S-128CJ </v>
          </cell>
          <cell r="B158" t="str">
            <v xml:space="preserve">E2/300 128MB/9.1GB/CD </v>
          </cell>
          <cell r="C158">
            <v>19194</v>
          </cell>
          <cell r="D158" t="str">
            <v xml:space="preserve">H </v>
          </cell>
        </row>
        <row r="159">
          <cell r="A159" t="str">
            <v xml:space="preserve">A14-UEC2-9L-256AH </v>
          </cell>
          <cell r="B159" t="str">
            <v xml:space="preserve">2X300MHZ, C3D3, 256MB, 9GB </v>
          </cell>
          <cell r="C159">
            <v>18810</v>
          </cell>
          <cell r="D159" t="str">
            <v xml:space="preserve">H </v>
          </cell>
        </row>
        <row r="160">
          <cell r="A160" t="str">
            <v xml:space="preserve">A14-UEC2-9L-512AH </v>
          </cell>
          <cell r="B160" t="str">
            <v xml:space="preserve">2X300MHZ, C3D3, 512MB, 9GB </v>
          </cell>
          <cell r="C160">
            <v>20424</v>
          </cell>
          <cell r="D160" t="str">
            <v xml:space="preserve">H </v>
          </cell>
        </row>
        <row r="161">
          <cell r="A161" t="str">
            <v xml:space="preserve">A14-UEC2-9M-256AH </v>
          </cell>
          <cell r="B161" t="str">
            <v xml:space="preserve">2X300MHZ, 256MB, AFB, 9GB </v>
          </cell>
          <cell r="C161">
            <v>21594</v>
          </cell>
          <cell r="D161" t="str">
            <v xml:space="preserve">H </v>
          </cell>
        </row>
        <row r="162">
          <cell r="A162" t="str">
            <v xml:space="preserve">A14-UEC2-9S-256CJ </v>
          </cell>
          <cell r="B162" t="str">
            <v xml:space="preserve">E2/2*300 256MB/9.1GB/CD </v>
          </cell>
          <cell r="C162">
            <v>28194</v>
          </cell>
          <cell r="D162" t="str">
            <v xml:space="preserve">H </v>
          </cell>
        </row>
        <row r="163">
          <cell r="A163" t="str">
            <v xml:space="preserve">A14-UEC2-9S-512CJ </v>
          </cell>
          <cell r="B163" t="str">
            <v xml:space="preserve">E2/2*300 512MB/9.1GB/CD </v>
          </cell>
          <cell r="C163">
            <v>31494</v>
          </cell>
          <cell r="D163" t="str">
            <v xml:space="preserve">H </v>
          </cell>
        </row>
        <row r="164">
          <cell r="A164" t="str">
            <v xml:space="preserve">A14-UJC1-9L-256AH </v>
          </cell>
          <cell r="B164" t="str">
            <v xml:space="preserve">1x400MHz, C3D3, 256MB, 9GB </v>
          </cell>
          <cell r="C164">
            <v>15930</v>
          </cell>
          <cell r="D164" t="str">
            <v xml:space="preserve">H </v>
          </cell>
        </row>
        <row r="165">
          <cell r="A165" t="str">
            <v xml:space="preserve">A14-UJC1-9L-512AH </v>
          </cell>
          <cell r="B165" t="str">
            <v xml:space="preserve">1x400MHz, C3D3, 512MB, 9GB </v>
          </cell>
          <cell r="C165">
            <v>17544</v>
          </cell>
          <cell r="D165" t="str">
            <v xml:space="preserve">H </v>
          </cell>
        </row>
        <row r="166">
          <cell r="A166" t="str">
            <v xml:space="preserve">A14-UJC1-9M-256AH </v>
          </cell>
          <cell r="B166" t="str">
            <v xml:space="preserve">1x400MHz, AFB, 256MB, 9GB </v>
          </cell>
          <cell r="C166">
            <v>18924</v>
          </cell>
          <cell r="D166" t="str">
            <v xml:space="preserve">H </v>
          </cell>
        </row>
        <row r="167">
          <cell r="A167" t="str">
            <v xml:space="preserve">A14-UJC1-9S-128CJ </v>
          </cell>
          <cell r="B167" t="str">
            <v xml:space="preserve">E2/400 128MB/9.1GB/CD </v>
          </cell>
          <cell r="C167">
            <v>14886</v>
          </cell>
          <cell r="D167" t="str">
            <v xml:space="preserve">H </v>
          </cell>
        </row>
        <row r="168">
          <cell r="A168" t="str">
            <v xml:space="preserve">A14-UJC2-9L-256AH </v>
          </cell>
          <cell r="B168" t="str">
            <v xml:space="preserve">2x400MHz, C3D3, 256MB, 9GB </v>
          </cell>
          <cell r="C168">
            <v>22650</v>
          </cell>
          <cell r="D168" t="str">
            <v xml:space="preserve">H </v>
          </cell>
        </row>
        <row r="169">
          <cell r="A169" t="str">
            <v xml:space="preserve">A14-UJC2-9L-512AH </v>
          </cell>
          <cell r="B169" t="str">
            <v xml:space="preserve">2x400MHz, C3D3, 512MB, 9GB </v>
          </cell>
          <cell r="C169">
            <v>24264</v>
          </cell>
          <cell r="D169" t="str">
            <v xml:space="preserve">H </v>
          </cell>
        </row>
        <row r="170">
          <cell r="A170" t="str">
            <v xml:space="preserve">A14-UJC2-9M-256AH </v>
          </cell>
          <cell r="B170" t="str">
            <v xml:space="preserve">2x400MHz, AFB, 256MB, 9GB </v>
          </cell>
          <cell r="C170">
            <v>25644</v>
          </cell>
          <cell r="D170" t="str">
            <v xml:space="preserve">H </v>
          </cell>
        </row>
        <row r="171">
          <cell r="A171" t="str">
            <v xml:space="preserve">A14-UJC2-9S-256CJ </v>
          </cell>
          <cell r="B171" t="str">
            <v xml:space="preserve">E2/2*400 256MB/9.1GB/CD32 </v>
          </cell>
          <cell r="C171">
            <v>22506</v>
          </cell>
          <cell r="D171" t="str">
            <v xml:space="preserve">H </v>
          </cell>
        </row>
        <row r="172">
          <cell r="A172" t="str">
            <v xml:space="preserve">A14-UJC2-9S-512CJ </v>
          </cell>
          <cell r="B172" t="str">
            <v xml:space="preserve">E2/400 512MB/9.1GB/CD </v>
          </cell>
          <cell r="C172">
            <v>24210</v>
          </cell>
          <cell r="D172" t="str">
            <v xml:space="preserve">H </v>
          </cell>
        </row>
        <row r="173">
          <cell r="A173" t="str">
            <v xml:space="preserve">A21UFE1Z9P-B128CN </v>
          </cell>
          <cell r="B173" t="str">
            <v xml:space="preserve">WS U5/270 PGX24 128/4GB/CD </v>
          </cell>
          <cell r="C173">
            <v>3738</v>
          </cell>
          <cell r="D173" t="str">
            <v xml:space="preserve">H </v>
          </cell>
        </row>
        <row r="174">
          <cell r="A174" t="str">
            <v xml:space="preserve">A21UFE1Z9P-B64CN </v>
          </cell>
          <cell r="B174" t="str">
            <v xml:space="preserve">WS U5/270 PGX24 64/4GB/CD </v>
          </cell>
          <cell r="C174">
            <v>3493</v>
          </cell>
          <cell r="D174" t="str">
            <v xml:space="preserve">H </v>
          </cell>
        </row>
        <row r="175">
          <cell r="A175" t="str">
            <v xml:space="preserve">A21UFE1Z9S-B128CN </v>
          </cell>
          <cell r="B175" t="str">
            <v xml:space="preserve">SERVER U5/270, 128/4GB </v>
          </cell>
          <cell r="C175">
            <v>4858</v>
          </cell>
          <cell r="D175" t="str">
            <v xml:space="preserve">H </v>
          </cell>
        </row>
        <row r="176">
          <cell r="A176" t="str">
            <v xml:space="preserve">A21UFE1Z9S-B64CN </v>
          </cell>
          <cell r="B176" t="str">
            <v xml:space="preserve">SERVER U5/270, 64/4GB </v>
          </cell>
          <cell r="C176">
            <v>4613</v>
          </cell>
          <cell r="D176" t="str">
            <v xml:space="preserve">H </v>
          </cell>
        </row>
        <row r="177">
          <cell r="A177" t="str">
            <v xml:space="preserve">A21UGE1Z9P-C128CR </v>
          </cell>
          <cell r="B177" t="str">
            <v xml:space="preserve">WS U5/360 PGX24 128/8GB/CD </v>
          </cell>
          <cell r="C177">
            <v>3738</v>
          </cell>
          <cell r="D177" t="str">
            <v xml:space="preserve">H </v>
          </cell>
        </row>
        <row r="178">
          <cell r="A178" t="str">
            <v xml:space="preserve">A21UGE1Z9P-C256CR </v>
          </cell>
          <cell r="B178" t="str">
            <v xml:space="preserve">WS U5/360 PGX24 256/8GB/CD </v>
          </cell>
          <cell r="C178">
            <v>4228</v>
          </cell>
          <cell r="D178" t="str">
            <v xml:space="preserve">H </v>
          </cell>
        </row>
        <row r="179">
          <cell r="A179" t="str">
            <v xml:space="preserve">A21UGE1Z9P-C64AR </v>
          </cell>
          <cell r="B179" t="str">
            <v xml:space="preserve">WS U5/360 PGX24 64/8GB </v>
          </cell>
          <cell r="C179">
            <v>3423</v>
          </cell>
          <cell r="D179" t="str">
            <v xml:space="preserve">H </v>
          </cell>
        </row>
        <row r="180">
          <cell r="A180" t="str">
            <v xml:space="preserve">A21UGE1Z9P-C64CR </v>
          </cell>
          <cell r="B180" t="str">
            <v xml:space="preserve">WS U5/360 PGX24 64/8GB/CD </v>
          </cell>
          <cell r="C180">
            <v>3493</v>
          </cell>
          <cell r="D180" t="str">
            <v xml:space="preserve">H </v>
          </cell>
        </row>
        <row r="181">
          <cell r="A181" t="str">
            <v xml:space="preserve">A21UGE1Z9S-C128CR </v>
          </cell>
          <cell r="B181" t="str">
            <v xml:space="preserve">Server U5/360 PGX24 128/8GB/CD </v>
          </cell>
          <cell r="C181">
            <v>4858</v>
          </cell>
          <cell r="D181" t="str">
            <v xml:space="preserve">H </v>
          </cell>
        </row>
        <row r="182">
          <cell r="A182" t="str">
            <v xml:space="preserve">A21UGE1Z9S-C256CR </v>
          </cell>
          <cell r="B182" t="str">
            <v xml:space="preserve">Server U5/360 PGX24 256/8GB/CD </v>
          </cell>
          <cell r="C182">
            <v>5348</v>
          </cell>
          <cell r="D182" t="str">
            <v xml:space="preserve">H </v>
          </cell>
        </row>
        <row r="183">
          <cell r="A183" t="str">
            <v xml:space="preserve">A21UGE1Z9S-C64CR </v>
          </cell>
          <cell r="B183" t="str">
            <v xml:space="preserve">Server U5/360 PGX24 64/8GB/CD </v>
          </cell>
          <cell r="C183">
            <v>4613</v>
          </cell>
          <cell r="D183" t="str">
            <v xml:space="preserve">H </v>
          </cell>
        </row>
        <row r="184">
          <cell r="A184" t="str">
            <v xml:space="preserve">A21UHC1Z9P-B128CP </v>
          </cell>
          <cell r="B184" t="str">
            <v xml:space="preserve">WS U5/333 PGX24 128/9GB/CD </v>
          </cell>
          <cell r="C184">
            <v>5173</v>
          </cell>
          <cell r="D184" t="str">
            <v xml:space="preserve">H </v>
          </cell>
        </row>
        <row r="185">
          <cell r="A185" t="str">
            <v xml:space="preserve">A21UHC1Z9P-B256CP </v>
          </cell>
          <cell r="B185" t="str">
            <v xml:space="preserve">WS U5/333 PGX24 256/9GB/CD </v>
          </cell>
          <cell r="C185">
            <v>5663</v>
          </cell>
          <cell r="D185" t="str">
            <v xml:space="preserve">H </v>
          </cell>
        </row>
        <row r="186">
          <cell r="A186" t="str">
            <v xml:space="preserve">A21UHC1Z9S-B128CP </v>
          </cell>
          <cell r="B186" t="str">
            <v xml:space="preserve">SERVER U5/333, 128/9GB </v>
          </cell>
          <cell r="C186">
            <v>6293</v>
          </cell>
          <cell r="D186" t="str">
            <v xml:space="preserve">H </v>
          </cell>
        </row>
        <row r="187">
          <cell r="A187" t="str">
            <v xml:space="preserve">A22UGC1Z9Q-B256CP </v>
          </cell>
          <cell r="B187" t="str">
            <v xml:space="preserve">WS U10/360 AFB-L 256/9GB/CD </v>
          </cell>
          <cell r="C187">
            <v>10793</v>
          </cell>
          <cell r="D187" t="str">
            <v xml:space="preserve">H </v>
          </cell>
        </row>
        <row r="188">
          <cell r="A188" t="str">
            <v xml:space="preserve">A22UGC1Z9Q-B512CP </v>
          </cell>
          <cell r="B188" t="str">
            <v xml:space="preserve">WS U10/360 AFB-L 512/9GB/CD </v>
          </cell>
          <cell r="C188">
            <v>11873</v>
          </cell>
          <cell r="D188" t="str">
            <v xml:space="preserve">H </v>
          </cell>
        </row>
        <row r="189">
          <cell r="A189" t="str">
            <v xml:space="preserve">A22UHC1Z9K-B128CP </v>
          </cell>
          <cell r="B189" t="str">
            <v xml:space="preserve">WS U10/333 FSB2+ 128/9GB/CD </v>
          </cell>
          <cell r="C189">
            <v>6743</v>
          </cell>
          <cell r="D189" t="str">
            <v xml:space="preserve">H </v>
          </cell>
        </row>
        <row r="190">
          <cell r="A190" t="str">
            <v xml:space="preserve">A22UHC1Z9K-B256CP </v>
          </cell>
          <cell r="B190" t="str">
            <v xml:space="preserve">WS U10/333 FSB2+ 256/9GB/CD </v>
          </cell>
          <cell r="C190">
            <v>7216</v>
          </cell>
          <cell r="D190" t="str">
            <v xml:space="preserve">H </v>
          </cell>
        </row>
        <row r="191">
          <cell r="A191" t="str">
            <v xml:space="preserve">A22UHC1Z9L-B128CP </v>
          </cell>
          <cell r="B191" t="str">
            <v xml:space="preserve">WS U10/333 FDB2+ 128/9GB/CD </v>
          </cell>
          <cell r="C191">
            <v>7283</v>
          </cell>
          <cell r="D191" t="str">
            <v xml:space="preserve">H </v>
          </cell>
        </row>
        <row r="192">
          <cell r="A192" t="str">
            <v xml:space="preserve">A22UHC1Z9L-B256CP </v>
          </cell>
          <cell r="B192" t="str">
            <v xml:space="preserve">WS U10/333 FDB2+ 256/9GB/CD </v>
          </cell>
          <cell r="C192">
            <v>7756</v>
          </cell>
          <cell r="D192" t="str">
            <v xml:space="preserve">H </v>
          </cell>
        </row>
        <row r="193">
          <cell r="A193" t="str">
            <v xml:space="preserve">A22UHC1Z9L-B512CP </v>
          </cell>
          <cell r="B193" t="str">
            <v xml:space="preserve">WS U10/333 FDB2+ 512/9GB/CD </v>
          </cell>
          <cell r="C193">
            <v>8836</v>
          </cell>
          <cell r="D193" t="str">
            <v xml:space="preserve">H </v>
          </cell>
        </row>
        <row r="194">
          <cell r="A194" t="str">
            <v xml:space="preserve">A22UHC1Z9P-B128CP </v>
          </cell>
          <cell r="B194" t="str">
            <v xml:space="preserve">WS U10/333 PGX24 128/9GB/CD </v>
          </cell>
          <cell r="C194">
            <v>5798</v>
          </cell>
          <cell r="D194" t="str">
            <v xml:space="preserve">H </v>
          </cell>
        </row>
        <row r="195">
          <cell r="A195" t="str">
            <v xml:space="preserve">A22UHC1Z9P-B256CP </v>
          </cell>
          <cell r="B195" t="str">
            <v xml:space="preserve">WS U10/333 PGX24 256/9GB/CD </v>
          </cell>
          <cell r="C195">
            <v>6271</v>
          </cell>
          <cell r="D195" t="str">
            <v xml:space="preserve">H </v>
          </cell>
        </row>
        <row r="196">
          <cell r="A196" t="str">
            <v xml:space="preserve">A22UHC1Z9S-B128CP </v>
          </cell>
          <cell r="B196" t="str">
            <v xml:space="preserve">SERVER UE10/333, 128MB/9GB </v>
          </cell>
          <cell r="C196">
            <v>6878</v>
          </cell>
          <cell r="D196" t="str">
            <v xml:space="preserve">H </v>
          </cell>
        </row>
        <row r="197">
          <cell r="A197" t="str">
            <v xml:space="preserve">A22UHC1Z9S-B256CP </v>
          </cell>
          <cell r="B197" t="str">
            <v xml:space="preserve">SERVER UE10/333, 256MB/9GB </v>
          </cell>
          <cell r="C197">
            <v>7351</v>
          </cell>
          <cell r="D197" t="str">
            <v xml:space="preserve">H </v>
          </cell>
        </row>
        <row r="198">
          <cell r="A198" t="str">
            <v xml:space="preserve">A22UHC1Z9S-B512CP </v>
          </cell>
          <cell r="B198" t="str">
            <v xml:space="preserve">SERVER UE10/333, 512MB/9GB </v>
          </cell>
          <cell r="C198">
            <v>8431</v>
          </cell>
          <cell r="D198" t="str">
            <v xml:space="preserve">H </v>
          </cell>
        </row>
        <row r="199">
          <cell r="A199" t="str">
            <v xml:space="preserve">A22UKC1Z9L-C256CP </v>
          </cell>
          <cell r="B199" t="str">
            <v xml:space="preserve">WS U10/440 FDB2+ 256/9GB/CD </v>
          </cell>
          <cell r="C199">
            <v>7216</v>
          </cell>
          <cell r="D199" t="str">
            <v xml:space="preserve">H </v>
          </cell>
        </row>
        <row r="200">
          <cell r="A200" t="str">
            <v xml:space="preserve">A22UKC1Z9M-C256CP </v>
          </cell>
          <cell r="B200" t="str">
            <v xml:space="preserve">WS U10/440 AFB 256/9GB/CD </v>
          </cell>
          <cell r="C200">
            <v>10118</v>
          </cell>
          <cell r="D200" t="str">
            <v xml:space="preserve">H </v>
          </cell>
        </row>
        <row r="201">
          <cell r="A201" t="str">
            <v xml:space="preserve">A22UKC1Z9M-C512CP </v>
          </cell>
          <cell r="B201" t="str">
            <v xml:space="preserve">WS U10/440 AFB 512/9GB/CD </v>
          </cell>
          <cell r="C201">
            <v>11198</v>
          </cell>
          <cell r="D201" t="str">
            <v xml:space="preserve">H </v>
          </cell>
        </row>
        <row r="202">
          <cell r="A202" t="str">
            <v xml:space="preserve">A22UKC1Z9Q-C128CP </v>
          </cell>
          <cell r="B202" t="str">
            <v xml:space="preserve">WS U10/440 AFB Lite 128/9GB/CD </v>
          </cell>
          <cell r="C202">
            <v>8363</v>
          </cell>
          <cell r="D202" t="str">
            <v xml:space="preserve">H </v>
          </cell>
        </row>
        <row r="203">
          <cell r="A203" t="str">
            <v xml:space="preserve">A22UKC1Z9Q-C256CP </v>
          </cell>
          <cell r="B203" t="str">
            <v xml:space="preserve">WS U10/440 AFB-L 256/9GB/CD </v>
          </cell>
          <cell r="C203">
            <v>8836</v>
          </cell>
          <cell r="D203" t="str">
            <v xml:space="preserve">H </v>
          </cell>
        </row>
        <row r="204">
          <cell r="A204" t="str">
            <v xml:space="preserve">A22UKC1Z9Q-C512CP </v>
          </cell>
          <cell r="B204" t="str">
            <v xml:space="preserve">WS U10/440 AFB-L 512/9GB/CD </v>
          </cell>
          <cell r="C204">
            <v>9916</v>
          </cell>
          <cell r="D204" t="str">
            <v xml:space="preserve">H </v>
          </cell>
        </row>
        <row r="205">
          <cell r="A205" t="str">
            <v xml:space="preserve">A22UKC1Z9S-C256CP </v>
          </cell>
          <cell r="B205" t="str">
            <v xml:space="preserve">SERVER U10/440 PGX24 256MB/9GB </v>
          </cell>
          <cell r="C205">
            <v>7351</v>
          </cell>
          <cell r="D205" t="str">
            <v xml:space="preserve">H </v>
          </cell>
        </row>
        <row r="206">
          <cell r="A206" t="str">
            <v xml:space="preserve">A23-UEC1-9L-128AC </v>
          </cell>
          <cell r="B206" t="str">
            <v xml:space="preserve">WS U60/300, C3D3, 128MB/4GB </v>
          </cell>
          <cell r="C206">
            <v>15653</v>
          </cell>
          <cell r="D206" t="str">
            <v xml:space="preserve">H </v>
          </cell>
        </row>
        <row r="207">
          <cell r="A207" t="str">
            <v xml:space="preserve">A23-UEC1-9L-128ACK </v>
          </cell>
          <cell r="B207" t="str">
            <v xml:space="preserve">1X300MHZ,128MB,FDB2+,4GB HDD </v>
          </cell>
          <cell r="C207">
            <v>15828</v>
          </cell>
          <cell r="D207" t="str">
            <v xml:space="preserve">H </v>
          </cell>
        </row>
        <row r="208">
          <cell r="A208" t="str">
            <v xml:space="preserve">A23-UEC1-9L-512AC </v>
          </cell>
          <cell r="B208" t="str">
            <v xml:space="preserve">WS U60/300, C3D3, 512MB/4GB </v>
          </cell>
          <cell r="C208">
            <v>19447</v>
          </cell>
          <cell r="D208" t="str">
            <v xml:space="preserve">H </v>
          </cell>
        </row>
        <row r="209">
          <cell r="A209" t="str">
            <v xml:space="preserve">A23-UEC1-9L-512ACK </v>
          </cell>
          <cell r="B209" t="str">
            <v xml:space="preserve">1X300MHZ,512MB,FDB2+,4GB HDD </v>
          </cell>
          <cell r="C209">
            <v>19622</v>
          </cell>
          <cell r="D209" t="str">
            <v xml:space="preserve">H </v>
          </cell>
        </row>
        <row r="210">
          <cell r="A210" t="str">
            <v xml:space="preserve">A23-UEC1-9M-128AC </v>
          </cell>
          <cell r="B210" t="str">
            <v xml:space="preserve">WS U60/300, AFB, 128MB/4GB </v>
          </cell>
          <cell r="C210">
            <v>23625</v>
          </cell>
          <cell r="D210" t="str">
            <v xml:space="preserve">H </v>
          </cell>
        </row>
        <row r="211">
          <cell r="A211" t="str">
            <v xml:space="preserve">A23-UEC1-9M-128ACK </v>
          </cell>
          <cell r="B211" t="str">
            <v xml:space="preserve">1X300MHZ, 128MB, AFB, 4GB HDD </v>
          </cell>
          <cell r="C211">
            <v>23800</v>
          </cell>
          <cell r="D211" t="str">
            <v xml:space="preserve">H </v>
          </cell>
        </row>
        <row r="212">
          <cell r="A212" t="str">
            <v xml:space="preserve">A23-UEC1-9Q-128AC </v>
          </cell>
          <cell r="B212" t="str">
            <v xml:space="preserve">WS U60/300, AFB-L, 128MB/4GB </v>
          </cell>
          <cell r="C212">
            <v>19906</v>
          </cell>
          <cell r="D212" t="str">
            <v xml:space="preserve">H </v>
          </cell>
        </row>
        <row r="213">
          <cell r="A213" t="str">
            <v xml:space="preserve">A23-UEC1-9Q-128ACK </v>
          </cell>
          <cell r="B213" t="str">
            <v xml:space="preserve">1X300MHZ,128MB,AFB-L,4GB HDD </v>
          </cell>
          <cell r="C213">
            <v>20081</v>
          </cell>
          <cell r="D213" t="str">
            <v xml:space="preserve">H </v>
          </cell>
        </row>
        <row r="214">
          <cell r="A214" t="str">
            <v xml:space="preserve">A23-UEC2-9L-256AC </v>
          </cell>
          <cell r="B214" t="str">
            <v xml:space="preserve">WS U60/2X300 C3D3 256MB/4GB </v>
          </cell>
          <cell r="C214">
            <v>25475</v>
          </cell>
          <cell r="D214" t="str">
            <v xml:space="preserve">H </v>
          </cell>
        </row>
        <row r="215">
          <cell r="A215" t="str">
            <v xml:space="preserve">A23-UEC2-9L-256ACK </v>
          </cell>
          <cell r="B215" t="str">
            <v xml:space="preserve">2X300MHZ,256MB,FDB2+,4GB HDD </v>
          </cell>
          <cell r="C215">
            <v>25650</v>
          </cell>
          <cell r="D215" t="str">
            <v xml:space="preserve">H </v>
          </cell>
        </row>
        <row r="216">
          <cell r="A216" t="str">
            <v xml:space="preserve">A23-UEC2-9L-512AC </v>
          </cell>
          <cell r="B216" t="str">
            <v xml:space="preserve">WS U60/2X300 C3D3 512MB/4GB </v>
          </cell>
          <cell r="C216">
            <v>28323</v>
          </cell>
          <cell r="D216" t="str">
            <v xml:space="preserve">H </v>
          </cell>
        </row>
        <row r="217">
          <cell r="A217" t="str">
            <v xml:space="preserve">A23-UEC2-9L-512ACK </v>
          </cell>
          <cell r="B217" t="str">
            <v xml:space="preserve">2X300MHZ,512MB,FDB2+,4GB HDD </v>
          </cell>
          <cell r="C217">
            <v>28498</v>
          </cell>
          <cell r="D217" t="str">
            <v xml:space="preserve">H </v>
          </cell>
        </row>
        <row r="218">
          <cell r="A218" t="str">
            <v xml:space="preserve">A23-UEC2-9M-256AC </v>
          </cell>
          <cell r="B218" t="str">
            <v>WS U60/2X3000 AFB 256MB/4GB</v>
          </cell>
          <cell r="C218">
            <v>33446</v>
          </cell>
          <cell r="D218" t="str">
            <v xml:space="preserve">H </v>
          </cell>
        </row>
        <row r="219">
          <cell r="A219" t="str">
            <v xml:space="preserve">A23-UEC2-9M-256ACK </v>
          </cell>
          <cell r="B219" t="str">
            <v xml:space="preserve">2X300MHZ, 256MB, AFB, 4GB HDD </v>
          </cell>
          <cell r="C219">
            <v>33621</v>
          </cell>
          <cell r="D219" t="str">
            <v xml:space="preserve">H </v>
          </cell>
        </row>
        <row r="220">
          <cell r="A220" t="str">
            <v xml:space="preserve">A23-UEC2-9M-512AC </v>
          </cell>
          <cell r="B220" t="str">
            <v xml:space="preserve">WS U60/2X300 AFB 512MB/4GB </v>
          </cell>
          <cell r="C220">
            <v>36295</v>
          </cell>
          <cell r="D220" t="str">
            <v xml:space="preserve">H </v>
          </cell>
        </row>
        <row r="221">
          <cell r="A221" t="str">
            <v xml:space="preserve">A23-UEC2-9M-512ACK </v>
          </cell>
          <cell r="B221" t="str">
            <v xml:space="preserve">WS U60/2X300 AFB 512MB/4GB </v>
          </cell>
          <cell r="C221">
            <v>36470</v>
          </cell>
          <cell r="D221" t="str">
            <v xml:space="preserve">H </v>
          </cell>
        </row>
        <row r="222">
          <cell r="A222" t="str">
            <v xml:space="preserve">A23-UEC2-9Q-256AC </v>
          </cell>
          <cell r="B222" t="str">
            <v xml:space="preserve">WS U60/2X300 AFB-L 256MB/4GB </v>
          </cell>
          <cell r="C222">
            <v>29727</v>
          </cell>
          <cell r="D222" t="str">
            <v xml:space="preserve">H </v>
          </cell>
        </row>
        <row r="223">
          <cell r="A223" t="str">
            <v xml:space="preserve">A23-UEC2-9Q-256ACK </v>
          </cell>
          <cell r="B223" t="str">
            <v xml:space="preserve">2X300MHZ, 256MB, AFB-L 4GB HDD </v>
          </cell>
          <cell r="C223">
            <v>29902</v>
          </cell>
          <cell r="D223" t="str">
            <v xml:space="preserve">H </v>
          </cell>
        </row>
        <row r="224">
          <cell r="A224" t="str">
            <v xml:space="preserve">A23-UGD1-9L-128AH </v>
          </cell>
          <cell r="B224" t="str">
            <v xml:space="preserve">WS U60/1X360 C3D3 128MB/9GB </v>
          </cell>
          <cell r="C224">
            <v>13493</v>
          </cell>
          <cell r="D224" t="str">
            <v xml:space="preserve">H </v>
          </cell>
        </row>
        <row r="225">
          <cell r="A225" t="str">
            <v>A23-UGD1-9L-128AHK</v>
          </cell>
          <cell r="B225" t="str">
            <v xml:space="preserve">WS U60/1X360 C3D3 128MB/9GB </v>
          </cell>
          <cell r="C225">
            <v>13668</v>
          </cell>
          <cell r="D225" t="str">
            <v xml:space="preserve">H </v>
          </cell>
        </row>
        <row r="226">
          <cell r="A226" t="str">
            <v xml:space="preserve">A23-UGD1-9L-512AH </v>
          </cell>
          <cell r="B226" t="str">
            <v xml:space="preserve">WS U60/1X360 C3D3 512MB/9GB </v>
          </cell>
          <cell r="C226">
            <v>16355</v>
          </cell>
          <cell r="D226" t="str">
            <v xml:space="preserve">H </v>
          </cell>
        </row>
        <row r="227">
          <cell r="A227" t="str">
            <v xml:space="preserve">A23-UGD1-9L-512AHK </v>
          </cell>
          <cell r="B227" t="str">
            <v xml:space="preserve">WS U60/1X360 C3D3 512MB/9GB </v>
          </cell>
          <cell r="C227">
            <v>16530</v>
          </cell>
          <cell r="D227" t="str">
            <v xml:space="preserve">H </v>
          </cell>
        </row>
        <row r="228">
          <cell r="A228" t="str">
            <v xml:space="preserve">A23-UGD1-9M-128AH </v>
          </cell>
          <cell r="B228" t="str">
            <v xml:space="preserve">WS U60/1X360 AFB 128MB/9GB </v>
          </cell>
          <cell r="C228">
            <v>18623</v>
          </cell>
          <cell r="D228" t="str">
            <v xml:space="preserve">H </v>
          </cell>
        </row>
        <row r="229">
          <cell r="A229" t="str">
            <v xml:space="preserve">A23-UGD1-9M-128AHK </v>
          </cell>
          <cell r="B229" t="str">
            <v xml:space="preserve">WS U60/1X360 AFB 128MB/9GB </v>
          </cell>
          <cell r="C229">
            <v>18798</v>
          </cell>
          <cell r="D229" t="str">
            <v xml:space="preserve">H </v>
          </cell>
        </row>
        <row r="230">
          <cell r="A230" t="str">
            <v xml:space="preserve">A23-UGD1-9Q-128AH </v>
          </cell>
          <cell r="B230" t="str">
            <v xml:space="preserve">WS U60/1X360 AFB-L 128MB/9GB </v>
          </cell>
          <cell r="C230">
            <v>15923</v>
          </cell>
          <cell r="D230" t="str">
            <v xml:space="preserve">H </v>
          </cell>
        </row>
        <row r="231">
          <cell r="A231" t="str">
            <v xml:space="preserve">A23-UGD1-9Q-128AHK </v>
          </cell>
          <cell r="B231" t="str">
            <v xml:space="preserve">WS U60/1X360 AFB-L 128MB/9GB </v>
          </cell>
          <cell r="C231">
            <v>16098</v>
          </cell>
          <cell r="D231" t="str">
            <v xml:space="preserve">H </v>
          </cell>
        </row>
        <row r="232">
          <cell r="A232" t="str">
            <v xml:space="preserve">A23-UGD1-9Q-512AH </v>
          </cell>
          <cell r="B232" t="str">
            <v xml:space="preserve">WS U60/1X360 AFB-L 512MB/9GB </v>
          </cell>
          <cell r="C232">
            <v>18785</v>
          </cell>
          <cell r="D232" t="str">
            <v xml:space="preserve">H </v>
          </cell>
        </row>
        <row r="233">
          <cell r="A233" t="str">
            <v xml:space="preserve">A23-UGD1-9Q-512AHK </v>
          </cell>
          <cell r="B233" t="str">
            <v xml:space="preserve">WS U60/1X360 AFB-L 512MB/9GB </v>
          </cell>
          <cell r="C233">
            <v>18960</v>
          </cell>
          <cell r="D233" t="str">
            <v xml:space="preserve">H </v>
          </cell>
        </row>
        <row r="234">
          <cell r="A234" t="str">
            <v xml:space="preserve">A23-UGD2-9L-256AH </v>
          </cell>
          <cell r="B234" t="str">
            <v xml:space="preserve">WS U60/2X360 C3D3 256MB/9GB </v>
          </cell>
          <cell r="C234">
            <v>18353</v>
          </cell>
          <cell r="D234" t="str">
            <v xml:space="preserve">H </v>
          </cell>
        </row>
        <row r="235">
          <cell r="A235" t="str">
            <v xml:space="preserve">A23-UGD2-9L-256AHK </v>
          </cell>
          <cell r="B235" t="str">
            <v xml:space="preserve">WS U60/2X360 C3D3 256MB/9GB </v>
          </cell>
          <cell r="C235">
            <v>18528</v>
          </cell>
          <cell r="D235" t="str">
            <v xml:space="preserve">H </v>
          </cell>
        </row>
        <row r="236">
          <cell r="A236" t="str">
            <v xml:space="preserve">A23-UGD2-9L-512AH </v>
          </cell>
          <cell r="B236" t="str">
            <v xml:space="preserve">WS U60/2X360 C3D3 512MB/9GB </v>
          </cell>
          <cell r="C236">
            <v>20169</v>
          </cell>
          <cell r="D236" t="str">
            <v xml:space="preserve">H </v>
          </cell>
        </row>
        <row r="237">
          <cell r="A237" t="str">
            <v xml:space="preserve">A23-UGD2-9L-512AHK </v>
          </cell>
          <cell r="B237" t="str">
            <v xml:space="preserve">WS U60/2X360 C3D3 512MB/9GB </v>
          </cell>
          <cell r="C237">
            <v>20344</v>
          </cell>
          <cell r="D237" t="str">
            <v xml:space="preserve">H </v>
          </cell>
        </row>
        <row r="238">
          <cell r="A238" t="str">
            <v xml:space="preserve">A23-UGD2-9M-256AH </v>
          </cell>
          <cell r="B238" t="str">
            <v xml:space="preserve">WS U60/2X360 AFB 256MB/9GB </v>
          </cell>
          <cell r="C238">
            <v>23483</v>
          </cell>
          <cell r="D238" t="str">
            <v xml:space="preserve">H </v>
          </cell>
        </row>
        <row r="239">
          <cell r="A239" t="str">
            <v xml:space="preserve">A23-UGD2-9M-256AHK </v>
          </cell>
          <cell r="B239" t="str">
            <v xml:space="preserve">WS U60/2X360 AFB 256MB/9GB </v>
          </cell>
          <cell r="C239">
            <v>23658</v>
          </cell>
          <cell r="D239" t="str">
            <v xml:space="preserve">H </v>
          </cell>
        </row>
        <row r="240">
          <cell r="A240" t="str">
            <v xml:space="preserve">A23-UGD2-9M-512AH </v>
          </cell>
          <cell r="B240" t="str">
            <v xml:space="preserve">WS U60/2X360 AFB 512MB/9GB </v>
          </cell>
          <cell r="C240">
            <v>25299</v>
          </cell>
          <cell r="D240" t="str">
            <v xml:space="preserve">H </v>
          </cell>
        </row>
        <row r="241">
          <cell r="A241" t="str">
            <v xml:space="preserve">A23-UGD2-9M-512AHK </v>
          </cell>
          <cell r="B241" t="str">
            <v xml:space="preserve">WS U60/2X360 AFB 512MB/9GB </v>
          </cell>
          <cell r="C241">
            <v>25474</v>
          </cell>
          <cell r="D241" t="str">
            <v xml:space="preserve">H </v>
          </cell>
        </row>
        <row r="242">
          <cell r="A242" t="str">
            <v xml:space="preserve">A23-UGD2-9Q-256AH </v>
          </cell>
          <cell r="B242" t="str">
            <v xml:space="preserve">WS U60/2X360 AFB-L 256MB/9GB </v>
          </cell>
          <cell r="C242">
            <v>20783</v>
          </cell>
          <cell r="D242" t="str">
            <v xml:space="preserve">H </v>
          </cell>
        </row>
        <row r="243">
          <cell r="A243" t="str">
            <v xml:space="preserve">A23-UGD2-9Q-256AHK </v>
          </cell>
          <cell r="B243" t="str">
            <v xml:space="preserve">WS U60/2X360 AFB-L 256MB/9GB </v>
          </cell>
          <cell r="C243">
            <v>20958</v>
          </cell>
          <cell r="D243" t="str">
            <v xml:space="preserve">H </v>
          </cell>
        </row>
        <row r="244">
          <cell r="A244" t="str">
            <v xml:space="preserve">A23-ULD1-9L-256AH </v>
          </cell>
          <cell r="B244" t="str">
            <v xml:space="preserve">WS U60/1X450,C3D3,256MB,9GB </v>
          </cell>
          <cell r="C244">
            <v>17543</v>
          </cell>
          <cell r="D244" t="str">
            <v xml:space="preserve">H </v>
          </cell>
        </row>
        <row r="245">
          <cell r="A245" t="str">
            <v xml:space="preserve">A23-ULD1-9L-512AH </v>
          </cell>
          <cell r="B245" t="str">
            <v xml:space="preserve">WS U60/1X450,C3D3,512MB,9G </v>
          </cell>
          <cell r="C245">
            <v>19359</v>
          </cell>
          <cell r="D245" t="str">
            <v xml:space="preserve">H </v>
          </cell>
        </row>
        <row r="246">
          <cell r="A246" t="str">
            <v xml:space="preserve">A23-ULD1-9M-256AH </v>
          </cell>
          <cell r="B246" t="str">
            <v xml:space="preserve">WS U60/1X450,AFB,256MB,9GB </v>
          </cell>
          <cell r="C246">
            <v>20513</v>
          </cell>
          <cell r="D246" t="str">
            <v xml:space="preserve">H </v>
          </cell>
        </row>
        <row r="247">
          <cell r="A247" t="str">
            <v xml:space="preserve">A23-ULD1-9M-512AH </v>
          </cell>
          <cell r="B247" t="str">
            <v xml:space="preserve">WS U60/1X450,AFB,512MB,9GB </v>
          </cell>
          <cell r="C247">
            <v>22329</v>
          </cell>
          <cell r="D247" t="str">
            <v xml:space="preserve">H </v>
          </cell>
        </row>
        <row r="248">
          <cell r="A248" t="str">
            <v xml:space="preserve">A23-ULD1-9Q-1024AH </v>
          </cell>
          <cell r="B248" t="str">
            <v xml:space="preserve">WS U60/1X450,AFB-L,1024MB,9GB </v>
          </cell>
          <cell r="C248">
            <v>24354</v>
          </cell>
          <cell r="D248" t="str">
            <v xml:space="preserve">H </v>
          </cell>
        </row>
        <row r="249">
          <cell r="A249" t="str">
            <v xml:space="preserve">A23-ULD1-9Q-256AH </v>
          </cell>
          <cell r="B249" t="str">
            <v xml:space="preserve">WS U60/1X450,AFB-L,256MB,9GB </v>
          </cell>
          <cell r="C249">
            <v>19163</v>
          </cell>
          <cell r="D249" t="str">
            <v xml:space="preserve">H </v>
          </cell>
        </row>
        <row r="250">
          <cell r="A250" t="str">
            <v xml:space="preserve">A23-ULD1-9Q-512AH </v>
          </cell>
          <cell r="B250" t="str">
            <v xml:space="preserve">WS U60/1X450,AFB-L,512MB,9GB </v>
          </cell>
          <cell r="C250">
            <v>20979</v>
          </cell>
          <cell r="D250" t="str">
            <v xml:space="preserve">H </v>
          </cell>
        </row>
        <row r="251">
          <cell r="A251" t="str">
            <v xml:space="preserve">A23-ULD2-9L-256AH </v>
          </cell>
          <cell r="B251" t="str">
            <v xml:space="preserve">WS U60/2X450.C3D3,256MB,9GB </v>
          </cell>
          <cell r="C251">
            <v>24293</v>
          </cell>
          <cell r="D251" t="str">
            <v xml:space="preserve">H </v>
          </cell>
        </row>
        <row r="252">
          <cell r="A252" t="str">
            <v xml:space="preserve">A23-ULD2-9L-512AH </v>
          </cell>
          <cell r="B252" t="str">
            <v xml:space="preserve">WS U60/2X450,C3D3,512MB,9GB </v>
          </cell>
          <cell r="C252">
            <v>26109</v>
          </cell>
          <cell r="D252" t="str">
            <v xml:space="preserve">H </v>
          </cell>
        </row>
        <row r="253">
          <cell r="A253" t="str">
            <v xml:space="preserve">A23-ULD2-9M-256AH </v>
          </cell>
          <cell r="B253" t="str">
            <v xml:space="preserve">WS U60/2X450,AFB,256MB,9GB </v>
          </cell>
          <cell r="C253">
            <v>27263</v>
          </cell>
          <cell r="D253" t="str">
            <v xml:space="preserve">H </v>
          </cell>
        </row>
        <row r="254">
          <cell r="A254" t="str">
            <v xml:space="preserve">A23-ULD2-9M-512AH </v>
          </cell>
          <cell r="B254" t="str">
            <v xml:space="preserve">WS U60/2X450,AFB,512MB,9GB </v>
          </cell>
          <cell r="C254">
            <v>29079</v>
          </cell>
          <cell r="D254" t="str">
            <v xml:space="preserve">H </v>
          </cell>
        </row>
        <row r="255">
          <cell r="A255" t="str">
            <v xml:space="preserve">A23-ULD2-9Q-256AH </v>
          </cell>
          <cell r="B255" t="str">
            <v xml:space="preserve">WS U60/2X450,AFB-L,256MB,9GB </v>
          </cell>
          <cell r="C255">
            <v>25913</v>
          </cell>
          <cell r="D255" t="str">
            <v xml:space="preserve">H </v>
          </cell>
        </row>
        <row r="256">
          <cell r="A256" t="str">
            <v xml:space="preserve">A23-ULD2-9Q-512AH </v>
          </cell>
          <cell r="B256" t="str">
            <v xml:space="preserve">WS U60/2X450,AFB-L,512MB,9GB </v>
          </cell>
          <cell r="C256">
            <v>27729</v>
          </cell>
          <cell r="D256" t="str">
            <v xml:space="preserve">H </v>
          </cell>
        </row>
        <row r="257">
          <cell r="A257" t="str">
            <v xml:space="preserve">A25-BA </v>
          </cell>
          <cell r="B257" t="str">
            <v xml:space="preserve">SRVR E450 ZERO BASE </v>
          </cell>
          <cell r="C257">
            <v>14749</v>
          </cell>
          <cell r="D257" t="str">
            <v xml:space="preserve">H </v>
          </cell>
        </row>
        <row r="258">
          <cell r="A258" t="str">
            <v xml:space="preserve">A26-AA </v>
          </cell>
          <cell r="B258" t="str">
            <v xml:space="preserve">E250 SERVER BASE CONFIGURATION </v>
          </cell>
          <cell r="C258">
            <v>6994</v>
          </cell>
          <cell r="D258" t="str">
            <v xml:space="preserve">H </v>
          </cell>
        </row>
        <row r="259">
          <cell r="A259" t="str">
            <v xml:space="preserve">A26-AA-R </v>
          </cell>
          <cell r="B259" t="str">
            <v xml:space="preserve">E250 SERVER BASE CONFIG (RACK) </v>
          </cell>
          <cell r="C259">
            <v>6994</v>
          </cell>
          <cell r="D259" t="str">
            <v xml:space="preserve">H </v>
          </cell>
        </row>
        <row r="260">
          <cell r="A260" t="str">
            <v xml:space="preserve">A3000HP-6140-B </v>
          </cell>
          <cell r="B260" t="str">
            <v xml:space="preserve">HP-UX RAID MGR SW KIT A3000 </v>
          </cell>
          <cell r="C260">
            <v>0</v>
          </cell>
          <cell r="D260" t="str">
            <v xml:space="preserve">D </v>
          </cell>
        </row>
        <row r="261">
          <cell r="A261" t="str">
            <v xml:space="preserve">A5000-NT4-B </v>
          </cell>
          <cell r="B261" t="str">
            <v xml:space="preserve">NT SW KIT FOR A5000 </v>
          </cell>
          <cell r="C261">
            <v>0</v>
          </cell>
          <cell r="D261" t="str">
            <v xml:space="preserve">D </v>
          </cell>
        </row>
        <row r="262">
          <cell r="A262" t="str">
            <v xml:space="preserve">AUT-2.1-D </v>
          </cell>
          <cell r="B262" t="str">
            <v xml:space="preserve">AUTOCLIENT 2.1, DOC </v>
          </cell>
          <cell r="C262">
            <v>195</v>
          </cell>
          <cell r="D262" t="str">
            <v xml:space="preserve">D </v>
          </cell>
        </row>
        <row r="263">
          <cell r="A263" t="str">
            <v xml:space="preserve">AUT-2.1-L10 </v>
          </cell>
          <cell r="B263" t="str">
            <v xml:space="preserve">AUTOCLIENT 2.1, 10LIC </v>
          </cell>
          <cell r="C263">
            <v>3416</v>
          </cell>
          <cell r="D263" t="str">
            <v xml:space="preserve">B </v>
          </cell>
        </row>
        <row r="264">
          <cell r="A264" t="str">
            <v xml:space="preserve">AUT-2.1-L100 </v>
          </cell>
          <cell r="B264" t="str">
            <v xml:space="preserve">AUTOCLIENT 2.1, 100LIC </v>
          </cell>
          <cell r="C264">
            <v>21875</v>
          </cell>
          <cell r="D264" t="str">
            <v xml:space="preserve">B </v>
          </cell>
        </row>
        <row r="265">
          <cell r="A265" t="str">
            <v xml:space="preserve">AUT-2.1-P </v>
          </cell>
          <cell r="B265" t="str">
            <v xml:space="preserve">AUTOCLIENT 2.1, CD DOC LI </v>
          </cell>
          <cell r="C265">
            <v>7840</v>
          </cell>
          <cell r="D265" t="str">
            <v xml:space="preserve">B </v>
          </cell>
        </row>
        <row r="266">
          <cell r="A266" t="str">
            <v xml:space="preserve">AUT-SVR-2.1-L </v>
          </cell>
          <cell r="B266" t="str">
            <v xml:space="preserve">AUTOCLIENT 2.1 SV, LIC </v>
          </cell>
          <cell r="C266">
            <v>4179</v>
          </cell>
          <cell r="D266" t="str">
            <v xml:space="preserve">B </v>
          </cell>
        </row>
        <row r="267">
          <cell r="A267" t="str">
            <v xml:space="preserve">BAK-CL1-5.0.1-CD </v>
          </cell>
          <cell r="B267" t="str">
            <v xml:space="preserve">BACKUP CLIENTPAK 5.0.1,CD DOC </v>
          </cell>
          <cell r="C267">
            <v>2100</v>
          </cell>
          <cell r="D267" t="str">
            <v xml:space="preserve">B </v>
          </cell>
        </row>
        <row r="268">
          <cell r="A268" t="str">
            <v xml:space="preserve">BAK-CL2-5.0.1-CD </v>
          </cell>
          <cell r="B268" t="str">
            <v xml:space="preserve">BACKUP CLIENTPAK2 5.0.1,CD DOC </v>
          </cell>
          <cell r="C268">
            <v>2100</v>
          </cell>
          <cell r="D268" t="str">
            <v xml:space="preserve">B </v>
          </cell>
        </row>
        <row r="269">
          <cell r="A269" t="str">
            <v xml:space="preserve">BAK-CL3-5.0.1-CD </v>
          </cell>
          <cell r="B269" t="str">
            <v xml:space="preserve">BACKUP CLIENTPAK3 5.0.1,CD DOC </v>
          </cell>
          <cell r="C269">
            <v>2100</v>
          </cell>
          <cell r="D269" t="str">
            <v xml:space="preserve">B </v>
          </cell>
        </row>
        <row r="270">
          <cell r="A270" t="str">
            <v xml:space="preserve">BAK-CL5-4.2.6-CD </v>
          </cell>
          <cell r="B270" t="str">
            <v xml:space="preserve">BACKUP CLIENTPAK5 4.2.6, CD </v>
          </cell>
          <cell r="C270">
            <v>2100</v>
          </cell>
          <cell r="D270" t="str">
            <v xml:space="preserve">B </v>
          </cell>
        </row>
        <row r="271">
          <cell r="A271" t="str">
            <v xml:space="preserve">BAK-DMI-1.0-P </v>
          </cell>
          <cell r="B271" t="str">
            <v xml:space="preserve">SOLSTICE DB INFORMIX,CD DOC LI </v>
          </cell>
          <cell r="C271">
            <v>7000</v>
          </cell>
          <cell r="D271" t="str">
            <v xml:space="preserve">B </v>
          </cell>
        </row>
        <row r="272">
          <cell r="A272" t="str">
            <v xml:space="preserve">BAK-DMSAP-1.1.0-P </v>
          </cell>
          <cell r="B272" t="str">
            <v xml:space="preserve">SOLSTICE DB SAP, CD DOC LI </v>
          </cell>
          <cell r="C272">
            <v>14000</v>
          </cell>
          <cell r="D272" t="str">
            <v xml:space="preserve">B </v>
          </cell>
        </row>
        <row r="273">
          <cell r="A273" t="str">
            <v xml:space="preserve">BAK-MME-1.0.0-P </v>
          </cell>
          <cell r="B273" t="str">
            <v xml:space="preserve">SOLS BACKUP MME 1.0, CD DOC LI </v>
          </cell>
          <cell r="C273">
            <v>1400</v>
          </cell>
          <cell r="D273" t="str">
            <v xml:space="preserve">B </v>
          </cell>
        </row>
        <row r="274">
          <cell r="A274" t="str">
            <v xml:space="preserve">BAK-MMS-1.0.0-P </v>
          </cell>
          <cell r="B274" t="str">
            <v xml:space="preserve">SOLS BACKUP MMS 1.0, CD DOC LI </v>
          </cell>
          <cell r="C274">
            <v>1400</v>
          </cell>
          <cell r="D274" t="str">
            <v xml:space="preserve">B </v>
          </cell>
        </row>
        <row r="275">
          <cell r="A275" t="str">
            <v xml:space="preserve">BUA99-510-9999 </v>
          </cell>
          <cell r="B275" t="str">
            <v xml:space="preserve">SW SBU 5.1 ARCHIVE, LIC </v>
          </cell>
          <cell r="C275">
            <v>4900</v>
          </cell>
          <cell r="D275" t="str">
            <v xml:space="preserve">B </v>
          </cell>
        </row>
        <row r="276">
          <cell r="A276" t="str">
            <v xml:space="preserve">BUA99-510-99U9 </v>
          </cell>
          <cell r="B276" t="str">
            <v xml:space="preserve">SW SBU 5.1 ARCHIVE UPGR RTU </v>
          </cell>
          <cell r="C276">
            <v>2450</v>
          </cell>
          <cell r="D276" t="str">
            <v xml:space="preserve">B </v>
          </cell>
        </row>
        <row r="277">
          <cell r="A277" t="str">
            <v xml:space="preserve">BUD99-510-99U9 </v>
          </cell>
          <cell r="B277" t="str">
            <v xml:space="preserve">SW SBU 5.1 UPGR HSD RTU </v>
          </cell>
          <cell r="C277">
            <v>4550</v>
          </cell>
          <cell r="D277" t="str">
            <v xml:space="preserve">B </v>
          </cell>
        </row>
        <row r="278">
          <cell r="A278" t="str">
            <v xml:space="preserve">BUE99-510-99T9 </v>
          </cell>
          <cell r="B278" t="str">
            <v xml:space="preserve">SW SBU 5.1 UPG SE-PE RTU </v>
          </cell>
          <cell r="C278">
            <v>16800</v>
          </cell>
          <cell r="D278" t="str">
            <v xml:space="preserve">B </v>
          </cell>
        </row>
        <row r="279">
          <cell r="A279" t="str">
            <v xml:space="preserve">BUE99-510-99U9 </v>
          </cell>
          <cell r="B279" t="str">
            <v xml:space="preserve">SW SBU 5.1 PE UPG CD, DOC, RTU </v>
          </cell>
          <cell r="C279">
            <v>10500</v>
          </cell>
          <cell r="D279" t="str">
            <v xml:space="preserve">B </v>
          </cell>
        </row>
        <row r="280">
          <cell r="A280" t="str">
            <v xml:space="preserve">BUE99-510-E999 </v>
          </cell>
          <cell r="B280" t="str">
            <v xml:space="preserve">SW SBU 5.1 PE, CD DOC LI </v>
          </cell>
          <cell r="C280">
            <v>21000</v>
          </cell>
          <cell r="D280" t="str">
            <v xml:space="preserve">B </v>
          </cell>
        </row>
        <row r="281">
          <cell r="A281" t="str">
            <v xml:space="preserve">BUE99-510-W9T9 </v>
          </cell>
          <cell r="B281" t="str">
            <v xml:space="preserve">SW SBU 5.1 UPG NE-PE RTU </v>
          </cell>
          <cell r="C281">
            <v>12600</v>
          </cell>
          <cell r="D281" t="str">
            <v xml:space="preserve">B </v>
          </cell>
        </row>
        <row r="282">
          <cell r="A282" t="str">
            <v xml:space="preserve">BUH99-510-9999 </v>
          </cell>
          <cell r="B282" t="str">
            <v xml:space="preserve">SW SBU 5.1 HSM, LIC </v>
          </cell>
          <cell r="C282">
            <v>21000</v>
          </cell>
          <cell r="D282" t="str">
            <v xml:space="preserve">B </v>
          </cell>
        </row>
        <row r="283">
          <cell r="A283" t="str">
            <v xml:space="preserve">BUH99-510-99U9 </v>
          </cell>
          <cell r="B283" t="str">
            <v xml:space="preserve">SW SBU 5.1 UPGR HSM RTU </v>
          </cell>
          <cell r="C283">
            <v>10500</v>
          </cell>
          <cell r="D283" t="str">
            <v xml:space="preserve">B </v>
          </cell>
        </row>
        <row r="284">
          <cell r="A284" t="str">
            <v xml:space="preserve">BUJC9-510-9999 </v>
          </cell>
          <cell r="B284" t="str">
            <v xml:space="preserve">SW SBU 5.1 1-128 SLOT JB, LIC </v>
          </cell>
          <cell r="C284">
            <v>11200</v>
          </cell>
          <cell r="D284" t="str">
            <v xml:space="preserve">B </v>
          </cell>
        </row>
        <row r="285">
          <cell r="A285" t="str">
            <v xml:space="preserve">BUJC9-510-99T9 </v>
          </cell>
          <cell r="B285" t="str">
            <v xml:space="preserve">SW SBU 5.1 UPG 16 - 128 JB RTU </v>
          </cell>
          <cell r="C285">
            <v>7700</v>
          </cell>
          <cell r="D285" t="str">
            <v xml:space="preserve">B </v>
          </cell>
        </row>
        <row r="286">
          <cell r="A286" t="str">
            <v xml:space="preserve">BUJC9-510-99U9 </v>
          </cell>
          <cell r="B286" t="str">
            <v xml:space="preserve">SW SBU 5.1 UP 128 SLOT JB RTU </v>
          </cell>
          <cell r="C286">
            <v>5600</v>
          </cell>
          <cell r="D286" t="str">
            <v xml:space="preserve">B </v>
          </cell>
        </row>
        <row r="287">
          <cell r="A287" t="str">
            <v xml:space="preserve">BUJC9-510-D9T9 </v>
          </cell>
          <cell r="B287" t="str">
            <v xml:space="preserve">SW SBU 5.1 UPG 32 - 128 JB RTU </v>
          </cell>
          <cell r="C287">
            <v>5600</v>
          </cell>
          <cell r="D287" t="str">
            <v xml:space="preserve">B </v>
          </cell>
        </row>
        <row r="288">
          <cell r="A288" t="str">
            <v xml:space="preserve">BUJC9-510-W9T9 </v>
          </cell>
          <cell r="B288" t="str">
            <v xml:space="preserve">SW SBU 5.1 UPG 64 - 128 JB RTU </v>
          </cell>
          <cell r="C288">
            <v>3500</v>
          </cell>
          <cell r="D288" t="str">
            <v xml:space="preserve">B </v>
          </cell>
        </row>
        <row r="289">
          <cell r="A289" t="str">
            <v xml:space="preserve">BUJE9-510-9999 </v>
          </cell>
          <cell r="B289" t="str">
            <v xml:space="preserve">SW SBU 5.1 1-256 SLOT JB, LIC </v>
          </cell>
          <cell r="C289">
            <v>13300</v>
          </cell>
          <cell r="D289" t="str">
            <v xml:space="preserve">B </v>
          </cell>
        </row>
        <row r="290">
          <cell r="A290" t="str">
            <v xml:space="preserve">BUJE9-510-99T9 </v>
          </cell>
          <cell r="B290" t="str">
            <v xml:space="preserve">SW SBU 5.1 UPG 64 - 256 JB RTU </v>
          </cell>
          <cell r="C290">
            <v>5600</v>
          </cell>
          <cell r="D290" t="str">
            <v xml:space="preserve">B </v>
          </cell>
        </row>
        <row r="291">
          <cell r="A291" t="str">
            <v xml:space="preserve">BUJE9-510-99U9 </v>
          </cell>
          <cell r="B291" t="str">
            <v xml:space="preserve">SW SBU 5.1 UP 256 SLOT JB RTU </v>
          </cell>
          <cell r="C291">
            <v>6650</v>
          </cell>
          <cell r="D291" t="str">
            <v xml:space="preserve">B </v>
          </cell>
        </row>
        <row r="292">
          <cell r="A292" t="str">
            <v xml:space="preserve">BUJE9-510-D9T9 </v>
          </cell>
          <cell r="B292" t="str">
            <v xml:space="preserve">SW SBU 5.1 UP 128 - 256 JB RTU </v>
          </cell>
          <cell r="C292">
            <v>3500</v>
          </cell>
          <cell r="D292" t="str">
            <v xml:space="preserve">B </v>
          </cell>
        </row>
        <row r="293">
          <cell r="A293" t="str">
            <v xml:space="preserve">BUJL9-510-9999 </v>
          </cell>
          <cell r="B293" t="str">
            <v xml:space="preserve">SW SBU 5.1 1-64 SLOT JB, LIC </v>
          </cell>
          <cell r="C293">
            <v>9100</v>
          </cell>
          <cell r="D293" t="str">
            <v xml:space="preserve">B </v>
          </cell>
        </row>
        <row r="294">
          <cell r="A294" t="str">
            <v xml:space="preserve">BUJL9-510-99T9 </v>
          </cell>
          <cell r="B294" t="str">
            <v xml:space="preserve">SW SBU 5.1 UPGR 16 - 64 JB RTU </v>
          </cell>
          <cell r="C294">
            <v>5600</v>
          </cell>
          <cell r="D294" t="str">
            <v xml:space="preserve">B </v>
          </cell>
        </row>
        <row r="295">
          <cell r="A295" t="str">
            <v xml:space="preserve">BUJL9-510-99U9 </v>
          </cell>
          <cell r="B295" t="str">
            <v xml:space="preserve">SW SBU 5.1 UP 1-64 SLOT JB RTU </v>
          </cell>
          <cell r="C295">
            <v>4550</v>
          </cell>
          <cell r="D295" t="str">
            <v xml:space="preserve">B </v>
          </cell>
        </row>
        <row r="296">
          <cell r="A296" t="str">
            <v xml:space="preserve">BUJL9-510-D9T9 </v>
          </cell>
          <cell r="B296" t="str">
            <v xml:space="preserve">SW SBU 5.1 UPG 32 - 64 JB RTU </v>
          </cell>
          <cell r="C296">
            <v>3500</v>
          </cell>
          <cell r="D296" t="str">
            <v xml:space="preserve">B </v>
          </cell>
        </row>
        <row r="297">
          <cell r="A297" t="str">
            <v xml:space="preserve">BUJV9-510-9999 </v>
          </cell>
          <cell r="B297" t="str">
            <v xml:space="preserve">SW SBU 5.1 1-8 SLOT JB, LIC </v>
          </cell>
          <cell r="C297">
            <v>2100</v>
          </cell>
          <cell r="D297" t="str">
            <v xml:space="preserve">B </v>
          </cell>
        </row>
        <row r="298">
          <cell r="A298" t="str">
            <v xml:space="preserve">BUJV9-510-99U9 </v>
          </cell>
          <cell r="B298" t="str">
            <v xml:space="preserve">SW SBU 5.1 UP 1-8 SLOT JB RTU </v>
          </cell>
          <cell r="C298">
            <v>1050</v>
          </cell>
          <cell r="D298" t="str">
            <v xml:space="preserve">B </v>
          </cell>
        </row>
        <row r="299">
          <cell r="A299" t="str">
            <v xml:space="preserve">BUJW9-510-9999 </v>
          </cell>
          <cell r="B299" t="str">
            <v xml:space="preserve">SW SBU 5.1 UNLIMITED JB, LIC </v>
          </cell>
          <cell r="C299">
            <v>17500</v>
          </cell>
          <cell r="D299" t="str">
            <v xml:space="preserve">B </v>
          </cell>
        </row>
        <row r="300">
          <cell r="A300" t="str">
            <v xml:space="preserve">BUJW9-510-99T9 </v>
          </cell>
          <cell r="B300" t="str">
            <v xml:space="preserve">SW SBU 5.1 UP 128 - UNL JB RTU </v>
          </cell>
          <cell r="C300">
            <v>7700</v>
          </cell>
          <cell r="D300" t="str">
            <v xml:space="preserve">B </v>
          </cell>
        </row>
        <row r="301">
          <cell r="A301" t="str">
            <v xml:space="preserve">BUJW9-510-99U9 </v>
          </cell>
          <cell r="B301" t="str">
            <v xml:space="preserve">SW SBU 5.1 UP UNLIMITED JB RTU </v>
          </cell>
          <cell r="C301">
            <v>8750</v>
          </cell>
          <cell r="D301" t="str">
            <v xml:space="preserve">B </v>
          </cell>
        </row>
        <row r="302">
          <cell r="A302" t="str">
            <v xml:space="preserve">BUJW9-510-D9T9 </v>
          </cell>
          <cell r="B302" t="str">
            <v xml:space="preserve">SW SBU 5.1 UP 256 - UNL JB RTU </v>
          </cell>
          <cell r="C302">
            <v>5600</v>
          </cell>
          <cell r="D302" t="str">
            <v xml:space="preserve">B </v>
          </cell>
        </row>
        <row r="303">
          <cell r="A303" t="str">
            <v xml:space="preserve">BUJX9-510-9999 </v>
          </cell>
          <cell r="B303" t="str">
            <v xml:space="preserve">SW SBU 5.1 1-16 SLOT JB, LIC </v>
          </cell>
          <cell r="C303">
            <v>4900</v>
          </cell>
          <cell r="D303" t="str">
            <v xml:space="preserve">B </v>
          </cell>
        </row>
        <row r="304">
          <cell r="A304" t="str">
            <v xml:space="preserve">BUJX9-510-99T9 </v>
          </cell>
          <cell r="B304" t="str">
            <v xml:space="preserve">SW SBU 5.1 UP 8 - 16 JB RTU </v>
          </cell>
          <cell r="C304">
            <v>4200</v>
          </cell>
          <cell r="D304" t="str">
            <v xml:space="preserve">B </v>
          </cell>
        </row>
        <row r="305">
          <cell r="A305" t="str">
            <v xml:space="preserve">BUJX9-510-99U9 </v>
          </cell>
          <cell r="B305" t="str">
            <v xml:space="preserve">SW SBU 5.1 UP 1-16 SLOT JB RTU </v>
          </cell>
          <cell r="C305">
            <v>2450</v>
          </cell>
          <cell r="D305" t="str">
            <v xml:space="preserve">B </v>
          </cell>
        </row>
        <row r="306">
          <cell r="A306" t="str">
            <v xml:space="preserve">BUJY9-510-9999 </v>
          </cell>
          <cell r="B306" t="str">
            <v xml:space="preserve">SW SBU 5.1 1-32 SLOT JB, LIC </v>
          </cell>
          <cell r="C306">
            <v>7000</v>
          </cell>
          <cell r="D306" t="str">
            <v xml:space="preserve">B </v>
          </cell>
        </row>
        <row r="307">
          <cell r="A307" t="str">
            <v xml:space="preserve">BUJY9-510-99T9 </v>
          </cell>
          <cell r="B307" t="str">
            <v xml:space="preserve">SW SBU 5.1 UPGR 8 - 32 JB RTU </v>
          </cell>
          <cell r="C307">
            <v>6300</v>
          </cell>
          <cell r="D307" t="str">
            <v xml:space="preserve">B </v>
          </cell>
        </row>
        <row r="308">
          <cell r="A308" t="str">
            <v xml:space="preserve">BUJY9-510-99U9 </v>
          </cell>
          <cell r="B308" t="str">
            <v xml:space="preserve">SW SBU 5.1 UP 1-32 SLOT JB RTU </v>
          </cell>
          <cell r="C308">
            <v>3500</v>
          </cell>
          <cell r="D308" t="str">
            <v xml:space="preserve">B </v>
          </cell>
        </row>
        <row r="309">
          <cell r="A309" t="str">
            <v xml:space="preserve">BUJY9-510-D9T9 </v>
          </cell>
          <cell r="B309" t="str">
            <v xml:space="preserve">SW SBU 5.1 UPGR 16 - 32 JB RTU </v>
          </cell>
          <cell r="C309">
            <v>3500</v>
          </cell>
          <cell r="D309" t="str">
            <v xml:space="preserve">B </v>
          </cell>
        </row>
        <row r="310">
          <cell r="A310" t="str">
            <v xml:space="preserve">BUKC9-510-9999 </v>
          </cell>
          <cell r="B310" t="str">
            <v xml:space="preserve">SW SBU 5.1 1-128 SLOT SILO,LIC </v>
          </cell>
          <cell r="C310">
            <v>13300</v>
          </cell>
          <cell r="D310" t="str">
            <v xml:space="preserve">B </v>
          </cell>
        </row>
        <row r="311">
          <cell r="A311" t="str">
            <v xml:space="preserve">BUKC9-510-99U9 </v>
          </cell>
          <cell r="B311" t="str">
            <v xml:space="preserve">SW SBU 5.1 UP 128 SILO RTU </v>
          </cell>
          <cell r="C311">
            <v>6650</v>
          </cell>
          <cell r="D311" t="str">
            <v xml:space="preserve">B </v>
          </cell>
        </row>
        <row r="312">
          <cell r="A312" t="str">
            <v xml:space="preserve">BUKW9-510-9999 </v>
          </cell>
          <cell r="B312" t="str">
            <v xml:space="preserve">SW SBU 5.1 UNLIMITED SILO, LIC </v>
          </cell>
          <cell r="C312">
            <v>42000</v>
          </cell>
          <cell r="D312" t="str">
            <v xml:space="preserve">B </v>
          </cell>
        </row>
        <row r="313">
          <cell r="A313" t="str">
            <v xml:space="preserve">BUKW9-510-99T9 </v>
          </cell>
          <cell r="B313" t="str">
            <v xml:space="preserve">SW SBU 5.1 UP 128-UNL SILO RTU </v>
          </cell>
          <cell r="C313">
            <v>31500</v>
          </cell>
          <cell r="D313" t="str">
            <v xml:space="preserve">B </v>
          </cell>
        </row>
        <row r="314">
          <cell r="A314" t="str">
            <v xml:space="preserve">BUKW9-510-99U9 </v>
          </cell>
          <cell r="B314" t="str">
            <v xml:space="preserve">SW SBU 5.1 UP UNLIMIT SILO RTU </v>
          </cell>
          <cell r="C314">
            <v>21000</v>
          </cell>
          <cell r="D314" t="str">
            <v xml:space="preserve">B </v>
          </cell>
        </row>
        <row r="315">
          <cell r="A315" t="str">
            <v xml:space="preserve">BUL9N-100-9999 </v>
          </cell>
          <cell r="B315" t="str">
            <v xml:space="preserve">SW SBU DML 1.0 NT, CD DOC LI </v>
          </cell>
          <cell r="C315">
            <v>1400</v>
          </cell>
          <cell r="D315" t="str">
            <v xml:space="preserve">B </v>
          </cell>
        </row>
        <row r="316">
          <cell r="A316" t="str">
            <v xml:space="preserve">BUL9S-100-9999 </v>
          </cell>
          <cell r="B316" t="str">
            <v xml:space="preserve">SW SBU DML 1.0 SOL, CD DOC LI </v>
          </cell>
          <cell r="C316">
            <v>7000</v>
          </cell>
          <cell r="D316" t="str">
            <v xml:space="preserve">B </v>
          </cell>
        </row>
        <row r="317">
          <cell r="A317" t="str">
            <v xml:space="preserve">BUM99-510-9999 </v>
          </cell>
          <cell r="B317" t="str">
            <v xml:space="preserve">SW SBU 5.1 SNMP, LIC </v>
          </cell>
          <cell r="C317">
            <v>2100</v>
          </cell>
          <cell r="D317" t="str">
            <v xml:space="preserve">B </v>
          </cell>
        </row>
        <row r="318">
          <cell r="A318" t="str">
            <v xml:space="preserve">BUM99-510-99U9 </v>
          </cell>
          <cell r="B318" t="str">
            <v xml:space="preserve">SW SBU 5.1 SNMP UPGR RTU </v>
          </cell>
          <cell r="C318">
            <v>1050</v>
          </cell>
          <cell r="D318" t="str">
            <v xml:space="preserve">B </v>
          </cell>
        </row>
        <row r="319">
          <cell r="A319" t="str">
            <v xml:space="preserve">BUN99-510-E999 </v>
          </cell>
          <cell r="B319" t="str">
            <v xml:space="preserve">SW SBU 5.1 PE STG NODE, LIC </v>
          </cell>
          <cell r="C319">
            <v>21000</v>
          </cell>
          <cell r="D319" t="str">
            <v xml:space="preserve">B </v>
          </cell>
        </row>
        <row r="320">
          <cell r="A320" t="str">
            <v xml:space="preserve">BUN99-510-E9T9 </v>
          </cell>
          <cell r="B320" t="str">
            <v xml:space="preserve">SW SBU 5.1 UPG NE-PE SN RTU </v>
          </cell>
          <cell r="C320">
            <v>12600</v>
          </cell>
          <cell r="D320" t="str">
            <v xml:space="preserve">B </v>
          </cell>
        </row>
        <row r="321">
          <cell r="A321" t="str">
            <v xml:space="preserve">BUN99-510-E9U9 </v>
          </cell>
          <cell r="B321" t="str">
            <v xml:space="preserve">SW SBU 5.1 PE SN UP CD,DOC,RTU </v>
          </cell>
          <cell r="C321">
            <v>10500</v>
          </cell>
          <cell r="D321" t="str">
            <v xml:space="preserve">B </v>
          </cell>
        </row>
        <row r="322">
          <cell r="A322" t="str">
            <v xml:space="preserve">BUN99-510-W999 </v>
          </cell>
          <cell r="B322" t="str">
            <v xml:space="preserve">SW SBU 5.1 NE STG NODE, LIC </v>
          </cell>
          <cell r="C322">
            <v>8400</v>
          </cell>
          <cell r="D322" t="str">
            <v xml:space="preserve">B </v>
          </cell>
        </row>
        <row r="323">
          <cell r="A323" t="str">
            <v xml:space="preserve">BUN99-510-W9U9 </v>
          </cell>
          <cell r="B323" t="str">
            <v xml:space="preserve">SW SBU 5.1 NE SN UP CD,DOC,RTU </v>
          </cell>
          <cell r="C323">
            <v>4200</v>
          </cell>
          <cell r="D323" t="str">
            <v xml:space="preserve">B </v>
          </cell>
        </row>
        <row r="324">
          <cell r="A324" t="str">
            <v xml:space="preserve">BUO9N-210-9999 </v>
          </cell>
          <cell r="B324" t="str">
            <v xml:space="preserve">SW SBU DMO 2.1 NT, CD DOC LI </v>
          </cell>
          <cell r="C324">
            <v>1400</v>
          </cell>
          <cell r="D324" t="str">
            <v xml:space="preserve">B </v>
          </cell>
        </row>
        <row r="325">
          <cell r="A325" t="str">
            <v xml:space="preserve">BUO9S-210-9999 </v>
          </cell>
          <cell r="B325" t="str">
            <v xml:space="preserve">SW SBU DMO 2.1 SOL, CD DOC LI </v>
          </cell>
          <cell r="C325">
            <v>7000</v>
          </cell>
          <cell r="D325" t="str">
            <v xml:space="preserve">B </v>
          </cell>
        </row>
        <row r="326">
          <cell r="A326" t="str">
            <v xml:space="preserve">BUO9S-210-99U9 </v>
          </cell>
          <cell r="B326" t="str">
            <v xml:space="preserve">SW SBU DMO 2.1 UPG, CD,DOC,RTU </v>
          </cell>
          <cell r="C326">
            <v>3500</v>
          </cell>
          <cell r="D326" t="str">
            <v xml:space="preserve">B </v>
          </cell>
        </row>
        <row r="327">
          <cell r="A327" t="str">
            <v xml:space="preserve">BUS99-510-9999 </v>
          </cell>
          <cell r="B327" t="str">
            <v xml:space="preserve">SW SBU 5.1 SS, CD DOC LI </v>
          </cell>
          <cell r="C327">
            <v>33600</v>
          </cell>
          <cell r="D327" t="str">
            <v xml:space="preserve">B </v>
          </cell>
        </row>
        <row r="328">
          <cell r="A328" t="str">
            <v xml:space="preserve">BUS99-510-99U9 </v>
          </cell>
          <cell r="B328" t="str">
            <v xml:space="preserve">SW SBU 5.1 SS UPGR CD,DOC,RTU </v>
          </cell>
          <cell r="C328">
            <v>16800</v>
          </cell>
          <cell r="D328" t="str">
            <v xml:space="preserve">B </v>
          </cell>
        </row>
        <row r="329">
          <cell r="A329" t="str">
            <v xml:space="preserve">BUS99-510-W9T9 </v>
          </cell>
          <cell r="B329" t="str">
            <v xml:space="preserve">SW SBU 5.1 UPG NE-SS RTU </v>
          </cell>
          <cell r="C329">
            <v>23100</v>
          </cell>
          <cell r="D329" t="str">
            <v xml:space="preserve">B </v>
          </cell>
        </row>
        <row r="330">
          <cell r="A330" t="str">
            <v xml:space="preserve">BUT99-510-99T9 </v>
          </cell>
          <cell r="B330" t="str">
            <v xml:space="preserve">SW SBU 5.1 UPG NE-TURBO RTU </v>
          </cell>
          <cell r="C330">
            <v>4900</v>
          </cell>
          <cell r="D330" t="str">
            <v xml:space="preserve">B </v>
          </cell>
        </row>
        <row r="331">
          <cell r="A331" t="str">
            <v xml:space="preserve">BUU99-510-9999 </v>
          </cell>
          <cell r="B331" t="str">
            <v xml:space="preserve">SW SBU 5.1 SE, CD DOC LI </v>
          </cell>
          <cell r="C331">
            <v>4200</v>
          </cell>
          <cell r="D331" t="str">
            <v xml:space="preserve">B </v>
          </cell>
        </row>
        <row r="332">
          <cell r="A332" t="str">
            <v xml:space="preserve">BUU99-510-99U9 </v>
          </cell>
          <cell r="B332" t="str">
            <v xml:space="preserve">SW SBU 5.1 SE UPG CD, DOC, RTU </v>
          </cell>
          <cell r="C332">
            <v>2100</v>
          </cell>
          <cell r="D332" t="str">
            <v xml:space="preserve">B </v>
          </cell>
        </row>
        <row r="333">
          <cell r="A333" t="str">
            <v xml:space="preserve">BUU9S-999-9999 </v>
          </cell>
          <cell r="B333" t="str">
            <v xml:space="preserve">SW SBU DB MODULE EVAL CD </v>
          </cell>
          <cell r="C333">
            <v>35</v>
          </cell>
          <cell r="D333" t="str">
            <v xml:space="preserve">D </v>
          </cell>
        </row>
        <row r="334">
          <cell r="A334" t="str">
            <v xml:space="preserve">BUUC9-510-99U9 </v>
          </cell>
          <cell r="B334" t="str">
            <v xml:space="preserve">SW SBU 5.1 UPGR 100-CLIENT RTU </v>
          </cell>
          <cell r="C334">
            <v>10500</v>
          </cell>
          <cell r="D334" t="str">
            <v xml:space="preserve">B </v>
          </cell>
        </row>
        <row r="335">
          <cell r="A335" t="str">
            <v xml:space="preserve">BUUC9-510-R999 </v>
          </cell>
          <cell r="B335" t="str">
            <v xml:space="preserve">SW SBU 5.1 100-CLIENT, LIC </v>
          </cell>
          <cell r="C335">
            <v>21000</v>
          </cell>
          <cell r="D335" t="str">
            <v xml:space="preserve">B </v>
          </cell>
        </row>
        <row r="336">
          <cell r="A336" t="str">
            <v xml:space="preserve">BUUD9-510-9999 </v>
          </cell>
          <cell r="B336" t="str">
            <v xml:space="preserve">SW SBU 5.1 DOCUMENTATION KIT </v>
          </cell>
          <cell r="C336">
            <v>210</v>
          </cell>
          <cell r="D336" t="str">
            <v xml:space="preserve">D </v>
          </cell>
        </row>
        <row r="337">
          <cell r="A337" t="str">
            <v xml:space="preserve">BUUM9-510-9999 </v>
          </cell>
          <cell r="B337" t="str">
            <v xml:space="preserve">SW SBU 5.1 EVAL CD </v>
          </cell>
          <cell r="C337">
            <v>70</v>
          </cell>
          <cell r="D337" t="str">
            <v xml:space="preserve">D </v>
          </cell>
        </row>
        <row r="338">
          <cell r="A338" t="str">
            <v xml:space="preserve">BUUMN-510-R999 </v>
          </cell>
          <cell r="B338" t="str">
            <v xml:space="preserve">SW SBU 5.1 CLIENTPAK IV, CD </v>
          </cell>
          <cell r="C338">
            <v>2100</v>
          </cell>
          <cell r="D338" t="str">
            <v xml:space="preserve">B </v>
          </cell>
        </row>
        <row r="339">
          <cell r="A339" t="str">
            <v xml:space="preserve">BUUV9-510-99U9 </v>
          </cell>
          <cell r="B339" t="str">
            <v xml:space="preserve">SW SBU 5.1 UPGR 5-CLIENT RTU </v>
          </cell>
          <cell r="C339">
            <v>875</v>
          </cell>
          <cell r="D339" t="str">
            <v xml:space="preserve">B </v>
          </cell>
        </row>
        <row r="340">
          <cell r="A340" t="str">
            <v xml:space="preserve">BUUV9-510-R999 </v>
          </cell>
          <cell r="B340" t="str">
            <v xml:space="preserve">SW SBU 5.1 5-CLIENT, LIC </v>
          </cell>
          <cell r="C340">
            <v>1750</v>
          </cell>
          <cell r="D340" t="str">
            <v xml:space="preserve">B </v>
          </cell>
        </row>
        <row r="341">
          <cell r="A341" t="str">
            <v xml:space="preserve">BUUY9-510-99U9 </v>
          </cell>
          <cell r="B341" t="str">
            <v xml:space="preserve">SW SBU 5.1 UPGR 25-CLIENT RTU </v>
          </cell>
          <cell r="C341">
            <v>3500</v>
          </cell>
          <cell r="D341" t="str">
            <v xml:space="preserve">B </v>
          </cell>
        </row>
        <row r="342">
          <cell r="A342" t="str">
            <v xml:space="preserve">BUUY9-510-R999 </v>
          </cell>
          <cell r="B342" t="str">
            <v xml:space="preserve">SW SBU 5.1 25-CLIENT, LIC </v>
          </cell>
          <cell r="C342">
            <v>7000</v>
          </cell>
          <cell r="D342" t="str">
            <v xml:space="preserve">B </v>
          </cell>
        </row>
        <row r="343">
          <cell r="A343" t="str">
            <v xml:space="preserve">BUW99-510-99T9 </v>
          </cell>
          <cell r="B343" t="str">
            <v xml:space="preserve">SW SBU 5.1 UPG SE-NE RTU </v>
          </cell>
          <cell r="C343">
            <v>4200</v>
          </cell>
          <cell r="D343" t="str">
            <v xml:space="preserve">B </v>
          </cell>
        </row>
        <row r="344">
          <cell r="A344" t="str">
            <v xml:space="preserve">BUW99-510-99U9 </v>
          </cell>
          <cell r="B344" t="str">
            <v xml:space="preserve">SW SBU 5.1 NE UPG CD, DOC, RTU </v>
          </cell>
          <cell r="C344">
            <v>4200</v>
          </cell>
          <cell r="D344" t="str">
            <v xml:space="preserve">B </v>
          </cell>
        </row>
        <row r="345">
          <cell r="A345" t="str">
            <v xml:space="preserve">BUW99-510-W999 </v>
          </cell>
          <cell r="B345" t="str">
            <v xml:space="preserve">SW SBU 5.1 NE, CD DOC LI </v>
          </cell>
          <cell r="C345">
            <v>8400</v>
          </cell>
          <cell r="D345" t="str">
            <v xml:space="preserve">B </v>
          </cell>
        </row>
        <row r="346">
          <cell r="A346" t="str">
            <v xml:space="preserve">BUW99-510-W9U9 </v>
          </cell>
          <cell r="B346" t="str">
            <v xml:space="preserve">SW SBU 5.1 NE UPG CD, DOC, RTU </v>
          </cell>
          <cell r="C346">
            <v>1750</v>
          </cell>
          <cell r="D346" t="str">
            <v xml:space="preserve">B </v>
          </cell>
        </row>
        <row r="347">
          <cell r="A347" t="str">
            <v xml:space="preserve">BUY9S-100-9999 </v>
          </cell>
          <cell r="B347" t="str">
            <v xml:space="preserve">SW SBU DMS 1.0, CD DOC LI </v>
          </cell>
          <cell r="C347">
            <v>7000</v>
          </cell>
          <cell r="D347" t="str">
            <v xml:space="preserve">B </v>
          </cell>
        </row>
        <row r="348">
          <cell r="A348" t="str">
            <v xml:space="preserve">C1012A </v>
          </cell>
          <cell r="B348" t="str">
            <v xml:space="preserve">CTO-SBUS SUNISDN EXP KIT </v>
          </cell>
          <cell r="C348">
            <v>774</v>
          </cell>
          <cell r="D348" t="str">
            <v xml:space="preserve">A </v>
          </cell>
        </row>
        <row r="349">
          <cell r="A349" t="str">
            <v xml:space="preserve">C1018A </v>
          </cell>
          <cell r="B349" t="str">
            <v xml:space="preserve">CTO-SBUS SFE FWSCSI ADAPTER </v>
          </cell>
          <cell r="C349">
            <v>1424</v>
          </cell>
          <cell r="D349" t="str">
            <v xml:space="preserve">A </v>
          </cell>
        </row>
        <row r="350">
          <cell r="A350" t="str">
            <v xml:space="preserve">C1021A </v>
          </cell>
          <cell r="B350" t="str">
            <v xml:space="preserve">CTO-SBUS PRESTOSERVE NFS ACCEL </v>
          </cell>
          <cell r="C350">
            <v>3894</v>
          </cell>
          <cell r="D350" t="str">
            <v xml:space="preserve">A </v>
          </cell>
        </row>
        <row r="351">
          <cell r="A351" t="str">
            <v xml:space="preserve">C1030A </v>
          </cell>
          <cell r="B351" t="str">
            <v xml:space="preserve">CTO-SBUS PCMCIA INTERFACE </v>
          </cell>
          <cell r="C351">
            <v>384</v>
          </cell>
          <cell r="D351" t="str">
            <v xml:space="preserve">A </v>
          </cell>
        </row>
        <row r="352">
          <cell r="A352" t="str">
            <v xml:space="preserve">C1032A </v>
          </cell>
          <cell r="B352" t="str">
            <v xml:space="preserve">CTO-INT PCI 10/100BASET NIC </v>
          </cell>
          <cell r="C352">
            <v>1294</v>
          </cell>
          <cell r="D352" t="str">
            <v xml:space="preserve">A </v>
          </cell>
        </row>
        <row r="353">
          <cell r="A353" t="str">
            <v xml:space="preserve">C1033A </v>
          </cell>
          <cell r="B353" t="str">
            <v xml:space="preserve">CTO-PCI FAST ETHERNET ADAPT </v>
          </cell>
          <cell r="C353">
            <v>904</v>
          </cell>
          <cell r="D353" t="str">
            <v xml:space="preserve">A </v>
          </cell>
        </row>
        <row r="354">
          <cell r="A354" t="str">
            <v xml:space="preserve">C1049A </v>
          </cell>
          <cell r="B354" t="str">
            <v xml:space="preserve">CTO-QUAD FASTETHERNET W/SW </v>
          </cell>
          <cell r="C354">
            <v>2594</v>
          </cell>
          <cell r="D354" t="str">
            <v xml:space="preserve">A </v>
          </cell>
        </row>
        <row r="355">
          <cell r="A355" t="str">
            <v xml:space="preserve">C1053A </v>
          </cell>
          <cell r="B355" t="str">
            <v xml:space="preserve">CTO-SBUS FSBE/FAST SCSI BUFFER </v>
          </cell>
          <cell r="C355">
            <v>1424</v>
          </cell>
          <cell r="D355" t="str">
            <v xml:space="preserve">A </v>
          </cell>
        </row>
        <row r="356">
          <cell r="A356" t="str">
            <v xml:space="preserve">C1055A </v>
          </cell>
          <cell r="B356" t="str">
            <v xml:space="preserve">CTO SBUS SCSI HOST ADAPTER </v>
          </cell>
          <cell r="C356">
            <v>644</v>
          </cell>
          <cell r="D356" t="str">
            <v xml:space="preserve">A </v>
          </cell>
        </row>
        <row r="357">
          <cell r="A357" t="str">
            <v xml:space="preserve">C1059A </v>
          </cell>
          <cell r="B357" t="str">
            <v xml:space="preserve">CTO-SBUS FAST ETHERNET W/SW </v>
          </cell>
          <cell r="C357">
            <v>1034</v>
          </cell>
          <cell r="D357" t="str">
            <v xml:space="preserve">A </v>
          </cell>
        </row>
        <row r="358">
          <cell r="A358" t="str">
            <v xml:space="preserve">C1060A </v>
          </cell>
          <cell r="B358" t="str">
            <v xml:space="preserve">CTO-SBUS SUNATM155/MFIBER W/SW </v>
          </cell>
          <cell r="C358">
            <v>1684</v>
          </cell>
          <cell r="D358" t="str">
            <v xml:space="preserve">A </v>
          </cell>
        </row>
        <row r="359">
          <cell r="A359" t="str">
            <v xml:space="preserve">C1061A </v>
          </cell>
          <cell r="B359" t="str">
            <v xml:space="preserve">CTO-SBUS SUNATM155/UTP5 W/SW </v>
          </cell>
          <cell r="C359">
            <v>1294</v>
          </cell>
          <cell r="D359" t="str">
            <v xml:space="preserve">A </v>
          </cell>
        </row>
        <row r="360">
          <cell r="A360" t="str">
            <v xml:space="preserve">C1062A </v>
          </cell>
          <cell r="B360" t="str">
            <v xml:space="preserve">CTO SBUS F/W DWIS/S ADAPTER </v>
          </cell>
          <cell r="C360">
            <v>1684</v>
          </cell>
          <cell r="D360" t="str">
            <v xml:space="preserve">A </v>
          </cell>
        </row>
        <row r="361">
          <cell r="A361" t="str">
            <v xml:space="preserve">C1063A </v>
          </cell>
          <cell r="B361" t="str">
            <v xml:space="preserve">CTO SBUS F/W SWIS/S ADAPTER </v>
          </cell>
          <cell r="C361">
            <v>1554</v>
          </cell>
          <cell r="D361" t="str">
            <v xml:space="preserve">A </v>
          </cell>
        </row>
        <row r="362">
          <cell r="A362" t="str">
            <v xml:space="preserve">C1064A </v>
          </cell>
          <cell r="B362" t="str">
            <v xml:space="preserve">CTO-SBUS SUNATM622/MFIBER W/SW </v>
          </cell>
          <cell r="C362">
            <v>6494</v>
          </cell>
          <cell r="D362" t="str">
            <v xml:space="preserve">A </v>
          </cell>
        </row>
        <row r="363">
          <cell r="A363" t="str">
            <v xml:space="preserve">C1065A </v>
          </cell>
          <cell r="B363" t="str">
            <v xml:space="preserve">CTO ULTRA DWIS/S HOST ADAPTER </v>
          </cell>
          <cell r="C363">
            <v>1684</v>
          </cell>
          <cell r="D363" t="str">
            <v xml:space="preserve">A </v>
          </cell>
        </row>
        <row r="364">
          <cell r="A364" t="str">
            <v xml:space="preserve">C1066A </v>
          </cell>
          <cell r="B364" t="str">
            <v xml:space="preserve">CTO-PCI SUNATM/P-155MMF W/SW </v>
          </cell>
          <cell r="C364">
            <v>1424</v>
          </cell>
          <cell r="D364" t="str">
            <v xml:space="preserve">A </v>
          </cell>
        </row>
        <row r="365">
          <cell r="A365" t="str">
            <v xml:space="preserve">C1067A </v>
          </cell>
          <cell r="B365" t="str">
            <v xml:space="preserve">CTO-PCI SUNATM/P-155UTP W/SW </v>
          </cell>
          <cell r="C365">
            <v>1164</v>
          </cell>
          <cell r="D365" t="str">
            <v xml:space="preserve">A </v>
          </cell>
        </row>
        <row r="366">
          <cell r="A366" t="str">
            <v xml:space="preserve">C1068A </v>
          </cell>
          <cell r="B366" t="str">
            <v xml:space="preserve">CTP-PCI SUNATM/P-622MMF W/SW </v>
          </cell>
          <cell r="C366">
            <v>5194</v>
          </cell>
          <cell r="D366" t="str">
            <v xml:space="preserve">A </v>
          </cell>
        </row>
        <row r="367">
          <cell r="A367" t="str">
            <v xml:space="preserve">C1129A-4.2-P </v>
          </cell>
          <cell r="B367" t="str">
            <v xml:space="preserve">CTO-SBUS SUNPC 133/586 W/SW </v>
          </cell>
          <cell r="C367">
            <v>553</v>
          </cell>
          <cell r="D367" t="str">
            <v xml:space="preserve">A </v>
          </cell>
        </row>
        <row r="368">
          <cell r="A368" t="str">
            <v xml:space="preserve">C1140A </v>
          </cell>
          <cell r="B368" t="str">
            <v xml:space="preserve">SUN GIGABITETHERNET/S 2.0 </v>
          </cell>
          <cell r="C368">
            <v>2984</v>
          </cell>
          <cell r="D368" t="str">
            <v xml:space="preserve">A </v>
          </cell>
        </row>
        <row r="369">
          <cell r="A369" t="str">
            <v xml:space="preserve">C1141A </v>
          </cell>
          <cell r="B369" t="str">
            <v xml:space="preserve">SUN GIGABITETHERNET/P 2.0 </v>
          </cell>
          <cell r="C369">
            <v>2724</v>
          </cell>
          <cell r="D369" t="str">
            <v xml:space="preserve">A </v>
          </cell>
        </row>
        <row r="370">
          <cell r="A370" t="str">
            <v xml:space="preserve">C2761A </v>
          </cell>
          <cell r="B370" t="str">
            <v xml:space="preserve">E10000 SYSTEM BOARD (EMPTY) </v>
          </cell>
          <cell r="C370">
            <v>96000</v>
          </cell>
          <cell r="D370" t="str">
            <v xml:space="preserve">A </v>
          </cell>
        </row>
        <row r="371">
          <cell r="A371" t="str">
            <v xml:space="preserve">C32-9.1-L1 </v>
          </cell>
          <cell r="B371" t="str">
            <v xml:space="preserve">SUNLINK CG3270 9.1, LIC </v>
          </cell>
          <cell r="C371">
            <v>813</v>
          </cell>
          <cell r="D371" t="str">
            <v xml:space="preserve">B </v>
          </cell>
        </row>
        <row r="372">
          <cell r="A372" t="str">
            <v xml:space="preserve">C32-9.1-L8 </v>
          </cell>
          <cell r="B372" t="str">
            <v xml:space="preserve">SUNLINK CG3270 9.1, 8LIC </v>
          </cell>
          <cell r="C372">
            <v>5129</v>
          </cell>
          <cell r="D372" t="str">
            <v xml:space="preserve">B </v>
          </cell>
        </row>
        <row r="373">
          <cell r="A373" t="str">
            <v xml:space="preserve">C3655A </v>
          </cell>
          <cell r="B373" t="str">
            <v xml:space="preserve">CTO-TURBOGXPLUS CARD W/CABLES </v>
          </cell>
          <cell r="C373">
            <v>1162</v>
          </cell>
          <cell r="D373" t="str">
            <v xml:space="preserve">H </v>
          </cell>
        </row>
        <row r="374">
          <cell r="A374" t="str">
            <v xml:space="preserve">C3664A </v>
          </cell>
          <cell r="B374" t="str">
            <v xml:space="preserve">CTO-ELITE3D M3 W/CBL </v>
          </cell>
          <cell r="C374">
            <v>2594</v>
          </cell>
          <cell r="D374" t="str">
            <v xml:space="preserve">H </v>
          </cell>
        </row>
        <row r="375">
          <cell r="A375" t="str">
            <v xml:space="preserve">C3665A </v>
          </cell>
          <cell r="B375" t="str">
            <v xml:space="preserve">CTO-ELITE3D M6 VERTICAL W/CBL </v>
          </cell>
          <cell r="C375">
            <v>3894</v>
          </cell>
          <cell r="D375" t="str">
            <v xml:space="preserve">H </v>
          </cell>
        </row>
        <row r="376">
          <cell r="A376" t="str">
            <v xml:space="preserve">C3667A </v>
          </cell>
          <cell r="B376" t="str">
            <v xml:space="preserve">ELITE3D M6 HORIZ. W/CBL </v>
          </cell>
          <cell r="C376">
            <v>3894</v>
          </cell>
          <cell r="D376" t="str">
            <v xml:space="preserve">H </v>
          </cell>
        </row>
        <row r="377">
          <cell r="A377" t="str">
            <v xml:space="preserve">C3668A </v>
          </cell>
          <cell r="B377" t="str">
            <v xml:space="preserve">PGX32 CARD W/VIDEO ADAPTOR </v>
          </cell>
          <cell r="C377">
            <v>398</v>
          </cell>
          <cell r="D377" t="str">
            <v xml:space="preserve">H </v>
          </cell>
        </row>
        <row r="378">
          <cell r="A378" t="str">
            <v xml:space="preserve">C3670A </v>
          </cell>
          <cell r="B378" t="str">
            <v xml:space="preserve">CTO-CREATR3D SERIES 3,VERTICAL </v>
          </cell>
          <cell r="C378">
            <v>1034</v>
          </cell>
          <cell r="D378" t="str">
            <v xml:space="preserve">H </v>
          </cell>
        </row>
        <row r="379">
          <cell r="A379" t="str">
            <v xml:space="preserve">C3671A </v>
          </cell>
          <cell r="B379" t="str">
            <v xml:space="preserve">CTO-CREATOR3D SERIES 3 HORIZ </v>
          </cell>
          <cell r="C379">
            <v>1034</v>
          </cell>
          <cell r="D379" t="str">
            <v xml:space="preserve">H </v>
          </cell>
        </row>
        <row r="380">
          <cell r="A380" t="str">
            <v xml:space="preserve">C3672A </v>
          </cell>
          <cell r="B380" t="str">
            <v xml:space="preserve">CTO-CREATOR SERIES 3 VERTICAL </v>
          </cell>
          <cell r="C380">
            <v>1113</v>
          </cell>
          <cell r="D380" t="str">
            <v xml:space="preserve">H </v>
          </cell>
        </row>
        <row r="381">
          <cell r="A381" t="str">
            <v xml:space="preserve">C3851A </v>
          </cell>
          <cell r="B381" t="str">
            <v xml:space="preserve">E10000 CTO POWER CORD, (INT'L) </v>
          </cell>
          <cell r="C381">
            <v>0</v>
          </cell>
          <cell r="D381" t="str">
            <v xml:space="preserve">D </v>
          </cell>
        </row>
        <row r="382">
          <cell r="A382" t="str">
            <v xml:space="preserve">C3865A </v>
          </cell>
          <cell r="B382" t="str">
            <v xml:space="preserve">E10000 CTO P-CORD 14FT FOR N.A </v>
          </cell>
          <cell r="C382">
            <v>0</v>
          </cell>
          <cell r="D382" t="str">
            <v xml:space="preserve">D </v>
          </cell>
        </row>
        <row r="383">
          <cell r="A383" t="str">
            <v xml:space="preserve">C3875A </v>
          </cell>
          <cell r="B383" t="str">
            <v xml:space="preserve">E10000 CTO AC INPUT MODULE </v>
          </cell>
          <cell r="C383">
            <v>3900</v>
          </cell>
          <cell r="D383" t="str">
            <v xml:space="preserve">A </v>
          </cell>
        </row>
        <row r="384">
          <cell r="A384" t="str">
            <v xml:space="preserve">C5214A </v>
          </cell>
          <cell r="B384" t="str">
            <v xml:space="preserve">CTO-4GB,7200RPM,ULTRA SCSI DRI </v>
          </cell>
          <cell r="C384">
            <v>1015</v>
          </cell>
          <cell r="D384" t="str">
            <v xml:space="preserve">H </v>
          </cell>
        </row>
        <row r="385">
          <cell r="A385" t="str">
            <v xml:space="preserve">C5229A </v>
          </cell>
          <cell r="B385" t="str">
            <v xml:space="preserve">CTO-9GB,7200RPM,ULTRA SCSI DRI </v>
          </cell>
          <cell r="C385">
            <v>1484</v>
          </cell>
          <cell r="D385" t="str">
            <v xml:space="preserve">H </v>
          </cell>
        </row>
        <row r="386">
          <cell r="A386" t="str">
            <v xml:space="preserve">C5232A </v>
          </cell>
          <cell r="B386" t="str">
            <v xml:space="preserve">CTO-18GB,7200RPM,ULTRA SCSI DR </v>
          </cell>
          <cell r="C386">
            <v>2660</v>
          </cell>
          <cell r="D386" t="str">
            <v xml:space="preserve">H </v>
          </cell>
        </row>
        <row r="387">
          <cell r="A387" t="str">
            <v xml:space="preserve">C5234A </v>
          </cell>
          <cell r="B387" t="str">
            <v xml:space="preserve">OPT INT DISK 9.1GB/10K USCSI </v>
          </cell>
          <cell r="C387">
            <v>1715</v>
          </cell>
          <cell r="D387" t="str">
            <v xml:space="preserve">H </v>
          </cell>
        </row>
        <row r="388">
          <cell r="A388" t="str">
            <v xml:space="preserve">C6003A </v>
          </cell>
          <cell r="B388" t="str">
            <v xml:space="preserve">CTO-INT FLOPPY 1.44GB FOR U2 </v>
          </cell>
          <cell r="C388">
            <v>175</v>
          </cell>
          <cell r="D388" t="str">
            <v xml:space="preserve">H </v>
          </cell>
        </row>
        <row r="389">
          <cell r="A389" t="str">
            <v xml:space="preserve">C6004A </v>
          </cell>
          <cell r="B389" t="str">
            <v xml:space="preserve">CTO-INT FLOPPY DRIVE U30 </v>
          </cell>
          <cell r="C389">
            <v>175</v>
          </cell>
          <cell r="D389" t="str">
            <v xml:space="preserve">H </v>
          </cell>
        </row>
        <row r="390">
          <cell r="A390" t="str">
            <v xml:space="preserve">C6166A </v>
          </cell>
          <cell r="B390" t="str">
            <v xml:space="preserve">CTO-OPT INT CD 32X FOR U30/U60 </v>
          </cell>
          <cell r="C390">
            <v>350</v>
          </cell>
          <cell r="D390" t="str">
            <v xml:space="preserve">H </v>
          </cell>
        </row>
        <row r="391">
          <cell r="A391" t="str">
            <v xml:space="preserve">C6167A </v>
          </cell>
          <cell r="B391" t="str">
            <v xml:space="preserve">CTO-OPT INT CD 32X FOR U2/E2 </v>
          </cell>
          <cell r="C391">
            <v>350</v>
          </cell>
          <cell r="D391" t="str">
            <v xml:space="preserve">H </v>
          </cell>
        </row>
        <row r="392">
          <cell r="A392" t="str">
            <v xml:space="preserve">C6212A </v>
          </cell>
          <cell r="B392" t="str">
            <v xml:space="preserve">CTO - INT TAPE 7GB/8MM </v>
          </cell>
          <cell r="C392">
            <v>2030</v>
          </cell>
          <cell r="D392" t="str">
            <v xml:space="preserve">H </v>
          </cell>
        </row>
        <row r="393">
          <cell r="A393" t="str">
            <v xml:space="preserve">C6282A </v>
          </cell>
          <cell r="B393" t="str">
            <v xml:space="preserve">CTO - INT TAPE 12GB 4MM DDS-3 </v>
          </cell>
          <cell r="C393">
            <v>1785</v>
          </cell>
          <cell r="D393" t="str">
            <v xml:space="preserve">H </v>
          </cell>
        </row>
        <row r="394">
          <cell r="A394" t="str">
            <v xml:space="preserve">C6541A </v>
          </cell>
          <cell r="B394" t="str">
            <v xml:space="preserve">CTO INT PCI ULTRASCSI DIFF CRD </v>
          </cell>
          <cell r="C394">
            <v>1872</v>
          </cell>
          <cell r="D394" t="str">
            <v xml:space="preserve">A </v>
          </cell>
        </row>
        <row r="395">
          <cell r="A395" t="str">
            <v xml:space="preserve">C7002A </v>
          </cell>
          <cell r="B395" t="str">
            <v xml:space="preserve">CTO-OPT MEMORY 64MB (2*32MB) </v>
          </cell>
          <cell r="C395">
            <v>664</v>
          </cell>
          <cell r="D395" t="str">
            <v xml:space="preserve">H </v>
          </cell>
        </row>
        <row r="396">
          <cell r="A396" t="str">
            <v xml:space="preserve">C7003A </v>
          </cell>
          <cell r="B396" t="str">
            <v xml:space="preserve">CTO-OPT MEMORY 128MB (2*64MB) </v>
          </cell>
          <cell r="C396">
            <v>1264</v>
          </cell>
          <cell r="D396" t="str">
            <v xml:space="preserve">H </v>
          </cell>
        </row>
        <row r="397">
          <cell r="A397" t="str">
            <v xml:space="preserve">C7004A </v>
          </cell>
          <cell r="B397" t="str">
            <v xml:space="preserve">CTO-OPT MEMORY 256MB (2*128MB) </v>
          </cell>
          <cell r="C397">
            <v>2400</v>
          </cell>
          <cell r="D397" t="str">
            <v xml:space="preserve">H </v>
          </cell>
        </row>
        <row r="398">
          <cell r="A398" t="str">
            <v xml:space="preserve">C7110A </v>
          </cell>
          <cell r="B398" t="str">
            <v xml:space="preserve">CTO-TURBOGX CARD W/CABLES </v>
          </cell>
          <cell r="C398">
            <v>1079</v>
          </cell>
          <cell r="D398" t="str">
            <v xml:space="preserve">H </v>
          </cell>
        </row>
        <row r="399">
          <cell r="A399" t="str">
            <v xml:space="preserve">C9671A </v>
          </cell>
          <cell r="B399" t="str">
            <v xml:space="preserve">E10000 CTO FAN TRAY </v>
          </cell>
          <cell r="C399">
            <v>3200</v>
          </cell>
          <cell r="D399" t="str">
            <v xml:space="preserve">A </v>
          </cell>
        </row>
        <row r="400">
          <cell r="A400" t="str">
            <v xml:space="preserve">C9685A </v>
          </cell>
          <cell r="B400" t="str">
            <v xml:space="preserve">E10000 CTO POWER SUPPLY </v>
          </cell>
          <cell r="C400">
            <v>6400</v>
          </cell>
          <cell r="D400" t="str">
            <v xml:space="preserve">A </v>
          </cell>
        </row>
        <row r="401">
          <cell r="A401" t="str">
            <v xml:space="preserve">CL0VS-22A-9999 </v>
          </cell>
          <cell r="B401" t="str">
            <v xml:space="preserve">Sun Cluster 2.2 for E10000 </v>
          </cell>
          <cell r="C401">
            <v>70000</v>
          </cell>
          <cell r="D401" t="str">
            <v xml:space="preserve">B </v>
          </cell>
        </row>
        <row r="402">
          <cell r="A402" t="str">
            <v xml:space="preserve">CL2IS-229-9999 </v>
          </cell>
          <cell r="B402" t="str">
            <v xml:space="preserve">SC 2.2 for E2 </v>
          </cell>
          <cell r="C402">
            <v>2800</v>
          </cell>
          <cell r="D402" t="str">
            <v xml:space="preserve">B </v>
          </cell>
        </row>
        <row r="403">
          <cell r="A403" t="str">
            <v xml:space="preserve">CL3IS-229-9999 </v>
          </cell>
          <cell r="B403" t="str">
            <v xml:space="preserve">SC 2.2 for E250 </v>
          </cell>
          <cell r="C403">
            <v>2800</v>
          </cell>
          <cell r="D403" t="str">
            <v xml:space="preserve">B </v>
          </cell>
        </row>
        <row r="404">
          <cell r="A404" t="str">
            <v xml:space="preserve">CL4IS-229-9999 </v>
          </cell>
          <cell r="B404" t="str">
            <v xml:space="preserve">SC 2.2 for E450 </v>
          </cell>
          <cell r="C404">
            <v>7000</v>
          </cell>
          <cell r="D404" t="str">
            <v xml:space="preserve">B </v>
          </cell>
        </row>
        <row r="405">
          <cell r="A405" t="str">
            <v xml:space="preserve">CL5IS-22A-9999 </v>
          </cell>
          <cell r="B405" t="str">
            <v xml:space="preserve">SC 2.2 for E3000 &amp; SS1000 </v>
          </cell>
          <cell r="C405">
            <v>9800</v>
          </cell>
          <cell r="D405" t="str">
            <v xml:space="preserve">B </v>
          </cell>
        </row>
        <row r="406">
          <cell r="A406" t="str">
            <v xml:space="preserve">CL6IS-22A-9999 </v>
          </cell>
          <cell r="B406" t="str">
            <v xml:space="preserve">SC 2.2 for E4/5X00 &amp; SC2000 </v>
          </cell>
          <cell r="C406">
            <v>16800</v>
          </cell>
          <cell r="D406" t="str">
            <v xml:space="preserve">B </v>
          </cell>
        </row>
        <row r="407">
          <cell r="A407" t="str">
            <v xml:space="preserve">CL7IS-22A-9999 </v>
          </cell>
          <cell r="B407" t="str">
            <v xml:space="preserve">Sun Cluster 2.2 for E6000 </v>
          </cell>
          <cell r="C407">
            <v>33600</v>
          </cell>
          <cell r="D407" t="str">
            <v xml:space="preserve">B </v>
          </cell>
        </row>
        <row r="408">
          <cell r="A408" t="str">
            <v xml:space="preserve">CL9DS-229-999H </v>
          </cell>
          <cell r="B408" t="str">
            <v xml:space="preserve">SUN CLUSTER 2.2 DOCS - Korean </v>
          </cell>
          <cell r="C408">
            <v>700</v>
          </cell>
          <cell r="D408" t="str">
            <v xml:space="preserve">B </v>
          </cell>
        </row>
        <row r="409">
          <cell r="A409" t="str">
            <v xml:space="preserve">CL1DS-229-9999 </v>
          </cell>
          <cell r="B409" t="str">
            <v>SUN CLUSTER 2.2 DOCS - English</v>
          </cell>
          <cell r="C409">
            <v>700</v>
          </cell>
          <cell r="D409" t="str">
            <v xml:space="preserve">B </v>
          </cell>
        </row>
        <row r="410">
          <cell r="A410" t="str">
            <v xml:space="preserve">CL1MS-229-999H </v>
          </cell>
          <cell r="B410" t="str">
            <v xml:space="preserve">SC 2.2 s/w English, Docs Engl </v>
          </cell>
          <cell r="C410">
            <v>0</v>
          </cell>
          <cell r="D410" t="str">
            <v xml:space="preserve">B </v>
          </cell>
        </row>
        <row r="411">
          <cell r="A411" t="str">
            <v xml:space="preserve">CLAIS-22I-9999 </v>
          </cell>
          <cell r="B411" t="str">
            <v xml:space="preserve">SC 2.2 INFORMIX HA AGENT </v>
          </cell>
          <cell r="C411">
            <v>2800</v>
          </cell>
          <cell r="D411" t="str">
            <v xml:space="preserve">B </v>
          </cell>
        </row>
        <row r="412">
          <cell r="A412" t="str">
            <v xml:space="preserve">CLAIS-22L-9999 </v>
          </cell>
          <cell r="B412" t="str">
            <v xml:space="preserve">SC 2.2 LOTUS NOTES HA AGENT </v>
          </cell>
          <cell r="C412">
            <v>2800</v>
          </cell>
          <cell r="D412" t="str">
            <v xml:space="preserve">B </v>
          </cell>
        </row>
        <row r="413">
          <cell r="A413" t="str">
            <v xml:space="preserve">CLAIS-22N-9999 </v>
          </cell>
          <cell r="B413" t="str">
            <v xml:space="preserve">SC 2.2 NETSCAPE AGENT </v>
          </cell>
          <cell r="C413">
            <v>2800</v>
          </cell>
          <cell r="D413" t="str">
            <v xml:space="preserve">B </v>
          </cell>
        </row>
        <row r="414">
          <cell r="A414" t="str">
            <v xml:space="preserve">CLAIS-22O-9999 </v>
          </cell>
          <cell r="B414" t="str">
            <v xml:space="preserve">SC 2.2 ORACLE HA AGENT </v>
          </cell>
          <cell r="C414">
            <v>2800</v>
          </cell>
          <cell r="D414" t="str">
            <v xml:space="preserve">B </v>
          </cell>
        </row>
        <row r="415">
          <cell r="A415" t="str">
            <v xml:space="preserve">CLAIS-22T-9999 </v>
          </cell>
          <cell r="B415" t="str">
            <v xml:space="preserve">SC 2.2 TIVOLI HA AGENT </v>
          </cell>
          <cell r="C415">
            <v>2800</v>
          </cell>
          <cell r="D415" t="str">
            <v xml:space="preserve">B </v>
          </cell>
        </row>
        <row r="416">
          <cell r="A416" t="str">
            <v xml:space="preserve">CLAIS-22Y-9999 </v>
          </cell>
          <cell r="B416" t="str">
            <v xml:space="preserve">SC 2.2 SYBASE HA AGENT </v>
          </cell>
          <cell r="C416">
            <v>2800</v>
          </cell>
          <cell r="D416" t="str">
            <v xml:space="preserve">B </v>
          </cell>
        </row>
        <row r="417">
          <cell r="A417" t="str">
            <v xml:space="preserve">CLBIS-2AP-9999 </v>
          </cell>
          <cell r="B417" t="str">
            <v xml:space="preserve">SC 2.2 OPS FOR E1-E3x00 </v>
          </cell>
          <cell r="C417">
            <v>2800</v>
          </cell>
          <cell r="D417" t="str">
            <v xml:space="preserve">B </v>
          </cell>
        </row>
        <row r="418">
          <cell r="A418" t="str">
            <v xml:space="preserve">CLBIS-22S-9999 </v>
          </cell>
          <cell r="B418" t="str">
            <v xml:space="preserve">SC 2.2 SAP AGENT E1-E3000 </v>
          </cell>
          <cell r="C418">
            <v>2800</v>
          </cell>
          <cell r="D418" t="str">
            <v xml:space="preserve">B </v>
          </cell>
        </row>
        <row r="419">
          <cell r="A419" t="str">
            <v xml:space="preserve">CLBIS-22X-9999 </v>
          </cell>
          <cell r="B419" t="str">
            <v xml:space="preserve">SC 2.2 XPS FOR E1-E3x00 </v>
          </cell>
          <cell r="C419">
            <v>2800</v>
          </cell>
          <cell r="D419" t="str">
            <v xml:space="preserve">B </v>
          </cell>
        </row>
        <row r="420">
          <cell r="A420" t="str">
            <v xml:space="preserve">CLCIS-2AP-9999 </v>
          </cell>
          <cell r="B420" t="str">
            <v xml:space="preserve">SC 2.2 OPS FOR E4/5/6x00 </v>
          </cell>
          <cell r="C420">
            <v>5600</v>
          </cell>
          <cell r="D420" t="str">
            <v xml:space="preserve">B </v>
          </cell>
        </row>
        <row r="421">
          <cell r="A421" t="str">
            <v xml:space="preserve">CLCIS-22S-9999 </v>
          </cell>
          <cell r="B421" t="str">
            <v xml:space="preserve">SC 2.2 SAP AGENT E4/5/6x00 </v>
          </cell>
          <cell r="C421">
            <v>5600</v>
          </cell>
          <cell r="D421" t="str">
            <v xml:space="preserve">B </v>
          </cell>
        </row>
        <row r="422">
          <cell r="A422" t="str">
            <v xml:space="preserve">CLCIS-22X-9999 </v>
          </cell>
          <cell r="B422" t="str">
            <v xml:space="preserve">SC 2.2 INFX XPS FOR E4/5/6x00 </v>
          </cell>
          <cell r="C422">
            <v>5600</v>
          </cell>
          <cell r="D422" t="str">
            <v xml:space="preserve">B </v>
          </cell>
        </row>
        <row r="423">
          <cell r="A423" t="str">
            <v xml:space="preserve">CLDVS-22I-9999 </v>
          </cell>
          <cell r="B423" t="str">
            <v xml:space="preserve">SC 2.2 INFORMIX AGENT E10000 </v>
          </cell>
          <cell r="C423">
            <v>2800</v>
          </cell>
          <cell r="D423" t="str">
            <v xml:space="preserve">B </v>
          </cell>
        </row>
        <row r="424">
          <cell r="A424" t="str">
            <v xml:space="preserve">CLDVS-22L-9999 </v>
          </cell>
          <cell r="B424" t="str">
            <v xml:space="preserve">SC2.2 LOTUS NOTES AGENT E10000 </v>
          </cell>
          <cell r="C424">
            <v>2800</v>
          </cell>
          <cell r="D424" t="str">
            <v xml:space="preserve">B </v>
          </cell>
        </row>
        <row r="425">
          <cell r="A425" t="str">
            <v xml:space="preserve">CLDVS-22N-9999 </v>
          </cell>
          <cell r="B425" t="str">
            <v xml:space="preserve">SC 2.2 NETSCAPE AGENT E10000 </v>
          </cell>
          <cell r="C425">
            <v>2800</v>
          </cell>
          <cell r="D425" t="str">
            <v xml:space="preserve">B </v>
          </cell>
        </row>
        <row r="426">
          <cell r="A426" t="str">
            <v xml:space="preserve">CLDVS-22O-9999 </v>
          </cell>
          <cell r="B426" t="str">
            <v xml:space="preserve">SC 2.2 ORACLE AGENT E10000 </v>
          </cell>
          <cell r="C426">
            <v>2800</v>
          </cell>
          <cell r="D426" t="str">
            <v xml:space="preserve">B </v>
          </cell>
        </row>
        <row r="427">
          <cell r="A427" t="str">
            <v xml:space="preserve">CLDVS-2AP-9999 </v>
          </cell>
          <cell r="B427" t="str">
            <v xml:space="preserve">SC 2.2 OPS FOR E10000 </v>
          </cell>
          <cell r="C427">
            <v>22400</v>
          </cell>
          <cell r="D427" t="str">
            <v xml:space="preserve">B </v>
          </cell>
        </row>
        <row r="428">
          <cell r="A428" t="str">
            <v xml:space="preserve">CLDVS-22S-9999 </v>
          </cell>
          <cell r="B428" t="str">
            <v xml:space="preserve">SC 2.2 SAP AGENT E10000 </v>
          </cell>
          <cell r="C428">
            <v>22400</v>
          </cell>
          <cell r="D428" t="str">
            <v xml:space="preserve">B </v>
          </cell>
        </row>
        <row r="429">
          <cell r="A429" t="str">
            <v xml:space="preserve">CLDVS-22T-9999 </v>
          </cell>
          <cell r="B429" t="str">
            <v xml:space="preserve">SC 2.2 TIVOLI AGENT E10000 </v>
          </cell>
          <cell r="C429">
            <v>2800</v>
          </cell>
          <cell r="D429" t="str">
            <v xml:space="preserve">B </v>
          </cell>
        </row>
        <row r="430">
          <cell r="A430" t="str">
            <v xml:space="preserve">CLDVS-22X-9999 </v>
          </cell>
          <cell r="B430" t="str">
            <v xml:space="preserve">SC 2.2 INFX XPS FOR E10000 </v>
          </cell>
          <cell r="C430">
            <v>22400</v>
          </cell>
          <cell r="D430" t="str">
            <v xml:space="preserve">B </v>
          </cell>
        </row>
        <row r="431">
          <cell r="A431" t="str">
            <v xml:space="preserve">CLDVS-22Y-9999 </v>
          </cell>
          <cell r="B431" t="str">
            <v xml:space="preserve">SC 2.2 SYBASE AGENT E10000 </v>
          </cell>
          <cell r="C431">
            <v>2800</v>
          </cell>
          <cell r="D431" t="str">
            <v xml:space="preserve">B </v>
          </cell>
        </row>
        <row r="432">
          <cell r="A432" t="str">
            <v xml:space="preserve">CLI-9.1-L32 </v>
          </cell>
          <cell r="B432" t="str">
            <v xml:space="preserve">SUNLINK CLIENT3270 9.1, 32LIC </v>
          </cell>
          <cell r="C432">
            <v>9354</v>
          </cell>
          <cell r="D432" t="str">
            <v xml:space="preserve">B </v>
          </cell>
        </row>
        <row r="433">
          <cell r="A433" t="str">
            <v xml:space="preserve">CLI-9.1-L64 </v>
          </cell>
          <cell r="B433" t="str">
            <v xml:space="preserve">SUNLINK CLIENT3270 9.1, 64LIC </v>
          </cell>
          <cell r="C433">
            <v>16114</v>
          </cell>
          <cell r="D433" t="str">
            <v xml:space="preserve">B </v>
          </cell>
        </row>
        <row r="434">
          <cell r="A434" t="str">
            <v xml:space="preserve">CLI-9.1-L8 </v>
          </cell>
          <cell r="B434" t="str">
            <v xml:space="preserve">SUNLINK CLIENT3270 9.1, 8LIC </v>
          </cell>
          <cell r="C434">
            <v>2984</v>
          </cell>
          <cell r="D434" t="str">
            <v xml:space="preserve">B </v>
          </cell>
        </row>
        <row r="435">
          <cell r="A435" t="str">
            <v xml:space="preserve">CLTIS-229-9999 </v>
          </cell>
          <cell r="B435" t="str">
            <v xml:space="preserve">SC 2.2 for Netra t 1120/1125 </v>
          </cell>
          <cell r="C435">
            <v>2800</v>
          </cell>
          <cell r="D435" t="str">
            <v xml:space="preserve">B </v>
          </cell>
        </row>
        <row r="436">
          <cell r="A436" t="str">
            <v xml:space="preserve">CLUS-2.0-DOC </v>
          </cell>
          <cell r="B436" t="str">
            <v xml:space="preserve">SUN CLUSTER 2.0 DOCS </v>
          </cell>
          <cell r="C436">
            <v>700</v>
          </cell>
          <cell r="D436" t="str">
            <v xml:space="preserve">B </v>
          </cell>
        </row>
        <row r="437">
          <cell r="A437" t="str">
            <v xml:space="preserve">CLUS-2.1-DOC </v>
          </cell>
          <cell r="B437" t="str">
            <v xml:space="preserve">SUN CLUSTER 2.1 DOCS </v>
          </cell>
          <cell r="C437">
            <v>700</v>
          </cell>
          <cell r="D437" t="str">
            <v xml:space="preserve">B </v>
          </cell>
        </row>
        <row r="438">
          <cell r="A438" t="str">
            <v xml:space="preserve">CLUS-2.1-E1 </v>
          </cell>
          <cell r="B438" t="str">
            <v xml:space="preserve">SC 2.1 FOR E1 </v>
          </cell>
          <cell r="C438">
            <v>2800</v>
          </cell>
          <cell r="D438" t="str">
            <v xml:space="preserve">B </v>
          </cell>
        </row>
        <row r="439">
          <cell r="A439" t="str">
            <v xml:space="preserve">CLUS-2.1-E10000 </v>
          </cell>
          <cell r="B439" t="str">
            <v xml:space="preserve">SC 2.1 FOR E10000 </v>
          </cell>
          <cell r="C439">
            <v>70000</v>
          </cell>
          <cell r="D439" t="str">
            <v xml:space="preserve">B </v>
          </cell>
        </row>
        <row r="440">
          <cell r="A440" t="str">
            <v xml:space="preserve">CLUS-2.1-E2 </v>
          </cell>
          <cell r="B440" t="str">
            <v xml:space="preserve">SC 2.1 FOR E2 </v>
          </cell>
          <cell r="C440">
            <v>2800</v>
          </cell>
          <cell r="D440" t="str">
            <v xml:space="preserve">B </v>
          </cell>
        </row>
        <row r="441">
          <cell r="A441" t="str">
            <v xml:space="preserve">CLUS-2.1-E250 </v>
          </cell>
          <cell r="B441" t="str">
            <v xml:space="preserve">SC 2.1 FOR E250 </v>
          </cell>
          <cell r="C441">
            <v>2800</v>
          </cell>
          <cell r="D441" t="str">
            <v xml:space="preserve">B </v>
          </cell>
        </row>
        <row r="442">
          <cell r="A442" t="str">
            <v xml:space="preserve">CLUS-2.1-E3000 </v>
          </cell>
          <cell r="B442" t="str">
            <v xml:space="preserve">SC 2.1 FOR E3000 &amp; SS1000 </v>
          </cell>
          <cell r="C442">
            <v>9800</v>
          </cell>
          <cell r="D442" t="str">
            <v xml:space="preserve">B </v>
          </cell>
        </row>
        <row r="443">
          <cell r="A443" t="str">
            <v xml:space="preserve">CLUS-2.1-E4000 </v>
          </cell>
          <cell r="B443" t="str">
            <v xml:space="preserve">SC 2.1 FOR E4/5X00 &amp; SC2000 </v>
          </cell>
          <cell r="C443">
            <v>16800</v>
          </cell>
          <cell r="D443" t="str">
            <v xml:space="preserve">B </v>
          </cell>
        </row>
        <row r="444">
          <cell r="A444" t="str">
            <v xml:space="preserve">CLUS-2.1-E450 </v>
          </cell>
          <cell r="B444" t="str">
            <v xml:space="preserve">SC 2.1 FOR E450 </v>
          </cell>
          <cell r="C444">
            <v>7000</v>
          </cell>
          <cell r="D444" t="str">
            <v xml:space="preserve">B </v>
          </cell>
        </row>
        <row r="445">
          <cell r="A445" t="str">
            <v xml:space="preserve">CLUS-2.1-E6000 </v>
          </cell>
          <cell r="B445" t="str">
            <v xml:space="preserve">SC 2.1 FOR E6000 </v>
          </cell>
          <cell r="C445">
            <v>33600</v>
          </cell>
          <cell r="D445" t="str">
            <v xml:space="preserve">B </v>
          </cell>
        </row>
        <row r="446">
          <cell r="A446" t="str">
            <v xml:space="preserve">CLUS-2.1-INFX-L </v>
          </cell>
          <cell r="B446" t="str">
            <v xml:space="preserve">SC 2.1 INFORMIX HA AGENT </v>
          </cell>
          <cell r="C446">
            <v>2800</v>
          </cell>
          <cell r="D446" t="str">
            <v xml:space="preserve">B </v>
          </cell>
        </row>
        <row r="447">
          <cell r="A447" t="str">
            <v xml:space="preserve">CLUS-2.1-INFX3-L </v>
          </cell>
          <cell r="B447" t="str">
            <v xml:space="preserve">SC 2.1 INFORMIX AGENT E10000 </v>
          </cell>
          <cell r="C447">
            <v>2800</v>
          </cell>
          <cell r="D447" t="str">
            <v xml:space="preserve">B </v>
          </cell>
        </row>
        <row r="448">
          <cell r="A448" t="str">
            <v xml:space="preserve">CLUS-2.1-NS-L </v>
          </cell>
          <cell r="B448" t="str">
            <v xml:space="preserve">SC 2.1 NETSCAPE HA AGENT </v>
          </cell>
          <cell r="C448">
            <v>2800</v>
          </cell>
          <cell r="D448" t="str">
            <v xml:space="preserve">B </v>
          </cell>
        </row>
        <row r="449">
          <cell r="A449" t="str">
            <v xml:space="preserve">CLUS-2.1-NS3-L </v>
          </cell>
          <cell r="B449" t="str">
            <v xml:space="preserve">SC 2.1 NETSCAPE AGENT E10000 </v>
          </cell>
          <cell r="C449">
            <v>2800</v>
          </cell>
          <cell r="D449" t="str">
            <v xml:space="preserve">B </v>
          </cell>
        </row>
        <row r="450">
          <cell r="A450" t="str">
            <v xml:space="preserve">CLUS-2.1-OPS1-L </v>
          </cell>
          <cell r="B450" t="str">
            <v xml:space="preserve">SC 2.1 OPS FOR E1-E3000 </v>
          </cell>
          <cell r="C450">
            <v>2800</v>
          </cell>
          <cell r="D450" t="str">
            <v xml:space="preserve">B </v>
          </cell>
        </row>
        <row r="451">
          <cell r="A451" t="str">
            <v xml:space="preserve">CLUS-2.1-OPS2-L </v>
          </cell>
          <cell r="B451" t="str">
            <v xml:space="preserve">SC 2.1 OPS FOR E4/5/6000 </v>
          </cell>
          <cell r="C451">
            <v>5600</v>
          </cell>
          <cell r="D451" t="str">
            <v xml:space="preserve">B </v>
          </cell>
        </row>
        <row r="452">
          <cell r="A452" t="str">
            <v xml:space="preserve">CLUS-2.1-OPS3-L </v>
          </cell>
          <cell r="B452" t="str">
            <v xml:space="preserve">SC 2.1 OPS FOR E10000 </v>
          </cell>
          <cell r="C452">
            <v>22400</v>
          </cell>
          <cell r="D452" t="str">
            <v xml:space="preserve">B </v>
          </cell>
        </row>
        <row r="453">
          <cell r="A453" t="str">
            <v xml:space="preserve">CLUS-2.1-ORCL-L </v>
          </cell>
          <cell r="B453" t="str">
            <v xml:space="preserve">SC 2.1 ORACLE HA AGENT </v>
          </cell>
          <cell r="C453">
            <v>2800</v>
          </cell>
          <cell r="D453" t="str">
            <v xml:space="preserve">B </v>
          </cell>
        </row>
        <row r="454">
          <cell r="A454" t="str">
            <v xml:space="preserve">CLUS-2.1-ORCL3-L </v>
          </cell>
          <cell r="B454" t="str">
            <v xml:space="preserve">SC 2.1 ORACLE AGENT E10000 </v>
          </cell>
          <cell r="C454">
            <v>2800</v>
          </cell>
          <cell r="D454" t="str">
            <v xml:space="preserve">B </v>
          </cell>
        </row>
        <row r="455">
          <cell r="A455" t="str">
            <v xml:space="preserve">CLUS-2.1-SAP1-L </v>
          </cell>
          <cell r="B455" t="str">
            <v xml:space="preserve">SC 2.1 SAP AGENT E1-E3000 </v>
          </cell>
          <cell r="C455">
            <v>2800</v>
          </cell>
          <cell r="D455" t="str">
            <v xml:space="preserve">B </v>
          </cell>
        </row>
        <row r="456">
          <cell r="A456" t="str">
            <v xml:space="preserve">CLUS-2.1-SAP2-L </v>
          </cell>
          <cell r="B456" t="str">
            <v xml:space="preserve">SC 2.1 SAP AGENT E4/5/6000 </v>
          </cell>
          <cell r="C456">
            <v>5600</v>
          </cell>
          <cell r="D456" t="str">
            <v xml:space="preserve">B </v>
          </cell>
        </row>
        <row r="457">
          <cell r="A457" t="str">
            <v xml:space="preserve">CLUS-2.1-SAP3-L </v>
          </cell>
          <cell r="B457" t="str">
            <v xml:space="preserve">SC 2.1 SAP AGENT E10000 </v>
          </cell>
          <cell r="C457">
            <v>22400</v>
          </cell>
          <cell r="D457" t="str">
            <v xml:space="preserve">B </v>
          </cell>
        </row>
        <row r="458">
          <cell r="A458" t="str">
            <v xml:space="preserve">CLUS-2.1-SYBS-L </v>
          </cell>
          <cell r="B458" t="str">
            <v xml:space="preserve">SC 2.1 SYBASE HA AGENT </v>
          </cell>
          <cell r="C458">
            <v>2800</v>
          </cell>
          <cell r="D458" t="str">
            <v xml:space="preserve">B </v>
          </cell>
        </row>
        <row r="459">
          <cell r="A459" t="str">
            <v xml:space="preserve">CLUS-2.1-SYBS3-L </v>
          </cell>
          <cell r="B459" t="str">
            <v xml:space="preserve">SC 2.1 SYBASE AGENT E10000 </v>
          </cell>
          <cell r="C459">
            <v>2800</v>
          </cell>
          <cell r="D459" t="str">
            <v xml:space="preserve">B </v>
          </cell>
        </row>
        <row r="460">
          <cell r="A460" t="str">
            <v xml:space="preserve">CLUS-2.1-XPS1-L </v>
          </cell>
          <cell r="B460" t="str">
            <v xml:space="preserve">SC 2.1 XPS FOR E1-E3000 </v>
          </cell>
          <cell r="C460">
            <v>2800</v>
          </cell>
          <cell r="D460" t="str">
            <v xml:space="preserve">B </v>
          </cell>
        </row>
        <row r="461">
          <cell r="A461" t="str">
            <v xml:space="preserve">CLUS-2.1-XPS2-L </v>
          </cell>
          <cell r="B461" t="str">
            <v xml:space="preserve">SC 2.1 XPS FOR E4/5/6000 </v>
          </cell>
          <cell r="C461">
            <v>5600</v>
          </cell>
          <cell r="D461" t="str">
            <v xml:space="preserve">B </v>
          </cell>
        </row>
        <row r="462">
          <cell r="A462" t="str">
            <v xml:space="preserve">CLUS-2.1-XPS3-L </v>
          </cell>
          <cell r="B462" t="str">
            <v xml:space="preserve">SC 2.1 XPS FOR E10000 </v>
          </cell>
          <cell r="C462">
            <v>22400</v>
          </cell>
          <cell r="D462" t="str">
            <v xml:space="preserve">B </v>
          </cell>
        </row>
        <row r="463">
          <cell r="A463" t="str">
            <v xml:space="preserve">CMPD9-821-9999 </v>
          </cell>
          <cell r="B463" t="str">
            <v xml:space="preserve">CMIP 8.2.1 DOCS ONLY </v>
          </cell>
          <cell r="C463">
            <v>195</v>
          </cell>
          <cell r="D463" t="str">
            <v xml:space="preserve">D </v>
          </cell>
        </row>
        <row r="464">
          <cell r="A464" t="str">
            <v xml:space="preserve">CMPII-821-R999 </v>
          </cell>
          <cell r="B464" t="str">
            <v xml:space="preserve">CMIP 8.2.1 INTEL RT, LIC </v>
          </cell>
          <cell r="C464">
            <v>2793</v>
          </cell>
          <cell r="D464" t="str">
            <v xml:space="preserve">B </v>
          </cell>
        </row>
        <row r="465">
          <cell r="A465" t="str">
            <v xml:space="preserve">CMPII-821-T999 </v>
          </cell>
          <cell r="B465" t="str">
            <v xml:space="preserve">CMIP 8.2.1 SDE INTEL, LIC </v>
          </cell>
          <cell r="C465">
            <v>6993</v>
          </cell>
          <cell r="D465" t="str">
            <v xml:space="preserve">B </v>
          </cell>
        </row>
        <row r="466">
          <cell r="A466" t="str">
            <v xml:space="preserve">CMPIN-821-9999 </v>
          </cell>
          <cell r="B466" t="str">
            <v xml:space="preserve">CMIP 8.2.1 SDE NT, LIC </v>
          </cell>
          <cell r="C466">
            <v>6993</v>
          </cell>
          <cell r="D466" t="str">
            <v xml:space="preserve">B </v>
          </cell>
        </row>
        <row r="467">
          <cell r="A467" t="str">
            <v xml:space="preserve">CMPIN-821-R999 </v>
          </cell>
          <cell r="B467" t="str">
            <v xml:space="preserve">CMIP 8.2.1 NT RT, LIC </v>
          </cell>
          <cell r="C467">
            <v>2793</v>
          </cell>
          <cell r="D467" t="str">
            <v xml:space="preserve">B </v>
          </cell>
        </row>
        <row r="468">
          <cell r="A468" t="str">
            <v xml:space="preserve">CMPIS-821-R999 </v>
          </cell>
          <cell r="B468" t="str">
            <v xml:space="preserve">CMIP 8.2.1 SPARC RT, LIC </v>
          </cell>
          <cell r="C468">
            <v>2793</v>
          </cell>
          <cell r="D468" t="str">
            <v xml:space="preserve">B </v>
          </cell>
        </row>
        <row r="469">
          <cell r="A469" t="str">
            <v xml:space="preserve">CMPIS-821-R9U9 </v>
          </cell>
          <cell r="B469" t="str">
            <v xml:space="preserve">UG CMIP 8.2.1 RT SPARC, LIC </v>
          </cell>
          <cell r="C469">
            <v>1034</v>
          </cell>
          <cell r="D469" t="str">
            <v xml:space="preserve">D </v>
          </cell>
        </row>
        <row r="470">
          <cell r="A470" t="str">
            <v xml:space="preserve">CMPIS-821-T999 </v>
          </cell>
          <cell r="B470" t="str">
            <v xml:space="preserve">CMIP 8.2.1 SDE SPARC 1 RTU </v>
          </cell>
          <cell r="C470">
            <v>6993</v>
          </cell>
          <cell r="D470" t="str">
            <v xml:space="preserve">B </v>
          </cell>
        </row>
        <row r="471">
          <cell r="A471" t="str">
            <v xml:space="preserve">CMPIS-821-T9U9 </v>
          </cell>
          <cell r="B471" t="str">
            <v xml:space="preserve">UG CMIP 8.2.1 SDE SPARC, LIC </v>
          </cell>
          <cell r="C471">
            <v>2405</v>
          </cell>
          <cell r="D471" t="str">
            <v xml:space="preserve">D </v>
          </cell>
        </row>
        <row r="472">
          <cell r="A472" t="str">
            <v xml:space="preserve">CTO-INSTALL </v>
          </cell>
          <cell r="B472" t="str">
            <v xml:space="preserve">FAC INSTALL SERVICE OF INT OPT </v>
          </cell>
          <cell r="C472">
            <v>0</v>
          </cell>
          <cell r="D472" t="str">
            <v xml:space="preserve">D </v>
          </cell>
        </row>
        <row r="473">
          <cell r="A473" t="str">
            <v xml:space="preserve">DDK-2.5.1-P </v>
          </cell>
          <cell r="B473" t="str">
            <v xml:space="preserve">SOL 2.5.1 DVR DEV KT,CD DOC LI </v>
          </cell>
          <cell r="C473">
            <v>254</v>
          </cell>
          <cell r="D473" t="str">
            <v xml:space="preserve">B </v>
          </cell>
        </row>
        <row r="474">
          <cell r="A474" t="str">
            <v xml:space="preserve">DIR-1.0-CD </v>
          </cell>
          <cell r="B474" t="str">
            <v xml:space="preserve">DIRECTORY SERVICE 1.0 CD </v>
          </cell>
          <cell r="C474">
            <v>140</v>
          </cell>
          <cell r="D474" t="str">
            <v xml:space="preserve">B </v>
          </cell>
        </row>
        <row r="475">
          <cell r="A475" t="str">
            <v xml:space="preserve">DIR-1.0-S-100K </v>
          </cell>
          <cell r="B475" t="str">
            <v xml:space="preserve">DIR SERVICE 1.0 10K, CD LIC </v>
          </cell>
          <cell r="C475">
            <v>13930</v>
          </cell>
          <cell r="D475" t="str">
            <v xml:space="preserve">B </v>
          </cell>
        </row>
        <row r="476">
          <cell r="A476" t="str">
            <v xml:space="preserve">DIR-1.0-S-10K </v>
          </cell>
          <cell r="B476" t="str">
            <v xml:space="preserve">DIR SERVICE 1.0 10K, CD LIC </v>
          </cell>
          <cell r="C476">
            <v>1393</v>
          </cell>
          <cell r="D476" t="str">
            <v xml:space="preserve">B </v>
          </cell>
        </row>
        <row r="477">
          <cell r="A477" t="str">
            <v xml:space="preserve">DIR-1.0-S-UNL </v>
          </cell>
          <cell r="B477" t="str">
            <v xml:space="preserve">DIR SERVICE 1.0 UNLTD, CD LIC </v>
          </cell>
          <cell r="C477">
            <v>27930</v>
          </cell>
          <cell r="D477" t="str">
            <v xml:space="preserve">B </v>
          </cell>
        </row>
        <row r="478">
          <cell r="A478" t="str">
            <v xml:space="preserve">DIR-1.0-S100U </v>
          </cell>
          <cell r="B478" t="str">
            <v xml:space="preserve">UG DIR SVC 1.0 100-UNL, CD DOC </v>
          </cell>
          <cell r="C478">
            <v>14000</v>
          </cell>
          <cell r="D478" t="str">
            <v xml:space="preserve">B </v>
          </cell>
        </row>
        <row r="479">
          <cell r="A479" t="str">
            <v xml:space="preserve">DIR-1.0-S10U </v>
          </cell>
          <cell r="B479" t="str">
            <v xml:space="preserve">DIRECTORY SERVICE 1.0 CD </v>
          </cell>
          <cell r="C479">
            <v>12600</v>
          </cell>
          <cell r="D479" t="str">
            <v xml:space="preserve">B </v>
          </cell>
        </row>
        <row r="480">
          <cell r="A480" t="str">
            <v xml:space="preserve">DNI-7.0-4.1-4-21 </v>
          </cell>
          <cell r="B480" t="str">
            <v xml:space="preserve">CD ASSY,SUNLINK DNI 7.0,S4 </v>
          </cell>
          <cell r="C480">
            <v>3894</v>
          </cell>
          <cell r="D480" t="str">
            <v xml:space="preserve">B </v>
          </cell>
        </row>
        <row r="481">
          <cell r="A481" t="str">
            <v xml:space="preserve">DNI-P </v>
          </cell>
          <cell r="B481" t="str">
            <v xml:space="preserve">SUNLINK DNI 8.0 </v>
          </cell>
          <cell r="C481">
            <v>1931</v>
          </cell>
          <cell r="D481" t="str">
            <v xml:space="preserve">B </v>
          </cell>
        </row>
        <row r="482">
          <cell r="A482" t="str">
            <v xml:space="preserve">DOB99-100-9999 </v>
          </cell>
          <cell r="B482" t="str">
            <v xml:space="preserve">DATASHARE OPEN BACKUP SW LIC </v>
          </cell>
          <cell r="C482">
            <v>49000</v>
          </cell>
          <cell r="D482" t="str">
            <v xml:space="preserve">B </v>
          </cell>
        </row>
        <row r="483">
          <cell r="A483" t="str">
            <v xml:space="preserve">DSH99-310-9999 </v>
          </cell>
          <cell r="B483" t="str">
            <v xml:space="preserve">DATASHARE CORE SW LICENSE </v>
          </cell>
          <cell r="C483">
            <v>119000</v>
          </cell>
          <cell r="D483" t="str">
            <v xml:space="preserve">B </v>
          </cell>
        </row>
        <row r="484">
          <cell r="A484" t="str">
            <v xml:space="preserve">E1-SC2.X-GOLD </v>
          </cell>
          <cell r="B484" t="str">
            <v xml:space="preserve">Spectrum Gold Package (per Nod </v>
          </cell>
          <cell r="C484">
            <v>4000</v>
          </cell>
          <cell r="D484" t="str">
            <v xml:space="preserve">D </v>
          </cell>
        </row>
        <row r="485">
          <cell r="A485" t="str">
            <v xml:space="preserve">E10000-4 </v>
          </cell>
          <cell r="B485" t="str">
            <v xml:space="preserve">Enterprise E10000 BASE CABINET </v>
          </cell>
          <cell r="C485">
            <v>524000</v>
          </cell>
          <cell r="D485" t="str">
            <v xml:space="preserve">A </v>
          </cell>
        </row>
        <row r="486">
          <cell r="A486" t="str">
            <v xml:space="preserve">E10000-5 </v>
          </cell>
          <cell r="B486" t="str">
            <v xml:space="preserve">Enterprise E10000 Custom BASE CABINET </v>
          </cell>
          <cell r="C486">
            <v>699400</v>
          </cell>
          <cell r="D486" t="str">
            <v xml:space="preserve">A </v>
          </cell>
        </row>
        <row r="487">
          <cell r="A487" t="str">
            <v xml:space="preserve">E10000-CTO </v>
          </cell>
          <cell r="B487" t="str">
            <v xml:space="preserve">E10000 CONFIGURE-TO-ORDER OPTS </v>
          </cell>
          <cell r="C487">
            <v>0</v>
          </cell>
          <cell r="D487" t="str">
            <v xml:space="preserve">D </v>
          </cell>
        </row>
        <row r="488">
          <cell r="A488" t="str">
            <v xml:space="preserve">E10000-SC2.X-GOLD </v>
          </cell>
          <cell r="B488" t="str">
            <v xml:space="preserve">Spectrum Gold Package (per Nod </v>
          </cell>
          <cell r="C488">
            <v>0</v>
          </cell>
          <cell r="D488" t="str">
            <v xml:space="preserve">D </v>
          </cell>
        </row>
        <row r="489">
          <cell r="A489" t="str">
            <v xml:space="preserve">E10000-SC2.X-PLAT </v>
          </cell>
          <cell r="B489" t="str">
            <v xml:space="preserve">Platinum Spectrum Gold Package (per Nod </v>
          </cell>
          <cell r="C489">
            <v>0</v>
          </cell>
          <cell r="D489" t="str">
            <v xml:space="preserve">D </v>
          </cell>
        </row>
        <row r="490">
          <cell r="A490" t="str">
            <v xml:space="preserve">E10000-SW-SSP-3.1 </v>
          </cell>
          <cell r="B490" t="str">
            <v xml:space="preserve">SSP SW 3.1, CD DOC LI </v>
          </cell>
          <cell r="C490">
            <v>0</v>
          </cell>
          <cell r="D490" t="str">
            <v xml:space="preserve">D </v>
          </cell>
        </row>
        <row r="491">
          <cell r="A491" t="str">
            <v xml:space="preserve">E10000-SW-SSP-3.1.1 </v>
          </cell>
          <cell r="B491" t="str">
            <v xml:space="preserve">SSP SW 3.1.1, CD DOC LI </v>
          </cell>
          <cell r="C491">
            <v>0</v>
          </cell>
          <cell r="D491" t="str">
            <v xml:space="preserve">D </v>
          </cell>
        </row>
        <row r="492">
          <cell r="A492" t="str">
            <v xml:space="preserve">E3000-SC2.X-GOLD </v>
          </cell>
          <cell r="B492" t="str">
            <v xml:space="preserve">Spectrum Gold Package (per Nod </v>
          </cell>
          <cell r="C492">
            <v>10000</v>
          </cell>
          <cell r="D492" t="str">
            <v>S</v>
          </cell>
        </row>
        <row r="493">
          <cell r="A493" t="str">
            <v>E3000-SC2.X-PLAT</v>
          </cell>
          <cell r="B493" t="str">
            <v xml:space="preserve">Platinum Spectrum Gold Package (per Nod </v>
          </cell>
          <cell r="C493">
            <v>17500</v>
          </cell>
          <cell r="D493" t="str">
            <v>S</v>
          </cell>
        </row>
        <row r="494">
          <cell r="A494" t="str">
            <v xml:space="preserve">E3500-C52 </v>
          </cell>
          <cell r="B494" t="str">
            <v xml:space="preserve">SERVER UE3500 BASE, 250MHZ/4MB </v>
          </cell>
          <cell r="C494">
            <v>54000</v>
          </cell>
          <cell r="D494" t="str">
            <v xml:space="preserve">A </v>
          </cell>
        </row>
        <row r="495">
          <cell r="A495" t="str">
            <v xml:space="preserve">E3500-C62 </v>
          </cell>
          <cell r="B495" t="str">
            <v xml:space="preserve">SERVER UE3500 BASE, 336MHZ/4MB </v>
          </cell>
          <cell r="C495">
            <v>63000</v>
          </cell>
          <cell r="D495" t="str">
            <v xml:space="preserve">A </v>
          </cell>
        </row>
        <row r="496">
          <cell r="A496" t="str">
            <v xml:space="preserve">E3500-C72 </v>
          </cell>
          <cell r="B496" t="str">
            <v xml:space="preserve">SERVER UE3500 BASE, 400MHZ/4MB </v>
          </cell>
          <cell r="C496">
            <v>60200</v>
          </cell>
          <cell r="D496" t="str">
            <v xml:space="preserve">A </v>
          </cell>
        </row>
        <row r="497">
          <cell r="A497" t="str">
            <v xml:space="preserve">E3501 </v>
          </cell>
          <cell r="B497" t="str">
            <v xml:space="preserve">E3501 SERVER BASE 1*PS </v>
          </cell>
          <cell r="C497">
            <v>16500</v>
          </cell>
          <cell r="D497" t="str">
            <v xml:space="preserve">A </v>
          </cell>
        </row>
        <row r="498">
          <cell r="A498" t="str">
            <v xml:space="preserve">E3501-C62 </v>
          </cell>
          <cell r="B498" t="str">
            <v xml:space="preserve">Server UE3501 BASE, 336MHZ/4MB </v>
          </cell>
          <cell r="C498">
            <v>55500</v>
          </cell>
          <cell r="D498" t="str">
            <v xml:space="preserve">A </v>
          </cell>
        </row>
        <row r="499">
          <cell r="A499" t="str">
            <v xml:space="preserve">E3501-C72 </v>
          </cell>
          <cell r="B499" t="str">
            <v xml:space="preserve">Server UE3501 BASE, 400MHZ/4MB </v>
          </cell>
          <cell r="C499">
            <v>64500</v>
          </cell>
          <cell r="D499" t="str">
            <v xml:space="preserve">A </v>
          </cell>
        </row>
        <row r="500">
          <cell r="A500" t="str">
            <v xml:space="preserve">E3501-C82 </v>
          </cell>
          <cell r="B500" t="str">
            <v xml:space="preserve">Server UE3501 BASE, 400MHZ/8MB </v>
          </cell>
          <cell r="C500">
            <v>66000</v>
          </cell>
          <cell r="D500" t="str">
            <v xml:space="preserve">A </v>
          </cell>
        </row>
        <row r="501">
          <cell r="A501" t="str">
            <v xml:space="preserve">E4000-SC2.X-GOLD </v>
          </cell>
          <cell r="B501" t="str">
            <v xml:space="preserve">Spectrum Gold Package (per Nod </v>
          </cell>
          <cell r="C501">
            <v>10600</v>
          </cell>
          <cell r="D501" t="str">
            <v>S</v>
          </cell>
        </row>
        <row r="502">
          <cell r="A502" t="str">
            <v>E4000-SC2.X-PLAT</v>
          </cell>
          <cell r="B502" t="str">
            <v xml:space="preserve">Platinum Gold Package (per Nod </v>
          </cell>
          <cell r="C502">
            <v>18550</v>
          </cell>
          <cell r="D502" t="str">
            <v>S</v>
          </cell>
        </row>
        <row r="503">
          <cell r="A503" t="str">
            <v>E450-SC2.X-GOLD(SC2.1)</v>
          </cell>
          <cell r="B503" t="str">
            <v xml:space="preserve">Spectrum Gold Package (per Nod </v>
          </cell>
          <cell r="C503">
            <v>6600</v>
          </cell>
          <cell r="D503" t="str">
            <v xml:space="preserve">D </v>
          </cell>
        </row>
        <row r="504">
          <cell r="A504" t="str">
            <v xml:space="preserve">E4500 </v>
          </cell>
          <cell r="B504" t="str">
            <v xml:space="preserve">E4500 SERVER BASE 2*PS </v>
          </cell>
          <cell r="C504">
            <v>55500</v>
          </cell>
          <cell r="D504" t="str">
            <v xml:space="preserve">A </v>
          </cell>
        </row>
        <row r="505">
          <cell r="A505" t="str">
            <v>E4501</v>
          </cell>
          <cell r="B505" t="str">
            <v xml:space="preserve">E4501 SERVER BASE 2*PS </v>
          </cell>
          <cell r="C505">
            <v>59200</v>
          </cell>
          <cell r="D505" t="str">
            <v xml:space="preserve">A </v>
          </cell>
        </row>
        <row r="506">
          <cell r="A506" t="str">
            <v>E4503</v>
          </cell>
          <cell r="B506" t="str">
            <v xml:space="preserve">E4503 SERVER BASE 1*PS </v>
          </cell>
          <cell r="C506">
            <v>48320</v>
          </cell>
          <cell r="D506" t="str">
            <v xml:space="preserve">A </v>
          </cell>
        </row>
        <row r="507">
          <cell r="A507" t="str">
            <v xml:space="preserve">E5000-SC2.X-GOLD </v>
          </cell>
          <cell r="B507" t="str">
            <v xml:space="preserve">Spectrum Gold Package (per Nod </v>
          </cell>
          <cell r="C507">
            <v>15300</v>
          </cell>
          <cell r="D507" t="str">
            <v xml:space="preserve">D </v>
          </cell>
        </row>
        <row r="508">
          <cell r="A508" t="str">
            <v xml:space="preserve">E5500 </v>
          </cell>
          <cell r="B508" t="str">
            <v xml:space="preserve">E5500 SERVER BASE 2*PS </v>
          </cell>
          <cell r="C508">
            <v>72000</v>
          </cell>
          <cell r="D508" t="str">
            <v xml:space="preserve">A </v>
          </cell>
        </row>
        <row r="509">
          <cell r="A509" t="str">
            <v xml:space="preserve">E5501 </v>
          </cell>
          <cell r="B509" t="str">
            <v xml:space="preserve">E5501 SERVER BASE 2*PS </v>
          </cell>
          <cell r="C509">
            <v>76800</v>
          </cell>
          <cell r="D509" t="str">
            <v xml:space="preserve">A </v>
          </cell>
        </row>
        <row r="510">
          <cell r="A510" t="str">
            <v xml:space="preserve">E6000-SC2.X-GOLD </v>
          </cell>
          <cell r="B510" t="str">
            <v xml:space="preserve">Spectrum Gold Package (per Nod </v>
          </cell>
          <cell r="C510">
            <v>33300</v>
          </cell>
          <cell r="D510" t="str">
            <v xml:space="preserve">D </v>
          </cell>
        </row>
        <row r="511">
          <cell r="A511" t="str">
            <v xml:space="preserve">E6000-SC2.X-PLAT </v>
          </cell>
          <cell r="B511" t="str">
            <v xml:space="preserve">Platinum  Gold Package (per Nod </v>
          </cell>
          <cell r="C511">
            <v>33300</v>
          </cell>
          <cell r="D511" t="str">
            <v xml:space="preserve">D </v>
          </cell>
        </row>
        <row r="512">
          <cell r="A512" t="str">
            <v xml:space="preserve">E6500 </v>
          </cell>
          <cell r="B512" t="str">
            <v xml:space="preserve">E6500 SERVER BASE 2*PS </v>
          </cell>
          <cell r="C512">
            <v>225000</v>
          </cell>
          <cell r="D512" t="str">
            <v xml:space="preserve">A </v>
          </cell>
        </row>
        <row r="513">
          <cell r="A513" t="str">
            <v xml:space="preserve">E6501 </v>
          </cell>
          <cell r="B513" t="str">
            <v xml:space="preserve">E6501 SERVER BASE 2*PS </v>
          </cell>
          <cell r="C513">
            <v>192000</v>
          </cell>
          <cell r="D513" t="str">
            <v xml:space="preserve">A </v>
          </cell>
        </row>
        <row r="514">
          <cell r="A514" t="str">
            <v xml:space="preserve">E6503 </v>
          </cell>
          <cell r="B514" t="str">
            <v xml:space="preserve">E6503 SERVER BASE 1*PS </v>
          </cell>
          <cell r="C514">
            <v>157120</v>
          </cell>
          <cell r="D514" t="str">
            <v xml:space="preserve">A </v>
          </cell>
        </row>
        <row r="515">
          <cell r="A515" t="str">
            <v xml:space="preserve">EFSMS-200W9999 </v>
          </cell>
          <cell r="B515" t="str">
            <v xml:space="preserve">SUNSCREEN EFS CD, DOCS, LIC </v>
          </cell>
          <cell r="C515">
            <v>13993</v>
          </cell>
          <cell r="D515" t="str">
            <v xml:space="preserve">B </v>
          </cell>
        </row>
        <row r="516">
          <cell r="A516" t="str">
            <v xml:space="preserve">EHRIS-311-9999 </v>
          </cell>
          <cell r="B516" t="str">
            <v xml:space="preserve">SW HSM 3.1.1 REMOTE STG EXT RT </v>
          </cell>
          <cell r="C516">
            <v>21000</v>
          </cell>
          <cell r="D516" t="str">
            <v xml:space="preserve">B </v>
          </cell>
        </row>
        <row r="517">
          <cell r="A517" t="str">
            <v xml:space="preserve">EHRIS-311-99U9 </v>
          </cell>
          <cell r="B517" t="str">
            <v xml:space="preserve">SW HSM 3.1.1 RMT STG EXT RTU U </v>
          </cell>
          <cell r="C517">
            <v>10500</v>
          </cell>
          <cell r="D517" t="str">
            <v xml:space="preserve">B </v>
          </cell>
        </row>
        <row r="518">
          <cell r="A518" t="str">
            <v xml:space="preserve">EHRIS-311-E999 </v>
          </cell>
          <cell r="B518" t="str">
            <v xml:space="preserve">SW HSM 3.1.1 REMOTE TIER 3 RTU </v>
          </cell>
          <cell r="C518">
            <v>42000</v>
          </cell>
          <cell r="D518" t="str">
            <v xml:space="preserve">B </v>
          </cell>
        </row>
        <row r="519">
          <cell r="A519" t="str">
            <v xml:space="preserve">EHS9S-311-9999 </v>
          </cell>
          <cell r="B519" t="str">
            <v xml:space="preserve">SW EHSM 3.1.1 BASE PACK CD,DOC </v>
          </cell>
          <cell r="C519">
            <v>140</v>
          </cell>
          <cell r="D519" t="str">
            <v xml:space="preserve">D </v>
          </cell>
        </row>
        <row r="520">
          <cell r="A520" t="str">
            <v xml:space="preserve">EHSIS-311-9999 </v>
          </cell>
          <cell r="B520" t="str">
            <v xml:space="preserve">SW HSM 3.1.1 MGMT INTERFACE RT </v>
          </cell>
          <cell r="C520">
            <v>28000</v>
          </cell>
          <cell r="D520" t="str">
            <v xml:space="preserve">B </v>
          </cell>
        </row>
        <row r="521">
          <cell r="A521" t="str">
            <v xml:space="preserve">EHSIS-311-99U9 </v>
          </cell>
          <cell r="B521" t="str">
            <v xml:space="preserve">SW HSM 3.1.1 MGMT IF RTU UPGRA </v>
          </cell>
          <cell r="C521">
            <v>14000</v>
          </cell>
          <cell r="D521" t="str">
            <v xml:space="preserve">B </v>
          </cell>
        </row>
        <row r="522">
          <cell r="A522" t="str">
            <v xml:space="preserve">EHSIS-311-E999 </v>
          </cell>
          <cell r="B522" t="str">
            <v xml:space="preserve">SW HSM 3.1.1 SERVER TIER 3 RTU </v>
          </cell>
          <cell r="C522">
            <v>56000</v>
          </cell>
          <cell r="D522" t="str">
            <v xml:space="preserve">B </v>
          </cell>
        </row>
        <row r="523">
          <cell r="A523" t="str">
            <v xml:space="preserve">EM1IS-210-9999 </v>
          </cell>
          <cell r="B523" t="str">
            <v xml:space="preserve">EM 2.1 SINGLE MIS LIC MC-1 </v>
          </cell>
          <cell r="C523">
            <v>21700</v>
          </cell>
          <cell r="D523" t="str">
            <v xml:space="preserve">B </v>
          </cell>
        </row>
        <row r="524">
          <cell r="A524" t="str">
            <v xml:space="preserve">EM1IS-210-99U9 </v>
          </cell>
          <cell r="B524" t="str">
            <v xml:space="preserve">EM 2.1 MIS LIC. UPGRADE MC-1 </v>
          </cell>
          <cell r="C524">
            <v>10850</v>
          </cell>
          <cell r="D524" t="str">
            <v xml:space="preserve">B </v>
          </cell>
        </row>
        <row r="525">
          <cell r="A525" t="str">
            <v xml:space="preserve">EM2IS-210-9999 </v>
          </cell>
          <cell r="B525" t="str">
            <v xml:space="preserve">EM 2.1 SINGLE MIS LIC MC-2 </v>
          </cell>
          <cell r="C525">
            <v>35700</v>
          </cell>
          <cell r="D525" t="str">
            <v xml:space="preserve">B </v>
          </cell>
        </row>
        <row r="526">
          <cell r="A526" t="str">
            <v xml:space="preserve">EM2IS-210-99T9 </v>
          </cell>
          <cell r="B526" t="str">
            <v xml:space="preserve">EM 2.1 MIS LIC MC-1 TO MC-2 </v>
          </cell>
          <cell r="C526">
            <v>14000</v>
          </cell>
          <cell r="D526" t="str">
            <v xml:space="preserve">B </v>
          </cell>
        </row>
        <row r="527">
          <cell r="A527" t="str">
            <v xml:space="preserve">EM2IS-210-99U9 </v>
          </cell>
          <cell r="B527" t="str">
            <v xml:space="preserve">EM 2.1 MIS LIC. UPGRADE MC-2 </v>
          </cell>
          <cell r="C527">
            <v>17850</v>
          </cell>
          <cell r="D527" t="str">
            <v xml:space="preserve">B </v>
          </cell>
        </row>
        <row r="528">
          <cell r="A528" t="str">
            <v xml:space="preserve">EMAIS-210-9999 </v>
          </cell>
          <cell r="B528" t="str">
            <v xml:space="preserve">EM 2.1 APPLICATION CLIENT, LIC </v>
          </cell>
          <cell r="C528">
            <v>7000</v>
          </cell>
          <cell r="D528" t="str">
            <v xml:space="preserve">B </v>
          </cell>
        </row>
        <row r="529">
          <cell r="A529" t="str">
            <v xml:space="preserve">EMAIS-210-99U9 </v>
          </cell>
          <cell r="B529" t="str">
            <v xml:space="preserve">UG EM 2.1 APPLICATION CLNT LIC </v>
          </cell>
          <cell r="C529">
            <v>3500</v>
          </cell>
          <cell r="D529" t="str">
            <v xml:space="preserve">B </v>
          </cell>
        </row>
        <row r="530">
          <cell r="A530" t="str">
            <v xml:space="preserve">EMAIS-300IR999 </v>
          </cell>
          <cell r="B530" t="str">
            <v xml:space="preserve">EM 3.0 Fault Mgmt App Cl. Lic. </v>
          </cell>
          <cell r="C530">
            <v>7000</v>
          </cell>
          <cell r="D530" t="str">
            <v xml:space="preserve">B </v>
          </cell>
        </row>
        <row r="531">
          <cell r="A531" t="str">
            <v xml:space="preserve">EMAIS-300IR9U9 </v>
          </cell>
          <cell r="B531" t="str">
            <v xml:space="preserve">EM 3.0 Fault Mgmt App Lic Upgr </v>
          </cell>
          <cell r="C531">
            <v>2800</v>
          </cell>
          <cell r="D531" t="str">
            <v xml:space="preserve">B </v>
          </cell>
        </row>
        <row r="532">
          <cell r="A532" t="str">
            <v xml:space="preserve">EMCMS-300I9999 </v>
          </cell>
          <cell r="B532" t="str">
            <v xml:space="preserve">EM 3.0 Media </v>
          </cell>
          <cell r="C532">
            <v>140</v>
          </cell>
          <cell r="D532" t="str">
            <v xml:space="preserve">B </v>
          </cell>
        </row>
        <row r="533">
          <cell r="A533" t="str">
            <v xml:space="preserve">EMEDS-210-9999 </v>
          </cell>
          <cell r="B533" t="str">
            <v xml:space="preserve">EM 2.1 ENDUSER HARDCOPY DOCS </v>
          </cell>
          <cell r="C533">
            <v>210</v>
          </cell>
          <cell r="D533" t="str">
            <v xml:space="preserve">B </v>
          </cell>
        </row>
        <row r="534">
          <cell r="A534" t="str">
            <v xml:space="preserve">EMEDS-300IR999 </v>
          </cell>
          <cell r="B534" t="str">
            <v xml:space="preserve">EM 3.0 End User Documentation </v>
          </cell>
          <cell r="C534">
            <v>210</v>
          </cell>
          <cell r="D534" t="str">
            <v xml:space="preserve">B </v>
          </cell>
        </row>
        <row r="535">
          <cell r="A535" t="str">
            <v xml:space="preserve">EMEMS-210-9999 </v>
          </cell>
          <cell r="B535" t="str">
            <v xml:space="preserve">EM 2.1 MEDIA AND RELNOTES </v>
          </cell>
          <cell r="C535">
            <v>140</v>
          </cell>
          <cell r="D535" t="str">
            <v xml:space="preserve">B </v>
          </cell>
        </row>
        <row r="536">
          <cell r="A536" t="str">
            <v xml:space="preserve">EMJDS-300I9999 </v>
          </cell>
          <cell r="B536" t="str">
            <v xml:space="preserve">EM 3.0 Java Toolkit Doc. </v>
          </cell>
          <cell r="C536">
            <v>490</v>
          </cell>
          <cell r="D536" t="str">
            <v xml:space="preserve">B </v>
          </cell>
        </row>
        <row r="537">
          <cell r="A537" t="str">
            <v xml:space="preserve">EMJIS-300IR999 </v>
          </cell>
          <cell r="B537" t="str">
            <v xml:space="preserve">EM 3.0 Java DMK Interface Lic. </v>
          </cell>
          <cell r="C537">
            <v>12600</v>
          </cell>
          <cell r="D537" t="str">
            <v xml:space="preserve">B </v>
          </cell>
        </row>
        <row r="538">
          <cell r="A538" t="str">
            <v xml:space="preserve">EMJIS-300IT999 </v>
          </cell>
          <cell r="B538" t="str">
            <v xml:space="preserve">EM 3.0 Java Toolkit License </v>
          </cell>
          <cell r="C538">
            <v>7000</v>
          </cell>
          <cell r="D538" t="str">
            <v xml:space="preserve">B </v>
          </cell>
        </row>
        <row r="539">
          <cell r="A539" t="str">
            <v xml:space="preserve">EMKDS-210-9999 </v>
          </cell>
          <cell r="B539" t="str">
            <v xml:space="preserve">EM 2.1 TOOLKIT DOC SET </v>
          </cell>
          <cell r="C539">
            <v>490</v>
          </cell>
          <cell r="D539" t="str">
            <v xml:space="preserve">B </v>
          </cell>
        </row>
        <row r="540">
          <cell r="A540" t="str">
            <v xml:space="preserve">EMKDS-300I9999 </v>
          </cell>
          <cell r="B540" t="str">
            <v xml:space="preserve">EM 3.0 Toolkit Documentation </v>
          </cell>
          <cell r="C540">
            <v>490</v>
          </cell>
          <cell r="D540" t="str">
            <v xml:space="preserve">B </v>
          </cell>
        </row>
        <row r="541">
          <cell r="A541" t="str">
            <v xml:space="preserve">EMKIS-210-T999 </v>
          </cell>
          <cell r="B541" t="str">
            <v xml:space="preserve">EM 2.1 TOOLKIT LICENSE </v>
          </cell>
          <cell r="C541">
            <v>70000</v>
          </cell>
          <cell r="D541" t="str">
            <v xml:space="preserve">B </v>
          </cell>
        </row>
        <row r="542">
          <cell r="A542" t="str">
            <v xml:space="preserve">EMKIS-210-T9U9 </v>
          </cell>
          <cell r="B542" t="str">
            <v xml:space="preserve">EM 2.1 TOOLKIT LIC. UPGRADE </v>
          </cell>
          <cell r="C542">
            <v>35000</v>
          </cell>
          <cell r="D542" t="str">
            <v xml:space="preserve">B </v>
          </cell>
        </row>
        <row r="543">
          <cell r="A543" t="str">
            <v xml:space="preserve">EMKIS-300IT999 </v>
          </cell>
          <cell r="B543" t="str">
            <v xml:space="preserve">EM 3.0 Toolkit License </v>
          </cell>
          <cell r="C543">
            <v>70000</v>
          </cell>
          <cell r="D543" t="str">
            <v xml:space="preserve">B </v>
          </cell>
        </row>
        <row r="544">
          <cell r="A544" t="str">
            <v xml:space="preserve">EMKIS-300IT9U9 </v>
          </cell>
          <cell r="B544" t="str">
            <v xml:space="preserve">EM 3.0 Toolkit License Upgrade </v>
          </cell>
          <cell r="C544">
            <v>31500</v>
          </cell>
          <cell r="D544" t="str">
            <v xml:space="preserve">B </v>
          </cell>
        </row>
        <row r="545">
          <cell r="A545" t="str">
            <v xml:space="preserve">EMMIS-300ID999 </v>
          </cell>
          <cell r="B545" t="str">
            <v xml:space="preserve">EM 3.0 MIS Bronze License </v>
          </cell>
          <cell r="C545">
            <v>21700</v>
          </cell>
          <cell r="D545" t="str">
            <v xml:space="preserve">B </v>
          </cell>
        </row>
        <row r="546">
          <cell r="A546" t="str">
            <v xml:space="preserve">EMMIS-300ID9U9 </v>
          </cell>
          <cell r="B546" t="str">
            <v xml:space="preserve">EM 3.0 MIS Bronze Lic. Upgrade </v>
          </cell>
          <cell r="C546">
            <v>9765</v>
          </cell>
          <cell r="D546" t="str">
            <v xml:space="preserve">B </v>
          </cell>
        </row>
        <row r="547">
          <cell r="A547" t="str">
            <v xml:space="preserve">EMMIS-300IE999 </v>
          </cell>
          <cell r="B547" t="str">
            <v xml:space="preserve">EM 3.0 MIS Gold License </v>
          </cell>
          <cell r="C547">
            <v>35700</v>
          </cell>
          <cell r="D547" t="str">
            <v xml:space="preserve">B </v>
          </cell>
        </row>
        <row r="548">
          <cell r="A548" t="str">
            <v xml:space="preserve">EMMIS-300IE9T9 </v>
          </cell>
          <cell r="B548" t="str">
            <v xml:space="preserve">EM 3.0 Silver-Gold Trade Up </v>
          </cell>
          <cell r="C548">
            <v>7000</v>
          </cell>
          <cell r="D548" t="str">
            <v xml:space="preserve">B </v>
          </cell>
        </row>
        <row r="549">
          <cell r="A549" t="str">
            <v xml:space="preserve">EMMIS-300IE9U9 </v>
          </cell>
          <cell r="B549" t="str">
            <v xml:space="preserve">EM 3.0 MIS Gold Lic. Upgrade </v>
          </cell>
          <cell r="C549">
            <v>16065</v>
          </cell>
          <cell r="D549" t="str">
            <v xml:space="preserve">B </v>
          </cell>
        </row>
        <row r="550">
          <cell r="A550" t="str">
            <v xml:space="preserve">EMMIS-300IW999 </v>
          </cell>
          <cell r="B550" t="str">
            <v xml:space="preserve">EM 3.0 MIS Silver License </v>
          </cell>
          <cell r="C550">
            <v>28700</v>
          </cell>
          <cell r="D550" t="str">
            <v xml:space="preserve">B </v>
          </cell>
        </row>
        <row r="551">
          <cell r="A551" t="str">
            <v xml:space="preserve">EMMIS-300IW9T9 </v>
          </cell>
          <cell r="B551" t="str">
            <v xml:space="preserve">EM 3.0 Bronze-Silver Trade Up </v>
          </cell>
          <cell r="C551">
            <v>7000</v>
          </cell>
          <cell r="D551" t="str">
            <v xml:space="preserve">B </v>
          </cell>
        </row>
        <row r="552">
          <cell r="A552" t="str">
            <v xml:space="preserve">EMMIS-300IW9U9 </v>
          </cell>
          <cell r="B552" t="str">
            <v xml:space="preserve">EM 3.0 MIS Silver Lic. Upgrade </v>
          </cell>
          <cell r="C552">
            <v>12915</v>
          </cell>
          <cell r="D552" t="str">
            <v xml:space="preserve">B </v>
          </cell>
        </row>
        <row r="553">
          <cell r="A553" t="str">
            <v xml:space="preserve">EMQIS-300IR999 </v>
          </cell>
          <cell r="B553" t="str">
            <v xml:space="preserve">EM 3.0 TMN Q3 Interface Lic. </v>
          </cell>
          <cell r="C553">
            <v>9800</v>
          </cell>
          <cell r="D553" t="str">
            <v xml:space="preserve">B </v>
          </cell>
        </row>
        <row r="554">
          <cell r="A554" t="str">
            <v xml:space="preserve">EMQIS-300IR9U9 </v>
          </cell>
          <cell r="B554" t="str">
            <v xml:space="preserve">EM 3.0 TMN Q3 Interface Upgrad </v>
          </cell>
          <cell r="C554">
            <v>4200</v>
          </cell>
          <cell r="D554" t="str">
            <v xml:space="preserve">B </v>
          </cell>
        </row>
        <row r="555">
          <cell r="A555" t="str">
            <v xml:space="preserve">EMTIS-210-9999 </v>
          </cell>
          <cell r="B555" t="str">
            <v xml:space="preserve">EM 2.1 TMNQ3 INTERFACE LIC </v>
          </cell>
          <cell r="C555">
            <v>9800</v>
          </cell>
          <cell r="D555" t="str">
            <v xml:space="preserve">B </v>
          </cell>
        </row>
        <row r="556">
          <cell r="A556" t="str">
            <v xml:space="preserve">EMTIS-210-99U9 </v>
          </cell>
          <cell r="B556" t="str">
            <v xml:space="preserve">EM 2.1 TMNQ3 INTERFACE UPGR. </v>
          </cell>
          <cell r="C556">
            <v>4900</v>
          </cell>
          <cell r="D556" t="str">
            <v xml:space="preserve">B </v>
          </cell>
        </row>
        <row r="557">
          <cell r="A557" t="str">
            <v xml:space="preserve">EN1VS-210-9999 </v>
          </cell>
          <cell r="B557" t="str">
            <v xml:space="preserve">EM 2.1 NETWORK MGMT PKG MC-1 </v>
          </cell>
          <cell r="C557">
            <v>121800</v>
          </cell>
          <cell r="D557" t="str">
            <v xml:space="preserve">B </v>
          </cell>
        </row>
        <row r="558">
          <cell r="A558" t="str">
            <v xml:space="preserve">EN2VS-210-9999 </v>
          </cell>
          <cell r="B558" t="str">
            <v xml:space="preserve">EM 2.1 NETWORK MGMT PKG MC-2 </v>
          </cell>
          <cell r="C558">
            <v>182000</v>
          </cell>
          <cell r="D558" t="str">
            <v xml:space="preserve">B </v>
          </cell>
        </row>
        <row r="559">
          <cell r="A559" t="str">
            <v xml:space="preserve">EN2VS-210-99T9 </v>
          </cell>
          <cell r="B559" t="str">
            <v xml:space="preserve">EM 2.1 NW MGT PKG MC-1 TO MC-2 </v>
          </cell>
          <cell r="C559">
            <v>60200</v>
          </cell>
          <cell r="D559" t="str">
            <v xml:space="preserve">B </v>
          </cell>
        </row>
        <row r="560">
          <cell r="A560" t="str">
            <v xml:space="preserve">ENB99-311-9999 </v>
          </cell>
          <cell r="B560" t="str">
            <v xml:space="preserve">SW NBU 3.1.1 DB EXT CD,DOC </v>
          </cell>
          <cell r="C560">
            <v>140</v>
          </cell>
          <cell r="D560" t="str">
            <v xml:space="preserve">D </v>
          </cell>
        </row>
        <row r="561">
          <cell r="A561" t="str">
            <v xml:space="preserve">ENB99-311-R999 </v>
          </cell>
          <cell r="B561" t="str">
            <v xml:space="preserve">SW NBU 3.1.1 PC CLIENTS CD,DOC </v>
          </cell>
          <cell r="C561">
            <v>140</v>
          </cell>
          <cell r="D561" t="str">
            <v xml:space="preserve">D </v>
          </cell>
        </row>
        <row r="562">
          <cell r="A562" t="str">
            <v xml:space="preserve">ENB9S-311-9999 </v>
          </cell>
          <cell r="B562" t="str">
            <v xml:space="preserve">SW ENBU 3.1.1 BASE PACK CD,DOC </v>
          </cell>
          <cell r="C562">
            <v>140</v>
          </cell>
          <cell r="D562" t="str">
            <v xml:space="preserve">D </v>
          </cell>
        </row>
        <row r="563">
          <cell r="A563" t="str">
            <v xml:space="preserve">ENB9S-311-S999 </v>
          </cell>
          <cell r="B563" t="str">
            <v xml:space="preserve">SW NBU 3.1.1 (E10000 ONLY) </v>
          </cell>
          <cell r="C563">
            <v>0</v>
          </cell>
          <cell r="D563" t="str">
            <v xml:space="preserve">D </v>
          </cell>
        </row>
        <row r="564">
          <cell r="A564" t="str">
            <v xml:space="preserve">ENBC9-311-9999 </v>
          </cell>
          <cell r="B564" t="str">
            <v xml:space="preserve">SW NBU 3.1.1 100-CLIENT RTU </v>
          </cell>
          <cell r="C564">
            <v>45500</v>
          </cell>
          <cell r="D564" t="str">
            <v xml:space="preserve">B </v>
          </cell>
        </row>
        <row r="565">
          <cell r="A565" t="str">
            <v xml:space="preserve">ENBC9-311-99U9 </v>
          </cell>
          <cell r="B565" t="str">
            <v xml:space="preserve">SW NBU 3.1.1 100-CLIENT RTU UP </v>
          </cell>
          <cell r="C565">
            <v>22750</v>
          </cell>
          <cell r="D565" t="str">
            <v xml:space="preserve">B </v>
          </cell>
        </row>
        <row r="566">
          <cell r="A566" t="str">
            <v xml:space="preserve">ENBI9-311-D999 </v>
          </cell>
          <cell r="B566" t="str">
            <v xml:space="preserve">SW NBU 3.1.1 WS CLIENT RTU </v>
          </cell>
          <cell r="C566">
            <v>280</v>
          </cell>
          <cell r="D566" t="str">
            <v xml:space="preserve">B </v>
          </cell>
        </row>
        <row r="567">
          <cell r="A567" t="str">
            <v xml:space="preserve">ENBI9-311-D9U9 </v>
          </cell>
          <cell r="B567" t="str">
            <v xml:space="preserve">SW NBU 3.1.1 WS CLIENT RTU UPG </v>
          </cell>
          <cell r="C567">
            <v>140</v>
          </cell>
          <cell r="D567" t="str">
            <v xml:space="preserve">B </v>
          </cell>
        </row>
        <row r="568">
          <cell r="A568" t="str">
            <v xml:space="preserve">ENBI9-311-E999 </v>
          </cell>
          <cell r="B568" t="str">
            <v xml:space="preserve">SW NBU 3.1.1 MULTI-USER CLIENT </v>
          </cell>
          <cell r="C568">
            <v>980</v>
          </cell>
          <cell r="D568" t="str">
            <v xml:space="preserve">B </v>
          </cell>
        </row>
        <row r="569">
          <cell r="A569" t="str">
            <v xml:space="preserve">ENBI9-311-E9U9 </v>
          </cell>
          <cell r="B569" t="str">
            <v xml:space="preserve">SW NBU 3.1.1 MULTI-USER CLNT U </v>
          </cell>
          <cell r="C569">
            <v>490</v>
          </cell>
          <cell r="D569" t="str">
            <v xml:space="preserve">B </v>
          </cell>
        </row>
        <row r="570">
          <cell r="A570" t="str">
            <v xml:space="preserve">ENBIS-311-9999 </v>
          </cell>
          <cell r="B570" t="str">
            <v xml:space="preserve">SW NBU 3.1.1 MGMT INTERFACE RT </v>
          </cell>
          <cell r="C570">
            <v>11900</v>
          </cell>
          <cell r="D570" t="str">
            <v xml:space="preserve">B </v>
          </cell>
        </row>
        <row r="571">
          <cell r="A571" t="str">
            <v xml:space="preserve">ENBIS-311-99U9 </v>
          </cell>
          <cell r="B571" t="str">
            <v xml:space="preserve">SW NBU 3.1.1 MGMT IF RTU UPGR </v>
          </cell>
          <cell r="C571">
            <v>5950</v>
          </cell>
          <cell r="D571" t="str">
            <v xml:space="preserve">B </v>
          </cell>
        </row>
        <row r="572">
          <cell r="A572" t="str">
            <v xml:space="preserve">ENBX9-311-R999 </v>
          </cell>
          <cell r="B572" t="str">
            <v xml:space="preserve">SW NBU 3.1.1 PC 10-CLIENT RTU </v>
          </cell>
          <cell r="C572">
            <v>700</v>
          </cell>
          <cell r="D572" t="str">
            <v xml:space="preserve">B </v>
          </cell>
        </row>
        <row r="573">
          <cell r="A573" t="str">
            <v xml:space="preserve">ENBX9-311-R9U9 </v>
          </cell>
          <cell r="B573" t="str">
            <v xml:space="preserve">SW NBU 3.1.1 PC 10-CLIENT RTU </v>
          </cell>
          <cell r="C573">
            <v>350</v>
          </cell>
          <cell r="D573" t="str">
            <v xml:space="preserve">B </v>
          </cell>
        </row>
        <row r="574">
          <cell r="A574" t="str">
            <v xml:space="preserve">ENDIS-311-9999 </v>
          </cell>
          <cell r="B574" t="str">
            <v xml:space="preserve">SW NBU 3.1.1 DATABASE EXT RTU </v>
          </cell>
          <cell r="C574">
            <v>7000</v>
          </cell>
          <cell r="D574" t="str">
            <v xml:space="preserve">B </v>
          </cell>
        </row>
        <row r="575">
          <cell r="A575" t="str">
            <v xml:space="preserve">ENDIS-311-99U9 </v>
          </cell>
          <cell r="B575" t="str">
            <v xml:space="preserve">SW NBU 3.1.1 DB EXT RTU UPGRAD </v>
          </cell>
          <cell r="C575">
            <v>3500</v>
          </cell>
          <cell r="D575" t="str">
            <v xml:space="preserve">B </v>
          </cell>
        </row>
        <row r="576">
          <cell r="A576" t="str">
            <v xml:space="preserve">ENDIS-311-E999 </v>
          </cell>
          <cell r="B576" t="str">
            <v xml:space="preserve">SW NBU 3.1.1 DB TIER 3 RTU </v>
          </cell>
          <cell r="C576">
            <v>14000</v>
          </cell>
          <cell r="D576" t="str">
            <v xml:space="preserve">B </v>
          </cell>
        </row>
        <row r="577">
          <cell r="A577" t="str">
            <v xml:space="preserve">ENEI9-311-9999 </v>
          </cell>
          <cell r="B577" t="str">
            <v xml:space="preserve">SW NBU 3.1.1 client engr </v>
          </cell>
          <cell r="C577">
            <v>2800</v>
          </cell>
          <cell r="D577" t="str">
            <v xml:space="preserve">B </v>
          </cell>
        </row>
        <row r="578">
          <cell r="A578" t="str">
            <v xml:space="preserve">ENEI9-311-D999 </v>
          </cell>
          <cell r="B578" t="str">
            <v xml:space="preserve">SW NBU 3.1.1 WS ENCRY RTU </v>
          </cell>
          <cell r="C578">
            <v>280</v>
          </cell>
          <cell r="D578" t="str">
            <v xml:space="preserve">B </v>
          </cell>
        </row>
        <row r="579">
          <cell r="A579" t="str">
            <v xml:space="preserve">ENEI9-311-E999 </v>
          </cell>
          <cell r="B579" t="str">
            <v xml:space="preserve">SW NBU 3.1.1 M-U CLIENT ENCR R </v>
          </cell>
          <cell r="C579">
            <v>980</v>
          </cell>
          <cell r="D579" t="str">
            <v xml:space="preserve">B </v>
          </cell>
        </row>
        <row r="580">
          <cell r="A580" t="str">
            <v xml:space="preserve">ENEI9-311-R999 </v>
          </cell>
          <cell r="B580" t="str">
            <v xml:space="preserve">SW NBU 3.1.1 PC ENCRY RTU </v>
          </cell>
          <cell r="C580">
            <v>70</v>
          </cell>
          <cell r="D580" t="str">
            <v xml:space="preserve">B </v>
          </cell>
        </row>
        <row r="581">
          <cell r="A581" t="str">
            <v xml:space="preserve">ENFIS-311-9999 </v>
          </cell>
          <cell r="B581" t="str">
            <v xml:space="preserve">SW NBU 3.1.1 FLASHBACKUP RTU </v>
          </cell>
          <cell r="C581">
            <v>7000</v>
          </cell>
          <cell r="D581" t="str">
            <v xml:space="preserve">B </v>
          </cell>
        </row>
        <row r="582">
          <cell r="A582" t="str">
            <v xml:space="preserve">ENM9N-311-9999 </v>
          </cell>
          <cell r="B582" t="str">
            <v xml:space="preserve">SW NBU 3.1.1 SQL-EXCH EXT RTU </v>
          </cell>
          <cell r="C582">
            <v>1400</v>
          </cell>
          <cell r="D582" t="str">
            <v xml:space="preserve">B </v>
          </cell>
        </row>
        <row r="583">
          <cell r="A583" t="str">
            <v xml:space="preserve">ENNIS-311-9999 </v>
          </cell>
          <cell r="B583" t="str">
            <v xml:space="preserve">SW NBU 3.1.1 NDMP RTU, DOC </v>
          </cell>
          <cell r="C583">
            <v>11900</v>
          </cell>
          <cell r="D583" t="str">
            <v xml:space="preserve">B </v>
          </cell>
        </row>
        <row r="584">
          <cell r="A584" t="str">
            <v xml:space="preserve">ENRI9-311-D999 </v>
          </cell>
          <cell r="B584" t="str">
            <v xml:space="preserve">SW NBU 3.1.1 ROBOTICS TIER1 RT </v>
          </cell>
          <cell r="C584">
            <v>5600</v>
          </cell>
          <cell r="D584" t="str">
            <v xml:space="preserve">B </v>
          </cell>
        </row>
        <row r="585">
          <cell r="A585" t="str">
            <v xml:space="preserve">ENRI9-311-D9U9 </v>
          </cell>
          <cell r="B585" t="str">
            <v xml:space="preserve">SW NBU 3.1.1 ROBTC TIER1 RTU U </v>
          </cell>
          <cell r="C585">
            <v>2800</v>
          </cell>
          <cell r="D585" t="str">
            <v xml:space="preserve">B </v>
          </cell>
        </row>
        <row r="586">
          <cell r="A586" t="str">
            <v xml:space="preserve">ENRI9-311-E999 </v>
          </cell>
          <cell r="B586" t="str">
            <v xml:space="preserve">SW NBU 3.1.1 ROBOTICS TIER3 RT </v>
          </cell>
          <cell r="C586">
            <v>23800</v>
          </cell>
          <cell r="D586" t="str">
            <v xml:space="preserve">B </v>
          </cell>
        </row>
        <row r="587">
          <cell r="A587" t="str">
            <v xml:space="preserve">ENRI9-311-E9U9 </v>
          </cell>
          <cell r="B587" t="str">
            <v xml:space="preserve">SW NBU 3.1.1 ROBTC TIER3 RTU U </v>
          </cell>
          <cell r="C587">
            <v>11900</v>
          </cell>
          <cell r="D587" t="str">
            <v xml:space="preserve">B </v>
          </cell>
        </row>
        <row r="588">
          <cell r="A588" t="str">
            <v xml:space="preserve">ENRI9-311-T999 </v>
          </cell>
          <cell r="B588" t="str">
            <v xml:space="preserve">SW NBU 3.1.1 ROBOTICS TIER4 RT </v>
          </cell>
          <cell r="C588">
            <v>35000</v>
          </cell>
          <cell r="D588" t="str">
            <v xml:space="preserve">B </v>
          </cell>
        </row>
        <row r="589">
          <cell r="A589" t="str">
            <v xml:space="preserve">ENRI9-311-T9U9 </v>
          </cell>
          <cell r="B589" t="str">
            <v xml:space="preserve">SW NBU 3.1.1 ROBTC TIER4 RTU U </v>
          </cell>
          <cell r="C589">
            <v>17500</v>
          </cell>
          <cell r="D589" t="str">
            <v xml:space="preserve">B </v>
          </cell>
        </row>
        <row r="590">
          <cell r="A590" t="str">
            <v xml:space="preserve">ENRI9-311-W999 </v>
          </cell>
          <cell r="B590" t="str">
            <v xml:space="preserve">SW NBU 3.1.1 ROBOTICS TIER2 RT </v>
          </cell>
          <cell r="C590">
            <v>13300</v>
          </cell>
          <cell r="D590" t="str">
            <v xml:space="preserve">B </v>
          </cell>
        </row>
        <row r="591">
          <cell r="A591" t="str">
            <v xml:space="preserve">ENRI9-311-W9U9 </v>
          </cell>
          <cell r="B591" t="str">
            <v xml:space="preserve">SW NBU 3.1.1 ROBTC TIER2 RTU U </v>
          </cell>
          <cell r="C591">
            <v>6650</v>
          </cell>
          <cell r="D591" t="str">
            <v xml:space="preserve">B </v>
          </cell>
        </row>
        <row r="592">
          <cell r="A592" t="str">
            <v xml:space="preserve">ENSIS-311-9999 </v>
          </cell>
          <cell r="B592" t="str">
            <v xml:space="preserve">SW NBU 3.1.1 SAP EXT RTU </v>
          </cell>
          <cell r="C592">
            <v>14000</v>
          </cell>
          <cell r="D592" t="str">
            <v xml:space="preserve">B </v>
          </cell>
        </row>
        <row r="593">
          <cell r="A593" t="str">
            <v xml:space="preserve">ENSIS-311-99U9 </v>
          </cell>
          <cell r="B593" t="str">
            <v xml:space="preserve">SW NBU 3.1.1 SAP EXT RTU UPGRA </v>
          </cell>
          <cell r="C593">
            <v>7000</v>
          </cell>
          <cell r="D593" t="str">
            <v xml:space="preserve">B </v>
          </cell>
        </row>
        <row r="594">
          <cell r="A594" t="str">
            <v xml:space="preserve">ENSIS-311-E999 </v>
          </cell>
          <cell r="B594" t="str">
            <v xml:space="preserve">SW NBU 3.1.1 SAP TIER 3 RTU </v>
          </cell>
          <cell r="C594">
            <v>28000</v>
          </cell>
          <cell r="D594" t="str">
            <v xml:space="preserve">B </v>
          </cell>
        </row>
        <row r="595">
          <cell r="A595" t="str">
            <v xml:space="preserve">ENTIS-311-9999 </v>
          </cell>
          <cell r="B595" t="str">
            <v xml:space="preserve">SW NBU 3.1.1 TIVOLI INTEGR RTU </v>
          </cell>
          <cell r="C595">
            <v>13993</v>
          </cell>
          <cell r="D595" t="str">
            <v xml:space="preserve">B </v>
          </cell>
        </row>
        <row r="596">
          <cell r="A596" t="str">
            <v xml:space="preserve">ET1VS-210-9999 </v>
          </cell>
          <cell r="B596" t="str">
            <v xml:space="preserve">EM 2.1 TELCO MGMT PKG MC-1 </v>
          </cell>
          <cell r="C596">
            <v>163800</v>
          </cell>
          <cell r="D596" t="str">
            <v xml:space="preserve">B </v>
          </cell>
        </row>
        <row r="597">
          <cell r="A597" t="str">
            <v xml:space="preserve">ET2VS-210-9999 </v>
          </cell>
          <cell r="B597" t="str">
            <v xml:space="preserve">EM 2.1 TELCO MGMT PKG MC-2 </v>
          </cell>
          <cell r="C597">
            <v>224000</v>
          </cell>
          <cell r="D597" t="str">
            <v xml:space="preserve">B </v>
          </cell>
        </row>
        <row r="598">
          <cell r="A598" t="str">
            <v xml:space="preserve">ET2VS-210-99T9 </v>
          </cell>
          <cell r="B598" t="str">
            <v xml:space="preserve">EM 2.1 TELCO MPKG MC-1 TO MC-2 </v>
          </cell>
          <cell r="C598">
            <v>60200</v>
          </cell>
          <cell r="D598" t="str">
            <v xml:space="preserve">B </v>
          </cell>
        </row>
        <row r="599">
          <cell r="A599" t="str">
            <v xml:space="preserve">FCED9-600-T999 </v>
          </cell>
          <cell r="B599" t="str">
            <v>C++ Enterprise 6 Doc Set</v>
          </cell>
          <cell r="C599">
            <v>560</v>
          </cell>
          <cell r="D599" t="str">
            <v xml:space="preserve">B </v>
          </cell>
        </row>
        <row r="600">
          <cell r="A600" t="str">
            <v xml:space="preserve">FCEIS-600-T999 </v>
          </cell>
          <cell r="B600" t="str">
            <v>C++ Enterprise Ed 6 1 user Slim Kit</v>
          </cell>
          <cell r="C600">
            <v>4893</v>
          </cell>
          <cell r="D600" t="str">
            <v xml:space="preserve">B </v>
          </cell>
        </row>
        <row r="601">
          <cell r="A601" t="str">
            <v xml:space="preserve">FCEIS-600-T9U9 </v>
          </cell>
          <cell r="B601" t="str">
            <v>C++ Enterprise Ed 6 1 user UP Kit</v>
          </cell>
          <cell r="C601">
            <v>1470</v>
          </cell>
          <cell r="D601" t="str">
            <v xml:space="preserve">B </v>
          </cell>
        </row>
        <row r="602">
          <cell r="A602" t="str">
            <v xml:space="preserve">FIG-ECR-3.0G1-PU </v>
          </cell>
          <cell r="B602" t="str">
            <v xml:space="preserve">UG FW-1 3.0 IGER/RC </v>
          </cell>
          <cell r="C602">
            <v>21000</v>
          </cell>
          <cell r="D602" t="str">
            <v xml:space="preserve">B </v>
          </cell>
        </row>
        <row r="603">
          <cell r="A603" t="str">
            <v xml:space="preserve">FIR-100-250-3.0-PU </v>
          </cell>
          <cell r="B603" t="str">
            <v xml:space="preserve">UG FW-1 3.0 100-250, CD DOC LI </v>
          </cell>
          <cell r="C603">
            <v>5040</v>
          </cell>
          <cell r="D603" t="str">
            <v xml:space="preserve">B </v>
          </cell>
        </row>
        <row r="604">
          <cell r="A604" t="str">
            <v xml:space="preserve">FIR-25-50-3.0-PU </v>
          </cell>
          <cell r="B604" t="str">
            <v xml:space="preserve">UG FW-1 3.0 25-50, CD DOC LI </v>
          </cell>
          <cell r="C604">
            <v>3640</v>
          </cell>
          <cell r="D604" t="str">
            <v xml:space="preserve">B </v>
          </cell>
        </row>
        <row r="605">
          <cell r="A605" t="str">
            <v xml:space="preserve">FIR-250-ISC-3.0-PU </v>
          </cell>
          <cell r="B605" t="str">
            <v xml:space="preserve">UG FW-1 3.0 50-ISC, CD DOC LI </v>
          </cell>
          <cell r="C605">
            <v>15400</v>
          </cell>
          <cell r="D605" t="str">
            <v xml:space="preserve">B </v>
          </cell>
        </row>
        <row r="606">
          <cell r="A606" t="str">
            <v xml:space="preserve">FIR-50-100-3.0-PU </v>
          </cell>
          <cell r="B606" t="str">
            <v xml:space="preserve">UG FW-1 3.0 50-100, CD DOC LI </v>
          </cell>
          <cell r="C606">
            <v>5600</v>
          </cell>
          <cell r="D606" t="str">
            <v xml:space="preserve">B </v>
          </cell>
        </row>
        <row r="607">
          <cell r="A607" t="str">
            <v xml:space="preserve">FIR-FRST-50-3.0-PU </v>
          </cell>
          <cell r="B607" t="str">
            <v xml:space="preserve">UG FW-FRST TO FW-1 50,CD DOCLI </v>
          </cell>
          <cell r="C607">
            <v>5593</v>
          </cell>
          <cell r="D607" t="str">
            <v xml:space="preserve">B </v>
          </cell>
        </row>
        <row r="608">
          <cell r="A608" t="str">
            <v xml:space="preserve">FR-2.0.1-D </v>
          </cell>
          <cell r="B608" t="str">
            <v xml:space="preserve">FRAME RELAY 2.0.1, DOCS </v>
          </cell>
          <cell r="C608">
            <v>195</v>
          </cell>
          <cell r="D608" t="str">
            <v xml:space="preserve">D </v>
          </cell>
        </row>
        <row r="609">
          <cell r="A609" t="str">
            <v xml:space="preserve">FR-2.0.1-DT-S </v>
          </cell>
          <cell r="B609" t="str">
            <v xml:space="preserve">FRAME RELAY 2.0.1, CD LIC </v>
          </cell>
          <cell r="C609">
            <v>2093</v>
          </cell>
          <cell r="D609" t="str">
            <v xml:space="preserve">B </v>
          </cell>
        </row>
        <row r="610">
          <cell r="A610" t="str">
            <v xml:space="preserve">FR-2.0.1-ES-S </v>
          </cell>
          <cell r="B610" t="str">
            <v xml:space="preserve">FRAME RELAY 2.0.1, CD LIC </v>
          </cell>
          <cell r="C610">
            <v>3493</v>
          </cell>
          <cell r="D610" t="str">
            <v xml:space="preserve">B </v>
          </cell>
        </row>
        <row r="611">
          <cell r="A611" t="str">
            <v xml:space="preserve">FTAM-8.0.3-CD </v>
          </cell>
          <cell r="B611" t="str">
            <v xml:space="preserve">SUNLINK FTAM 8.0.3, CD </v>
          </cell>
          <cell r="C611">
            <v>130</v>
          </cell>
          <cell r="D611" t="str">
            <v xml:space="preserve">D </v>
          </cell>
        </row>
        <row r="612">
          <cell r="A612" t="str">
            <v xml:space="preserve">FTAM-8.0.3-D </v>
          </cell>
          <cell r="B612" t="str">
            <v xml:space="preserve">SUNLINK FTAM 8.0.3, DOC </v>
          </cell>
          <cell r="C612">
            <v>195</v>
          </cell>
          <cell r="D612" t="str">
            <v xml:space="preserve">D </v>
          </cell>
        </row>
        <row r="613">
          <cell r="A613" t="str">
            <v xml:space="preserve">FTAM-8.0.3-S </v>
          </cell>
          <cell r="B613" t="str">
            <v xml:space="preserve">SUNLINK FTAM 8.0.3, CD LIC </v>
          </cell>
          <cell r="C613">
            <v>2405</v>
          </cell>
          <cell r="D613" t="str">
            <v xml:space="preserve">B </v>
          </cell>
        </row>
        <row r="614">
          <cell r="A614" t="str">
            <v xml:space="preserve">FTAM-8.0.3-SU </v>
          </cell>
          <cell r="B614" t="str">
            <v xml:space="preserve">UG SUNLINK FTAM 8.0.3, CD LIC </v>
          </cell>
          <cell r="C614">
            <v>1037</v>
          </cell>
          <cell r="D614" t="str">
            <v xml:space="preserve">B </v>
          </cell>
        </row>
        <row r="615">
          <cell r="A615" t="str">
            <v xml:space="preserve">GDKM9-100-T999 </v>
          </cell>
          <cell r="B615" t="str">
            <v xml:space="preserve">Global App Developer Kit 1.0 </v>
          </cell>
          <cell r="C615">
            <v>413</v>
          </cell>
          <cell r="D615" t="str">
            <v xml:space="preserve">B </v>
          </cell>
        </row>
        <row r="616">
          <cell r="A616" t="str">
            <v xml:space="preserve">GDMD9-100-9999 </v>
          </cell>
          <cell r="B616" t="str">
            <v xml:space="preserve">GDMO BUILDER 1.0, DOC </v>
          </cell>
          <cell r="C616">
            <v>195</v>
          </cell>
          <cell r="D616" t="str">
            <v xml:space="preserve">D </v>
          </cell>
        </row>
        <row r="617">
          <cell r="A617" t="str">
            <v xml:space="preserve">GDMIS-100-9999 </v>
          </cell>
          <cell r="B617" t="str">
            <v xml:space="preserve">GDMO BUILDER 1.0, LIC </v>
          </cell>
          <cell r="C617">
            <v>12586</v>
          </cell>
          <cell r="D617" t="str">
            <v xml:space="preserve">B </v>
          </cell>
        </row>
        <row r="618">
          <cell r="A618" t="str">
            <v xml:space="preserve">GDMO-1.0-D </v>
          </cell>
          <cell r="B618" t="str">
            <v xml:space="preserve">GDMO BUILDER 1.0, DOC </v>
          </cell>
          <cell r="C618">
            <v>195</v>
          </cell>
          <cell r="D618" t="str">
            <v xml:space="preserve">D </v>
          </cell>
        </row>
        <row r="619">
          <cell r="A619" t="str">
            <v xml:space="preserve">GDMO-1.0-S </v>
          </cell>
          <cell r="B619" t="str">
            <v xml:space="preserve">GDMO BUILDER 1.0, CD LIC </v>
          </cell>
          <cell r="C619">
            <v>11687</v>
          </cell>
          <cell r="D619" t="str">
            <v xml:space="preserve">B </v>
          </cell>
        </row>
        <row r="620">
          <cell r="A620" t="str">
            <v xml:space="preserve">HA-1.3-DOC </v>
          </cell>
          <cell r="B620" t="str">
            <v xml:space="preserve">SOLSTICE HA 1.3 DOCS </v>
          </cell>
          <cell r="C620">
            <v>700</v>
          </cell>
          <cell r="D620" t="str">
            <v xml:space="preserve">B </v>
          </cell>
        </row>
        <row r="621">
          <cell r="A621" t="str">
            <v xml:space="preserve">HA-MULT </v>
          </cell>
          <cell r="B621" t="str">
            <v xml:space="preserve">HA Support Bundle </v>
          </cell>
          <cell r="C621">
            <v>12500</v>
          </cell>
          <cell r="D621" t="str">
            <v xml:space="preserve">D </v>
          </cell>
        </row>
        <row r="622">
          <cell r="A622" t="str">
            <v xml:space="preserve">HA-SAP1-1.3-L </v>
          </cell>
          <cell r="B622" t="str">
            <v xml:space="preserve">HA 1.3 SAP AGENT E2-E3000 </v>
          </cell>
          <cell r="C622">
            <v>2800</v>
          </cell>
          <cell r="D622" t="str">
            <v xml:space="preserve">B </v>
          </cell>
        </row>
        <row r="623">
          <cell r="A623" t="str">
            <v xml:space="preserve">HA-SAP2-1.3-L </v>
          </cell>
          <cell r="B623" t="str">
            <v xml:space="preserve">HA 1.3 SAP AGENT E4/5/6000 </v>
          </cell>
          <cell r="C623">
            <v>5600</v>
          </cell>
          <cell r="D623" t="str">
            <v xml:space="preserve">B </v>
          </cell>
        </row>
        <row r="624">
          <cell r="A624" t="str">
            <v xml:space="preserve">HA-SUPP </v>
          </cell>
          <cell r="B624" t="str">
            <v xml:space="preserve">HA SUPPORT BUNDLE </v>
          </cell>
          <cell r="C624">
            <v>24500</v>
          </cell>
          <cell r="D624" t="str">
            <v xml:space="preserve">D </v>
          </cell>
        </row>
        <row r="625">
          <cell r="A625" t="str">
            <v xml:space="preserve">HA2-1.3-S </v>
          </cell>
          <cell r="B625" t="str">
            <v xml:space="preserve">SOLSTICE HA 1.3 E2, CD DOC LI </v>
          </cell>
          <cell r="C625">
            <v>2800</v>
          </cell>
          <cell r="D625" t="str">
            <v xml:space="preserve">B </v>
          </cell>
        </row>
        <row r="626">
          <cell r="A626" t="str">
            <v xml:space="preserve">HA3-1.3-S </v>
          </cell>
          <cell r="B626" t="str">
            <v xml:space="preserve">SOLST HA 1.3 E3000, CD DOC LI </v>
          </cell>
          <cell r="C626">
            <v>10500</v>
          </cell>
          <cell r="D626" t="str">
            <v xml:space="preserve">B </v>
          </cell>
        </row>
        <row r="627">
          <cell r="A627" t="str">
            <v xml:space="preserve">HA4-1.3-S </v>
          </cell>
          <cell r="B627" t="str">
            <v xml:space="preserve">SOLS HA 1.3 E4000, CD DOC LI </v>
          </cell>
          <cell r="C627">
            <v>16800</v>
          </cell>
          <cell r="D627" t="str">
            <v xml:space="preserve">B </v>
          </cell>
        </row>
        <row r="628">
          <cell r="A628" t="str">
            <v xml:space="preserve">HA5-1.3-S </v>
          </cell>
          <cell r="B628" t="str">
            <v xml:space="preserve">SOLST HA 1.3 E5000, CD DOC LI </v>
          </cell>
          <cell r="C628">
            <v>16800</v>
          </cell>
          <cell r="D628" t="str">
            <v xml:space="preserve">B </v>
          </cell>
        </row>
        <row r="629">
          <cell r="A629" t="str">
            <v xml:space="preserve">HA6-1.3-S </v>
          </cell>
          <cell r="B629" t="str">
            <v xml:space="preserve">SOLST HA 1.3 E6000, CD DOC LI </v>
          </cell>
          <cell r="C629">
            <v>33600</v>
          </cell>
          <cell r="D629" t="str">
            <v xml:space="preserve">B </v>
          </cell>
        </row>
        <row r="630">
          <cell r="A630" t="str">
            <v xml:space="preserve">HAI-1.3-L </v>
          </cell>
          <cell r="B630" t="str">
            <v xml:space="preserve">HA 1.3 INFORMIX DS MODULE </v>
          </cell>
          <cell r="C630">
            <v>2800</v>
          </cell>
          <cell r="D630" t="str">
            <v xml:space="preserve">B </v>
          </cell>
        </row>
        <row r="631">
          <cell r="A631" t="str">
            <v xml:space="preserve">HAN-1.3-L </v>
          </cell>
          <cell r="B631" t="str">
            <v xml:space="preserve">HA 1.3 INTERNET DS MODULE </v>
          </cell>
          <cell r="C631">
            <v>2800</v>
          </cell>
          <cell r="D631" t="str">
            <v xml:space="preserve">B </v>
          </cell>
        </row>
        <row r="632">
          <cell r="A632" t="str">
            <v xml:space="preserve">HAO-1.3-L </v>
          </cell>
          <cell r="B632" t="str">
            <v xml:space="preserve">HA 1.3 ORACLE DS MODULE </v>
          </cell>
          <cell r="C632">
            <v>2800</v>
          </cell>
          <cell r="D632" t="str">
            <v xml:space="preserve">B </v>
          </cell>
        </row>
        <row r="633">
          <cell r="A633" t="str">
            <v xml:space="preserve">HAS-1.3-L </v>
          </cell>
          <cell r="B633" t="str">
            <v xml:space="preserve">HA 1.3 SYBASE DS MODULE </v>
          </cell>
          <cell r="C633">
            <v>2800</v>
          </cell>
          <cell r="D633" t="str">
            <v xml:space="preserve">B </v>
          </cell>
        </row>
        <row r="634">
          <cell r="A634" t="str">
            <v xml:space="preserve">HPC-2.0-B </v>
          </cell>
          <cell r="B634" t="str">
            <v xml:space="preserve">HPC 2.0 MEDIA AND DOC </v>
          </cell>
          <cell r="C634">
            <v>560</v>
          </cell>
          <cell r="D634" t="str">
            <v xml:space="preserve">B </v>
          </cell>
        </row>
        <row r="635">
          <cell r="A635" t="str">
            <v xml:space="preserve">HPC-L3.0R3.0-L1 </v>
          </cell>
          <cell r="B635" t="str">
            <v xml:space="preserve">HPC 2.0 LSF &amp; RTE LIC 1 PROC </v>
          </cell>
          <cell r="C635">
            <v>2800</v>
          </cell>
          <cell r="D635" t="str">
            <v xml:space="preserve">B </v>
          </cell>
        </row>
        <row r="636">
          <cell r="A636" t="str">
            <v xml:space="preserve">HPC-L3.0R3.0-L16 </v>
          </cell>
          <cell r="B636" t="str">
            <v xml:space="preserve">HPC 2.0 LSF &amp; RTE LIC 32 PROC </v>
          </cell>
          <cell r="C636">
            <v>44800</v>
          </cell>
          <cell r="D636" t="str">
            <v xml:space="preserve">B </v>
          </cell>
        </row>
        <row r="637">
          <cell r="A637" t="str">
            <v xml:space="preserve">HPC-L3.0R3.0-L4 </v>
          </cell>
          <cell r="B637" t="str">
            <v xml:space="preserve">HPC 2.0 LSF &amp; RTE LIC 8 PROC </v>
          </cell>
          <cell r="C637">
            <v>11200</v>
          </cell>
          <cell r="D637" t="str">
            <v xml:space="preserve">B </v>
          </cell>
        </row>
        <row r="638">
          <cell r="A638" t="str">
            <v xml:space="preserve">HPC-PDE1.0FC-L1 </v>
          </cell>
          <cell r="B638" t="str">
            <v xml:space="preserve">HPC 2.0 PDE/PERF FORT, BP </v>
          </cell>
          <cell r="C638">
            <v>4893</v>
          </cell>
          <cell r="D638" t="str">
            <v xml:space="preserve">B </v>
          </cell>
        </row>
        <row r="639">
          <cell r="A639" t="str">
            <v xml:space="preserve">HPC-PDE1.0WF-L1 </v>
          </cell>
          <cell r="B639" t="str">
            <v xml:space="preserve">HPC 2.0 PDE/PERF FORT, LIC </v>
          </cell>
          <cell r="C639">
            <v>7973</v>
          </cell>
          <cell r="D639" t="str">
            <v xml:space="preserve">B </v>
          </cell>
        </row>
        <row r="640">
          <cell r="A640" t="str">
            <v xml:space="preserve">HPC3500-C72-2 </v>
          </cell>
          <cell r="B640" t="str">
            <v xml:space="preserve">HPC3500-C72 Server Base Pkg </v>
          </cell>
          <cell r="C640">
            <v>68040</v>
          </cell>
          <cell r="D640" t="str">
            <v xml:space="preserve">A </v>
          </cell>
        </row>
        <row r="641">
          <cell r="A641" t="str">
            <v xml:space="preserve">HPC450-BA-2 </v>
          </cell>
          <cell r="B641" t="str">
            <v xml:space="preserve">SUN HPC 450 SERVER BASE PCKG </v>
          </cell>
          <cell r="C641">
            <v>18389</v>
          </cell>
          <cell r="D641" t="str">
            <v xml:space="preserve">H </v>
          </cell>
        </row>
        <row r="642">
          <cell r="A642" t="str">
            <v xml:space="preserve">HPC4500-2 </v>
          </cell>
          <cell r="B642" t="str">
            <v xml:space="preserve">HPC4500 SERVER BASE PKG </v>
          </cell>
          <cell r="C642">
            <v>70200</v>
          </cell>
          <cell r="D642" t="str">
            <v xml:space="preserve">A </v>
          </cell>
        </row>
        <row r="643">
          <cell r="A643" t="str">
            <v xml:space="preserve">HPC5500-2 </v>
          </cell>
          <cell r="B643" t="str">
            <v xml:space="preserve">HPC5500 SERVER BASE PKG </v>
          </cell>
          <cell r="C643">
            <v>86700</v>
          </cell>
          <cell r="D643" t="str">
            <v xml:space="preserve">A </v>
          </cell>
        </row>
        <row r="644">
          <cell r="A644" t="str">
            <v xml:space="preserve">HPC6500-2 </v>
          </cell>
          <cell r="B644" t="str">
            <v xml:space="preserve">HPC6500 SERVER BASE </v>
          </cell>
          <cell r="C644">
            <v>256500</v>
          </cell>
          <cell r="D644" t="str">
            <v xml:space="preserve">A </v>
          </cell>
        </row>
        <row r="645">
          <cell r="A645" t="str">
            <v xml:space="preserve">HSI-PF </v>
          </cell>
          <cell r="B645" t="str">
            <v xml:space="preserve">SUNLINK HSI/S 2.0 UPGRADE </v>
          </cell>
          <cell r="C645">
            <v>540</v>
          </cell>
          <cell r="D645" t="str">
            <v xml:space="preserve">B </v>
          </cell>
        </row>
        <row r="646">
          <cell r="A646" t="str">
            <v xml:space="preserve">IMCI9-320-9999 </v>
          </cell>
          <cell r="B646" t="str">
            <v xml:space="preserve">SIMS 3.2 CC:MAIL </v>
          </cell>
          <cell r="C646">
            <v>7000</v>
          </cell>
          <cell r="D646" t="str">
            <v xml:space="preserve">B </v>
          </cell>
        </row>
        <row r="647">
          <cell r="A647" t="str">
            <v xml:space="preserve">IMCI9-350-9999 </v>
          </cell>
          <cell r="B647" t="str">
            <v xml:space="preserve">SIMS 3.5 CC:MAIL CONNECTIVITY </v>
          </cell>
          <cell r="C647">
            <v>7000</v>
          </cell>
          <cell r="D647" t="str">
            <v xml:space="preserve">B </v>
          </cell>
        </row>
        <row r="648">
          <cell r="A648" t="str">
            <v xml:space="preserve">IMMI9-320-9999 </v>
          </cell>
          <cell r="B648" t="str">
            <v xml:space="preserve">SIMS 3.2 MS MAIL </v>
          </cell>
          <cell r="C648">
            <v>7000</v>
          </cell>
          <cell r="D648" t="str">
            <v xml:space="preserve">B </v>
          </cell>
        </row>
        <row r="649">
          <cell r="A649" t="str">
            <v xml:space="preserve">IMMI9-350-9999 </v>
          </cell>
          <cell r="B649" t="str">
            <v xml:space="preserve">SIMS 3.5 MS MAIL CONNECTIVITY </v>
          </cell>
          <cell r="C649">
            <v>7000</v>
          </cell>
          <cell r="D649" t="str">
            <v xml:space="preserve">B </v>
          </cell>
        </row>
        <row r="650">
          <cell r="A650" t="str">
            <v xml:space="preserve">IMP99-350-E999 </v>
          </cell>
          <cell r="B650" t="str">
            <v xml:space="preserve">SIMS 3.5 IMAP/POP PROXY SERVER </v>
          </cell>
          <cell r="C650">
            <v>2800</v>
          </cell>
          <cell r="D650" t="str">
            <v xml:space="preserve">B </v>
          </cell>
        </row>
        <row r="651">
          <cell r="A651" t="str">
            <v xml:space="preserve">IMPI9-320-9999 </v>
          </cell>
          <cell r="B651" t="str">
            <v xml:space="preserve">SIMS 3.2 IBM PROFS </v>
          </cell>
          <cell r="C651">
            <v>14000</v>
          </cell>
          <cell r="D651" t="str">
            <v xml:space="preserve">B </v>
          </cell>
        </row>
        <row r="652">
          <cell r="A652" t="str">
            <v xml:space="preserve">IMS99-320-E9T9 </v>
          </cell>
          <cell r="B652" t="str">
            <v xml:space="preserve">UG SIMS 3.2 DEP - ENT SERVER </v>
          </cell>
          <cell r="C652">
            <v>2800</v>
          </cell>
          <cell r="D652" t="str">
            <v xml:space="preserve">B </v>
          </cell>
        </row>
        <row r="653">
          <cell r="A653" t="str">
            <v xml:space="preserve">IMS99-350-HA10 </v>
          </cell>
          <cell r="B653" t="str">
            <v xml:space="preserve">SUNCLUSTER 2.1 SIMS STARFIRE </v>
          </cell>
          <cell r="C653">
            <v>2800</v>
          </cell>
          <cell r="D653" t="str">
            <v xml:space="preserve">B </v>
          </cell>
        </row>
        <row r="654">
          <cell r="A654" t="str">
            <v xml:space="preserve">IMSC9-320-9999 </v>
          </cell>
          <cell r="B654" t="str">
            <v xml:space="preserve">SIMS 3.2 100 ADD. MAILBOXES </v>
          </cell>
          <cell r="C654">
            <v>1680</v>
          </cell>
          <cell r="D654" t="str">
            <v xml:space="preserve">B </v>
          </cell>
        </row>
        <row r="655">
          <cell r="A655" t="str">
            <v xml:space="preserve">IMSC9-320WE999 </v>
          </cell>
          <cell r="B655" t="str">
            <v xml:space="preserve">SIMS 3.2 ENT. SERVER, CD LIC </v>
          </cell>
          <cell r="C655">
            <v>4893</v>
          </cell>
          <cell r="D655" t="str">
            <v xml:space="preserve">B </v>
          </cell>
        </row>
        <row r="656">
          <cell r="A656" t="str">
            <v xml:space="preserve">IMSC9-320WE99C </v>
          </cell>
          <cell r="B656" t="str">
            <v xml:space="preserve">JAP SIMS 3.2 ENT. SVR, CD LIC </v>
          </cell>
          <cell r="C656">
            <v>4893</v>
          </cell>
          <cell r="D656" t="str">
            <v xml:space="preserve">B </v>
          </cell>
        </row>
        <row r="657">
          <cell r="A657" t="str">
            <v xml:space="preserve">IMSC9-320WW999 </v>
          </cell>
          <cell r="B657" t="str">
            <v xml:space="preserve">SIMS 3.2 DEP. SERVER, CD LIC </v>
          </cell>
          <cell r="C657">
            <v>2093</v>
          </cell>
          <cell r="D657" t="str">
            <v xml:space="preserve">B </v>
          </cell>
        </row>
        <row r="658">
          <cell r="A658" t="str">
            <v xml:space="preserve">IMSC9-320WW99C </v>
          </cell>
          <cell r="B658" t="str">
            <v xml:space="preserve">JAP SIMS 3.2 DEP. SVR, CD LIC </v>
          </cell>
          <cell r="C658">
            <v>2093</v>
          </cell>
          <cell r="D658" t="str">
            <v xml:space="preserve">B </v>
          </cell>
        </row>
        <row r="659">
          <cell r="A659" t="str">
            <v xml:space="preserve">IMSC9-350-9999 </v>
          </cell>
          <cell r="B659" t="str">
            <v xml:space="preserve">SIMS 3.5 10,000 ADD'L LICENSES </v>
          </cell>
          <cell r="C659">
            <v>115500</v>
          </cell>
          <cell r="D659" t="str">
            <v xml:space="preserve">B </v>
          </cell>
        </row>
        <row r="660">
          <cell r="A660" t="str">
            <v xml:space="preserve">IMSD9-320-9999 </v>
          </cell>
          <cell r="B660" t="str">
            <v xml:space="preserve">SIMS 3.2 DOCUMENTATION </v>
          </cell>
          <cell r="C660">
            <v>210</v>
          </cell>
          <cell r="D660" t="str">
            <v xml:space="preserve">B </v>
          </cell>
        </row>
        <row r="661">
          <cell r="A661" t="str">
            <v xml:space="preserve">IMSD9-350-9999 </v>
          </cell>
          <cell r="B661" t="str">
            <v xml:space="preserve">SIMS 3.5 DOCUMENTATION </v>
          </cell>
          <cell r="C661">
            <v>210</v>
          </cell>
          <cell r="D661" t="str">
            <v xml:space="preserve">B </v>
          </cell>
        </row>
        <row r="662">
          <cell r="A662" t="str">
            <v xml:space="preserve">IMSE9-350-9999 </v>
          </cell>
          <cell r="B662" t="str">
            <v xml:space="preserve">SIMS 3.5 25,000 ADD'L LICENSES </v>
          </cell>
          <cell r="C662">
            <v>236250</v>
          </cell>
          <cell r="D662" t="str">
            <v xml:space="preserve">B </v>
          </cell>
        </row>
        <row r="663">
          <cell r="A663" t="str">
            <v xml:space="preserve">IMSF9-350-9999 </v>
          </cell>
          <cell r="B663" t="str">
            <v xml:space="preserve">SIMS 3.5 50,000 ADD'L LICENSES </v>
          </cell>
          <cell r="C663">
            <v>420000</v>
          </cell>
          <cell r="D663" t="str">
            <v xml:space="preserve">B </v>
          </cell>
        </row>
        <row r="664">
          <cell r="A664" t="str">
            <v xml:space="preserve">IMSG9-320-9999 </v>
          </cell>
          <cell r="B664" t="str">
            <v xml:space="preserve">SIMS 3.2 1000 ADD. MAILBOXES </v>
          </cell>
          <cell r="C664">
            <v>14000</v>
          </cell>
          <cell r="D664" t="str">
            <v xml:space="preserve">B </v>
          </cell>
        </row>
        <row r="665">
          <cell r="A665" t="str">
            <v xml:space="preserve">IMSG9-350-9999 </v>
          </cell>
          <cell r="B665" t="str">
            <v xml:space="preserve">SIMS 3.5 ADD'L MAILBOX LICENCE </v>
          </cell>
          <cell r="C665">
            <v>630000</v>
          </cell>
          <cell r="D665" t="str">
            <v xml:space="preserve">B </v>
          </cell>
        </row>
        <row r="666">
          <cell r="A666" t="str">
            <v xml:space="preserve">IMSH9-350-9999 </v>
          </cell>
          <cell r="B666" t="str">
            <v xml:space="preserve">SIMS 3.5 250,000 ADD'L LICENSE </v>
          </cell>
          <cell r="C666">
            <v>1312500</v>
          </cell>
          <cell r="D666" t="str">
            <v xml:space="preserve">B </v>
          </cell>
        </row>
        <row r="667">
          <cell r="A667" t="str">
            <v xml:space="preserve">IMSI9-350-9999 </v>
          </cell>
          <cell r="B667" t="str">
            <v xml:space="preserve">SIMS 3.5 100 ADD'L MAILBOXES </v>
          </cell>
          <cell r="C667">
            <v>1680</v>
          </cell>
          <cell r="D667" t="str">
            <v xml:space="preserve">B </v>
          </cell>
        </row>
        <row r="668">
          <cell r="A668" t="str">
            <v xml:space="preserve">IMSI9-350WE999 </v>
          </cell>
          <cell r="B668" t="str">
            <v xml:space="preserve">SIMS 3.5 ENTERPRISE SERVER </v>
          </cell>
          <cell r="C668">
            <v>4893</v>
          </cell>
          <cell r="D668" t="str">
            <v xml:space="preserve">B </v>
          </cell>
        </row>
        <row r="669">
          <cell r="A669" t="str">
            <v xml:space="preserve">IMSI9-350WW999 </v>
          </cell>
          <cell r="B669" t="str">
            <v xml:space="preserve">SIMS 3.5 DEPARTMENTAL SERVER </v>
          </cell>
          <cell r="C669">
            <v>2093</v>
          </cell>
          <cell r="D669" t="str">
            <v xml:space="preserve">B </v>
          </cell>
        </row>
        <row r="670">
          <cell r="A670" t="str">
            <v xml:space="preserve">IMSJ9-350-9999 </v>
          </cell>
          <cell r="B670" t="str">
            <v xml:space="preserve">SIMS 3.5 500,000 ADD'L LICENSE </v>
          </cell>
          <cell r="C670">
            <v>2100000</v>
          </cell>
          <cell r="D670" t="str">
            <v xml:space="preserve">B </v>
          </cell>
        </row>
        <row r="671">
          <cell r="A671" t="str">
            <v xml:space="preserve">IMSK9-320-9999 </v>
          </cell>
          <cell r="B671" t="str">
            <v xml:space="preserve">SIMS 3.2 10,000 ADD. MAILBOXES </v>
          </cell>
          <cell r="C671">
            <v>126000</v>
          </cell>
          <cell r="D671" t="str">
            <v xml:space="preserve">B </v>
          </cell>
        </row>
        <row r="672">
          <cell r="A672" t="str">
            <v xml:space="preserve">IMSK9-350-9999 </v>
          </cell>
          <cell r="B672" t="str">
            <v xml:space="preserve">SIMS 3.5 1 MILLION ADD'L LICS </v>
          </cell>
          <cell r="C672">
            <v>2800000</v>
          </cell>
          <cell r="D672" t="str">
            <v xml:space="preserve">B </v>
          </cell>
        </row>
        <row r="673">
          <cell r="A673" t="str">
            <v xml:space="preserve">IMSM9-350W9999 </v>
          </cell>
          <cell r="B673" t="str">
            <v xml:space="preserve">SIMS 3.5 REPLACEMENT CD </v>
          </cell>
          <cell r="C673">
            <v>105</v>
          </cell>
          <cell r="D673" t="str">
            <v xml:space="preserve">B </v>
          </cell>
        </row>
        <row r="674">
          <cell r="A674" t="str">
            <v xml:space="preserve">IMSN9-320-9999 </v>
          </cell>
          <cell r="B674" t="str">
            <v xml:space="preserve">SIMS 3.2 25,000 ADD. MAILBOXES </v>
          </cell>
          <cell r="C674">
            <v>280000</v>
          </cell>
          <cell r="D674" t="str">
            <v xml:space="preserve">B </v>
          </cell>
        </row>
        <row r="675">
          <cell r="A675" t="str">
            <v xml:space="preserve">IMSN9-350-9999 </v>
          </cell>
          <cell r="B675" t="str">
            <v xml:space="preserve">SIMS 3.5 2.5 MILLION ADD'L LIC </v>
          </cell>
          <cell r="C675">
            <v>4550000</v>
          </cell>
          <cell r="D675" t="str">
            <v xml:space="preserve">B </v>
          </cell>
        </row>
        <row r="676">
          <cell r="A676" t="str">
            <v xml:space="preserve">IMSP9-350-9999 </v>
          </cell>
          <cell r="B676" t="str">
            <v xml:space="preserve">SIMS 3.5 5 MILLION ADD'L LICS </v>
          </cell>
          <cell r="C676">
            <v>5250000</v>
          </cell>
          <cell r="D676" t="str">
            <v xml:space="preserve">B </v>
          </cell>
        </row>
        <row r="677">
          <cell r="A677" t="str">
            <v xml:space="preserve">IMSR9-320-9999 </v>
          </cell>
          <cell r="B677" t="str">
            <v xml:space="preserve">SIMS 3.2 100,000 ADD. MAILBOXE </v>
          </cell>
          <cell r="C677">
            <v>840000</v>
          </cell>
          <cell r="D677" t="str">
            <v xml:space="preserve">B </v>
          </cell>
        </row>
        <row r="678">
          <cell r="A678" t="str">
            <v xml:space="preserve">IMST9-350-9999 </v>
          </cell>
          <cell r="B678" t="str">
            <v xml:space="preserve">SIMS 3.5 75,000 ADD'L LICENSE </v>
          </cell>
          <cell r="C678">
            <v>551250</v>
          </cell>
          <cell r="D678" t="str">
            <v xml:space="preserve">B </v>
          </cell>
        </row>
        <row r="679">
          <cell r="A679" t="str">
            <v xml:space="preserve">IMSU9-350-9999 </v>
          </cell>
          <cell r="B679" t="str">
            <v xml:space="preserve">SIMS 3.5 750,000 ADD'L LICENSE </v>
          </cell>
          <cell r="C679">
            <v>2625000</v>
          </cell>
          <cell r="D679" t="str">
            <v xml:space="preserve">B </v>
          </cell>
        </row>
        <row r="680">
          <cell r="A680" t="str">
            <v xml:space="preserve">IMSX9-350-9999 </v>
          </cell>
          <cell r="B680" t="str">
            <v xml:space="preserve">SIMS 3.5 1000 Add'l Licenses </v>
          </cell>
          <cell r="C680">
            <v>14000</v>
          </cell>
          <cell r="D680" t="str">
            <v xml:space="preserve">B </v>
          </cell>
        </row>
        <row r="681">
          <cell r="A681" t="str">
            <v xml:space="preserve">IPCCS-200-E999 </v>
          </cell>
          <cell r="B681" t="str">
            <v xml:space="preserve">i-Planet 100 User Lic </v>
          </cell>
          <cell r="C681">
            <v>13993</v>
          </cell>
          <cell r="D681" t="str">
            <v xml:space="preserve">B </v>
          </cell>
        </row>
        <row r="682">
          <cell r="A682" t="str">
            <v xml:space="preserve">IPCGS-200-E999 </v>
          </cell>
          <cell r="B682" t="str">
            <v xml:space="preserve">i-Planet 1000 User Lic </v>
          </cell>
          <cell r="C682">
            <v>69993</v>
          </cell>
          <cell r="D682" t="str">
            <v xml:space="preserve">B </v>
          </cell>
        </row>
        <row r="683">
          <cell r="A683" t="str">
            <v xml:space="preserve">IPCJS-200-E999 </v>
          </cell>
          <cell r="B683" t="str">
            <v xml:space="preserve">i-Planet 5000 User Lic </v>
          </cell>
          <cell r="C683">
            <v>244993</v>
          </cell>
          <cell r="D683" t="str">
            <v xml:space="preserve">B </v>
          </cell>
        </row>
        <row r="684">
          <cell r="A684" t="str">
            <v xml:space="preserve">IPCMS-200NE999 </v>
          </cell>
          <cell r="B684" t="str">
            <v xml:space="preserve">i-Planet Media, doc, US &amp; Can </v>
          </cell>
          <cell r="C684">
            <v>413</v>
          </cell>
          <cell r="D684" t="str">
            <v xml:space="preserve">B </v>
          </cell>
        </row>
        <row r="685">
          <cell r="A685" t="str">
            <v xml:space="preserve">IPCMS-200WE999 </v>
          </cell>
          <cell r="B685" t="str">
            <v xml:space="preserve">i-Planet Media, doc, Global </v>
          </cell>
          <cell r="C685">
            <v>413</v>
          </cell>
          <cell r="D685" t="str">
            <v xml:space="preserve">B </v>
          </cell>
        </row>
        <row r="686">
          <cell r="A686" t="str">
            <v xml:space="preserve">IPCNS-200-E999 </v>
          </cell>
          <cell r="B686" t="str">
            <v xml:space="preserve">i-Planet 25000 User Lic </v>
          </cell>
          <cell r="C686">
            <v>699993</v>
          </cell>
          <cell r="D686" t="str">
            <v xml:space="preserve">B </v>
          </cell>
        </row>
        <row r="687">
          <cell r="A687" t="str">
            <v xml:space="preserve">IPCSS-200-E999 </v>
          </cell>
          <cell r="B687" t="str">
            <v xml:space="preserve">i-Planet Site License </v>
          </cell>
          <cell r="C687">
            <v>28</v>
          </cell>
          <cell r="D687" t="str">
            <v xml:space="preserve">B </v>
          </cell>
        </row>
        <row r="688">
          <cell r="A688" t="str">
            <v xml:space="preserve">IPMCS-200-E999 </v>
          </cell>
          <cell r="B688" t="str">
            <v xml:space="preserve">i-Planet Mail Users Lic Mail </v>
          </cell>
          <cell r="C688">
            <v>2093</v>
          </cell>
          <cell r="D688" t="str">
            <v xml:space="preserve">B </v>
          </cell>
        </row>
        <row r="689">
          <cell r="A689" t="str">
            <v xml:space="preserve">IPMGS-200-E999 </v>
          </cell>
          <cell r="B689" t="str">
            <v xml:space="preserve">i-Planet Mail Users Lic 1000 u </v>
          </cell>
          <cell r="C689">
            <v>16793</v>
          </cell>
          <cell r="D689" t="str">
            <v xml:space="preserve">B </v>
          </cell>
        </row>
        <row r="690">
          <cell r="A690" t="str">
            <v xml:space="preserve">IPMJS-200-E999 </v>
          </cell>
          <cell r="B690" t="str">
            <v xml:space="preserve">i-Planet Mail Users Lic 5000 u </v>
          </cell>
          <cell r="C690">
            <v>69993</v>
          </cell>
          <cell r="D690" t="str">
            <v xml:space="preserve">B </v>
          </cell>
        </row>
        <row r="691">
          <cell r="A691" t="str">
            <v xml:space="preserve">IPMNS-200-E999 </v>
          </cell>
          <cell r="B691" t="str">
            <v xml:space="preserve">i-Planet Mail Users Lic 25000 </v>
          </cell>
          <cell r="C691">
            <v>209993</v>
          </cell>
          <cell r="D691" t="str">
            <v xml:space="preserve">B </v>
          </cell>
        </row>
        <row r="692">
          <cell r="A692" t="str">
            <v xml:space="preserve">IPMSS-200-E999 </v>
          </cell>
          <cell r="B692" t="str">
            <v xml:space="preserve">i-Planet Mail Users Lic Site L </v>
          </cell>
          <cell r="C692">
            <v>8</v>
          </cell>
          <cell r="D692" t="str">
            <v xml:space="preserve">B </v>
          </cell>
        </row>
        <row r="693">
          <cell r="A693" t="str">
            <v xml:space="preserve">IPTCS-200-E9T9 </v>
          </cell>
          <cell r="B693" t="str">
            <v xml:space="preserve">i-Planet Tradeup User Lic 100 </v>
          </cell>
          <cell r="C693">
            <v>12593</v>
          </cell>
          <cell r="D693" t="str">
            <v xml:space="preserve">B </v>
          </cell>
        </row>
        <row r="694">
          <cell r="A694" t="str">
            <v xml:space="preserve">IPTGS-200-E9T9 </v>
          </cell>
          <cell r="B694" t="str">
            <v xml:space="preserve">i-Planet Tradeup User Lic1000 </v>
          </cell>
          <cell r="C694">
            <v>55993</v>
          </cell>
          <cell r="D694" t="str">
            <v xml:space="preserve">B </v>
          </cell>
        </row>
        <row r="695">
          <cell r="A695" t="str">
            <v xml:space="preserve">IPTJS-200-E9T9 </v>
          </cell>
          <cell r="B695" t="str">
            <v xml:space="preserve">i-Planet Tradeup User Lic 5000 </v>
          </cell>
          <cell r="C695">
            <v>195993</v>
          </cell>
          <cell r="D695" t="str">
            <v xml:space="preserve">B </v>
          </cell>
        </row>
        <row r="696">
          <cell r="A696" t="str">
            <v xml:space="preserve">IPTNS-200-E9T9 </v>
          </cell>
          <cell r="B696" t="str">
            <v xml:space="preserve">i-Planet Tradeup User Li 25000 </v>
          </cell>
          <cell r="C696">
            <v>559993</v>
          </cell>
          <cell r="D696" t="str">
            <v xml:space="preserve">B </v>
          </cell>
        </row>
        <row r="697">
          <cell r="A697" t="str">
            <v xml:space="preserve">IPTSS-200-E9T9 </v>
          </cell>
          <cell r="B697" t="str">
            <v xml:space="preserve">i-Planet T-up Site Lic per use </v>
          </cell>
          <cell r="C697">
            <v>22</v>
          </cell>
          <cell r="D697" t="str">
            <v xml:space="preserve">B </v>
          </cell>
        </row>
        <row r="698">
          <cell r="A698" t="str">
            <v xml:space="preserve">ISOL-2.5.1APR97-P </v>
          </cell>
          <cell r="B698" t="str">
            <v xml:space="preserve">SOL X86 2.5.1HW4/97,CD DOC LI </v>
          </cell>
          <cell r="C698">
            <v>2984</v>
          </cell>
          <cell r="D698" t="str">
            <v xml:space="preserve">D </v>
          </cell>
        </row>
        <row r="699">
          <cell r="A699" t="str">
            <v xml:space="preserve">ISOL-2.6-D-P </v>
          </cell>
          <cell r="B699" t="str">
            <v xml:space="preserve">SOLARIS 2.6 DT X86 US </v>
          </cell>
          <cell r="C699">
            <v>585</v>
          </cell>
          <cell r="D699" t="str">
            <v xml:space="preserve">D </v>
          </cell>
        </row>
        <row r="700">
          <cell r="A700" t="str">
            <v xml:space="preserve">ISOL-2.6-USL-P </v>
          </cell>
          <cell r="B700" t="str">
            <v xml:space="preserve">SOLARIS 2.6 WG SV X86 US </v>
          </cell>
          <cell r="C700">
            <v>904</v>
          </cell>
          <cell r="D700" t="str">
            <v xml:space="preserve">D </v>
          </cell>
        </row>
        <row r="701">
          <cell r="A701" t="str">
            <v xml:space="preserve">JAVAST-RTU </v>
          </cell>
          <cell r="B701" t="str">
            <v xml:space="preserve">JAVASTATION CLIENT SW RTU </v>
          </cell>
          <cell r="C701">
            <v>93</v>
          </cell>
          <cell r="D701" t="str">
            <v>G</v>
          </cell>
        </row>
        <row r="702">
          <cell r="A702" t="str">
            <v xml:space="preserve">JDAG9-200-R999 </v>
          </cell>
          <cell r="B702" t="str">
            <v xml:space="preserve">JDMK 2.0 1000RTU RUNTIME AGENT </v>
          </cell>
          <cell r="C702">
            <v>6993</v>
          </cell>
          <cell r="D702" t="str">
            <v xml:space="preserve">B </v>
          </cell>
        </row>
        <row r="703">
          <cell r="A703" t="str">
            <v xml:space="preserve">JDBX9-200-R999 </v>
          </cell>
          <cell r="B703" t="str">
            <v xml:space="preserve">JDMK 2.0 10RTU MASTER AGENT RT </v>
          </cell>
          <cell r="C703">
            <v>6993</v>
          </cell>
          <cell r="D703" t="str">
            <v xml:space="preserve">B </v>
          </cell>
        </row>
        <row r="704">
          <cell r="A704" t="str">
            <v xml:space="preserve">JDM99-300-RO99 </v>
          </cell>
          <cell r="B704" t="str">
            <v xml:space="preserve">Java DMK 3.0 Runtime Royalties </v>
          </cell>
          <cell r="C704">
            <v>700</v>
          </cell>
          <cell r="D704" t="str">
            <v xml:space="preserve">D </v>
          </cell>
        </row>
        <row r="705">
          <cell r="A705" t="str">
            <v xml:space="preserve">JDM99-320-RO99 </v>
          </cell>
          <cell r="B705" t="str">
            <v xml:space="preserve">Java DMK 3.2 Runtime Royalties </v>
          </cell>
          <cell r="C705">
            <v>210</v>
          </cell>
          <cell r="D705" t="str">
            <v xml:space="preserve">D </v>
          </cell>
        </row>
        <row r="706">
          <cell r="A706" t="str">
            <v xml:space="preserve">JDMB9-320-TO99 </v>
          </cell>
          <cell r="B706" t="str">
            <v xml:space="preserve">JDMK 3.2 Dev. Mngt (ED) </v>
          </cell>
          <cell r="C706">
            <v>8400</v>
          </cell>
          <cell r="D706" t="str">
            <v xml:space="preserve">B </v>
          </cell>
        </row>
        <row r="707">
          <cell r="A707" t="str">
            <v xml:space="preserve">JDMD9-200-R999 </v>
          </cell>
          <cell r="B707" t="str">
            <v xml:space="preserve">JDMK 2.0 DOCUMENTATION SET </v>
          </cell>
          <cell r="C707">
            <v>210</v>
          </cell>
          <cell r="D707" t="str">
            <v xml:space="preserve">D </v>
          </cell>
        </row>
        <row r="708">
          <cell r="A708" t="str">
            <v xml:space="preserve">JDMD9-300-M999 </v>
          </cell>
          <cell r="B708" t="str">
            <v xml:space="preserve">Java DMK 3.0 Doc. only </v>
          </cell>
          <cell r="C708">
            <v>210</v>
          </cell>
          <cell r="D708" t="str">
            <v xml:space="preserve">D </v>
          </cell>
        </row>
        <row r="709">
          <cell r="A709" t="str">
            <v xml:space="preserve">JDMD9-320-M999 </v>
          </cell>
          <cell r="B709" t="str">
            <v xml:space="preserve">JDMK 3.2 Documentation </v>
          </cell>
          <cell r="C709">
            <v>210</v>
          </cell>
          <cell r="D709" t="str">
            <v xml:space="preserve">D </v>
          </cell>
        </row>
        <row r="710">
          <cell r="A710" t="str">
            <v xml:space="preserve">JDMI9-320-TO99 </v>
          </cell>
          <cell r="B710" t="str">
            <v xml:space="preserve">JDMK 3.2 Dev. Environment </v>
          </cell>
          <cell r="C710">
            <v>8400</v>
          </cell>
          <cell r="D710" t="str">
            <v xml:space="preserve">B </v>
          </cell>
        </row>
        <row r="711">
          <cell r="A711" t="str">
            <v xml:space="preserve">JDMV9-300-TO99 </v>
          </cell>
          <cell r="B711" t="str">
            <v xml:space="preserve">Java DMK Devlt Environmt Pack </v>
          </cell>
          <cell r="C711">
            <v>8400</v>
          </cell>
          <cell r="D711" t="str">
            <v xml:space="preserve">B </v>
          </cell>
        </row>
        <row r="712">
          <cell r="A712" t="str">
            <v xml:space="preserve">JDMV9-320-TO99 </v>
          </cell>
          <cell r="B712" t="str">
            <v xml:space="preserve">JDMK 3.2 5 Developer Packs </v>
          </cell>
          <cell r="C712">
            <v>25200</v>
          </cell>
          <cell r="D712" t="str">
            <v xml:space="preserve">B </v>
          </cell>
        </row>
        <row r="713">
          <cell r="A713" t="str">
            <v xml:space="preserve">JK-00-32-45 </v>
          </cell>
          <cell r="B713" t="str">
            <v xml:space="preserve">JAVASTATION TOWER, 32MB KOREA </v>
          </cell>
          <cell r="C713">
            <v>599</v>
          </cell>
          <cell r="D713" t="str">
            <v>G</v>
          </cell>
        </row>
        <row r="714">
          <cell r="A714" t="str">
            <v xml:space="preserve">JK-00-64-45 </v>
          </cell>
          <cell r="B714" t="str">
            <v xml:space="preserve">JAVASTATION TOWER, 64MB KOREA </v>
          </cell>
          <cell r="C714">
            <v>719</v>
          </cell>
          <cell r="D714" t="str">
            <v>G</v>
          </cell>
        </row>
        <row r="715">
          <cell r="A715" t="str">
            <v xml:space="preserve">JK-08-32-45 </v>
          </cell>
          <cell r="B715" t="str">
            <v xml:space="preserve">JAVASTN TWR, FLASH/32MB KOREA </v>
          </cell>
          <cell r="C715">
            <v>719</v>
          </cell>
          <cell r="D715" t="str">
            <v>G</v>
          </cell>
        </row>
        <row r="716">
          <cell r="A716" t="str">
            <v xml:space="preserve">JK-08-64-45 </v>
          </cell>
          <cell r="B716" t="str">
            <v xml:space="preserve">JAVASTN TWR, FLASH/64MB KOREA </v>
          </cell>
          <cell r="C716">
            <v>839</v>
          </cell>
          <cell r="D716" t="str">
            <v>G</v>
          </cell>
        </row>
        <row r="717">
          <cell r="A717" t="str">
            <v xml:space="preserve">JPCCI-110ND999 </v>
          </cell>
          <cell r="B717" t="str">
            <v xml:space="preserve">JavaPC1.1, 100 RTU, 128bit </v>
          </cell>
          <cell r="C717">
            <v>12460</v>
          </cell>
          <cell r="D717" t="str">
            <v xml:space="preserve">B </v>
          </cell>
        </row>
        <row r="718">
          <cell r="A718" t="str">
            <v xml:space="preserve">JPCCI-110WD999 </v>
          </cell>
          <cell r="B718" t="str">
            <v xml:space="preserve">JavaPC1.1, 100 RTU, 40bit </v>
          </cell>
          <cell r="C718">
            <v>12460</v>
          </cell>
          <cell r="D718" t="str">
            <v xml:space="preserve">B </v>
          </cell>
        </row>
        <row r="719">
          <cell r="A719" t="str">
            <v xml:space="preserve">JPCEI-110ND999 </v>
          </cell>
          <cell r="B719" t="str">
            <v xml:space="preserve">JavaPC1.1, 250 RTU, 128bit </v>
          </cell>
          <cell r="C719">
            <v>28700</v>
          </cell>
          <cell r="D719" t="str">
            <v xml:space="preserve">B </v>
          </cell>
        </row>
        <row r="720">
          <cell r="A720" t="str">
            <v xml:space="preserve">JPCEI-110WD999 </v>
          </cell>
          <cell r="B720" t="str">
            <v xml:space="preserve">JavaPC1.1, 250 RTU, 40bit </v>
          </cell>
          <cell r="C720">
            <v>28700</v>
          </cell>
          <cell r="D720" t="str">
            <v xml:space="preserve">B </v>
          </cell>
        </row>
        <row r="721">
          <cell r="A721" t="str">
            <v xml:space="preserve">JPCFI-110ND999 </v>
          </cell>
          <cell r="B721" t="str">
            <v xml:space="preserve">JavaPC1.1, 500 RTU, 128bit </v>
          </cell>
          <cell r="C721">
            <v>53340</v>
          </cell>
          <cell r="D721" t="str">
            <v xml:space="preserve">B </v>
          </cell>
        </row>
        <row r="722">
          <cell r="A722" t="str">
            <v xml:space="preserve">JPCFI-110WD999 </v>
          </cell>
          <cell r="B722" t="str">
            <v xml:space="preserve">JavaPC1.1, 500 RTU, 40bit </v>
          </cell>
          <cell r="C722">
            <v>53340</v>
          </cell>
          <cell r="D722" t="str">
            <v xml:space="preserve">B </v>
          </cell>
        </row>
        <row r="723">
          <cell r="A723" t="str">
            <v xml:space="preserve">JPCGI-110ND999 </v>
          </cell>
          <cell r="B723" t="str">
            <v xml:space="preserve">JavaPC1.1, 1000 RTU, 128bit </v>
          </cell>
          <cell r="C723">
            <v>90300</v>
          </cell>
          <cell r="D723" t="str">
            <v xml:space="preserve">B </v>
          </cell>
        </row>
        <row r="724">
          <cell r="A724" t="str">
            <v xml:space="preserve">JPCGI-110WD999 </v>
          </cell>
          <cell r="B724" t="str">
            <v xml:space="preserve">JavaPC1.1, 1000 RTU, 40bit </v>
          </cell>
          <cell r="C724">
            <v>90300</v>
          </cell>
          <cell r="D724" t="str">
            <v xml:space="preserve">B </v>
          </cell>
        </row>
        <row r="725">
          <cell r="A725" t="str">
            <v xml:space="preserve">JPCII-110ND999 </v>
          </cell>
          <cell r="B725" t="str">
            <v xml:space="preserve">JavaPC1.1 single client,128bit </v>
          </cell>
          <cell r="C725">
            <v>139</v>
          </cell>
          <cell r="D725" t="str">
            <v xml:space="preserve">B </v>
          </cell>
        </row>
        <row r="726">
          <cell r="A726" t="str">
            <v xml:space="preserve">JPCII-110WD999 </v>
          </cell>
          <cell r="B726" t="str">
            <v xml:space="preserve">JavaPC 1.1, 1 RTU, 40bit </v>
          </cell>
          <cell r="C726">
            <v>139</v>
          </cell>
          <cell r="D726" t="str">
            <v xml:space="preserve">B </v>
          </cell>
        </row>
        <row r="727">
          <cell r="A727" t="str">
            <v xml:space="preserve">JPCJI-110ND999 </v>
          </cell>
          <cell r="B727" t="str">
            <v xml:space="preserve">JavaPC1.1, 5000 RTU, 128bit </v>
          </cell>
          <cell r="C727">
            <v>420000</v>
          </cell>
          <cell r="D727" t="str">
            <v xml:space="preserve">B </v>
          </cell>
        </row>
        <row r="728">
          <cell r="A728" t="str">
            <v xml:space="preserve">JPCJI-110WD999 </v>
          </cell>
          <cell r="B728" t="str">
            <v xml:space="preserve">JavaPC1.1, 5000 RTU, 40bit </v>
          </cell>
          <cell r="C728">
            <v>420000</v>
          </cell>
          <cell r="D728" t="str">
            <v xml:space="preserve">B </v>
          </cell>
        </row>
        <row r="729">
          <cell r="A729" t="str">
            <v xml:space="preserve">JPCXI-110ND999 </v>
          </cell>
          <cell r="B729" t="str">
            <v xml:space="preserve">JavaPC1.1, 10 RTU, 128bit </v>
          </cell>
          <cell r="C729">
            <v>1330</v>
          </cell>
          <cell r="D729" t="str">
            <v xml:space="preserve">B </v>
          </cell>
        </row>
        <row r="730">
          <cell r="A730" t="str">
            <v xml:space="preserve">JPCXI-110WD999 </v>
          </cell>
          <cell r="B730" t="str">
            <v xml:space="preserve">JavaPC1.1, 10 RTU, 40bit </v>
          </cell>
          <cell r="C730">
            <v>1330</v>
          </cell>
          <cell r="D730" t="str">
            <v xml:space="preserve">B </v>
          </cell>
        </row>
        <row r="731">
          <cell r="A731" t="str">
            <v xml:space="preserve">JSCI9-100-T999 </v>
          </cell>
          <cell r="B731" t="str">
            <v xml:space="preserve">JAVASCOPE 1.0, 1LIC CERT KIT </v>
          </cell>
          <cell r="C731">
            <v>1113</v>
          </cell>
          <cell r="D731" t="str">
            <v xml:space="preserve">B </v>
          </cell>
        </row>
        <row r="732">
          <cell r="A732" t="str">
            <v xml:space="preserve">JSCX9-100-T999 </v>
          </cell>
          <cell r="B732" t="str">
            <v xml:space="preserve">JAVASCOPE 1.0, 10 LIC CERT KIT </v>
          </cell>
          <cell r="C732">
            <v>10017</v>
          </cell>
          <cell r="D732" t="str">
            <v xml:space="preserve">B </v>
          </cell>
        </row>
        <row r="733">
          <cell r="A733" t="str">
            <v xml:space="preserve">JSPI9-101-T999 </v>
          </cell>
          <cell r="B733" t="str">
            <v xml:space="preserve">JAVASPEC 1.0.2, 1 LIC CERT KIT </v>
          </cell>
          <cell r="C733">
            <v>2233</v>
          </cell>
          <cell r="D733" t="str">
            <v xml:space="preserve">B </v>
          </cell>
        </row>
        <row r="734">
          <cell r="A734" t="str">
            <v xml:space="preserve">JSPX9-101-T999 </v>
          </cell>
          <cell r="B734" t="str">
            <v xml:space="preserve">JAVASPEC 1.0.2, 10LIC CERT KIT </v>
          </cell>
          <cell r="C734">
            <v>20097</v>
          </cell>
          <cell r="D734" t="str">
            <v xml:space="preserve">B </v>
          </cell>
        </row>
        <row r="735">
          <cell r="A735" t="str">
            <v xml:space="preserve">JSRI9-113-T999 </v>
          </cell>
          <cell r="B735" t="str">
            <v xml:space="preserve">JAVASTAR 1.1.3, 1 LIC CERT KIT </v>
          </cell>
          <cell r="C735">
            <v>2793</v>
          </cell>
          <cell r="D735" t="str">
            <v xml:space="preserve">B </v>
          </cell>
        </row>
        <row r="736">
          <cell r="A736" t="str">
            <v xml:space="preserve">JSRX9-113-T999 </v>
          </cell>
          <cell r="B736" t="str">
            <v xml:space="preserve">JAVASTAR 1.1.3, 10LIC CERT KIT </v>
          </cell>
          <cell r="C736">
            <v>25193</v>
          </cell>
          <cell r="D736" t="str">
            <v xml:space="preserve">B </v>
          </cell>
        </row>
        <row r="737">
          <cell r="A737" t="str">
            <v xml:space="preserve">JST-ENT </v>
          </cell>
          <cell r="B737" t="str">
            <v xml:space="preserve">JUMPSTART EX000 SERVERS </v>
          </cell>
          <cell r="C737">
            <v>0</v>
          </cell>
          <cell r="D737" t="str">
            <v xml:space="preserve">D </v>
          </cell>
        </row>
        <row r="738">
          <cell r="A738" t="str">
            <v xml:space="preserve">JWPI9-113NW999 </v>
          </cell>
          <cell r="B738" t="str">
            <v xml:space="preserve">Java WebSvr 1.1.3 Dom License </v>
          </cell>
          <cell r="C738">
            <v>413</v>
          </cell>
          <cell r="D738" t="str">
            <v xml:space="preserve">B </v>
          </cell>
        </row>
        <row r="739">
          <cell r="A739" t="str">
            <v xml:space="preserve">JWPI9-113WW999 </v>
          </cell>
          <cell r="B739" t="str">
            <v xml:space="preserve">Java WebSvr 1.1.3 glob License </v>
          </cell>
          <cell r="C739">
            <v>413</v>
          </cell>
          <cell r="D739" t="str">
            <v xml:space="preserve">B </v>
          </cell>
        </row>
        <row r="740">
          <cell r="A740" t="str">
            <v xml:space="preserve">LMA9S-200-E999 </v>
          </cell>
          <cell r="B740" t="str">
            <v xml:space="preserve">SW LIBMON 2.0 BP, RTU ATL ENG </v>
          </cell>
          <cell r="C740">
            <v>0</v>
          </cell>
          <cell r="D740" t="str">
            <v xml:space="preserve">D </v>
          </cell>
        </row>
        <row r="741">
          <cell r="A741" t="str">
            <v xml:space="preserve">LMA9S-200-E9U9 </v>
          </cell>
          <cell r="B741" t="str">
            <v xml:space="preserve">SW LIBMON 2.0 BP, RTU UPGRADE </v>
          </cell>
          <cell r="C741">
            <v>489</v>
          </cell>
          <cell r="D741" t="str">
            <v xml:space="preserve">B </v>
          </cell>
        </row>
        <row r="742">
          <cell r="A742" t="str">
            <v xml:space="preserve">LMD9S-200-E999 </v>
          </cell>
          <cell r="B742" t="str">
            <v xml:space="preserve">SW LIBMON 2.0 DOCS (ENG) </v>
          </cell>
          <cell r="C742">
            <v>140</v>
          </cell>
          <cell r="D742" t="str">
            <v xml:space="preserve">D </v>
          </cell>
        </row>
        <row r="743">
          <cell r="A743" t="str">
            <v xml:space="preserve">LMN9S-200-E999 </v>
          </cell>
          <cell r="B743" t="str">
            <v xml:space="preserve">SW LIBMON 2.0 NON-ATL LIB ENG </v>
          </cell>
          <cell r="C743">
            <v>699</v>
          </cell>
          <cell r="D743" t="str">
            <v xml:space="preserve">B </v>
          </cell>
        </row>
        <row r="744">
          <cell r="A744" t="str">
            <v xml:space="preserve">LU0-9.1-P </v>
          </cell>
          <cell r="B744" t="str">
            <v xml:space="preserve">SUNLINK LU0 9.1, CD DOC LI </v>
          </cell>
          <cell r="C744">
            <v>3894</v>
          </cell>
          <cell r="D744" t="str">
            <v xml:space="preserve">B </v>
          </cell>
        </row>
        <row r="745">
          <cell r="A745" t="str">
            <v xml:space="preserve">MDT-4.1-P </v>
          </cell>
          <cell r="B745" t="str">
            <v xml:space="preserve">COBOL DEV KIT 4.1, CD DOC LI </v>
          </cell>
          <cell r="C745">
            <v>3290</v>
          </cell>
          <cell r="D745" t="str">
            <v xml:space="preserve">B </v>
          </cell>
        </row>
        <row r="746">
          <cell r="A746" t="str">
            <v xml:space="preserve">MDT-4.1-PU </v>
          </cell>
          <cell r="B746" t="str">
            <v xml:space="preserve">MFCOBOL 4.1 DEVLPR TOOLKIT UPG </v>
          </cell>
          <cell r="C746">
            <v>2118</v>
          </cell>
          <cell r="D746" t="str">
            <v xml:space="preserve">B </v>
          </cell>
        </row>
        <row r="747">
          <cell r="A747" t="str">
            <v xml:space="preserve">MM-286 </v>
          </cell>
          <cell r="B747" t="str">
            <v xml:space="preserve">SUNTUTOR:NIS+ ADMINISTRATION </v>
          </cell>
          <cell r="C747">
            <v>904</v>
          </cell>
          <cell r="D747" t="str">
            <v xml:space="preserve">D </v>
          </cell>
        </row>
        <row r="748">
          <cell r="A748" t="str">
            <v xml:space="preserve">MM-286-10 </v>
          </cell>
          <cell r="B748" t="str">
            <v xml:space="preserve">SUNTUTOR:NIS+ ADMINISTRATION </v>
          </cell>
          <cell r="C748">
            <v>1717</v>
          </cell>
          <cell r="D748" t="str">
            <v xml:space="preserve">D </v>
          </cell>
        </row>
        <row r="749">
          <cell r="A749" t="str">
            <v xml:space="preserve">MM-286-20 </v>
          </cell>
          <cell r="B749" t="str">
            <v xml:space="preserve">SUNTUTOR:NIS+ ADMINISTRATION </v>
          </cell>
          <cell r="C749">
            <v>3275</v>
          </cell>
          <cell r="D749" t="str">
            <v xml:space="preserve">D </v>
          </cell>
        </row>
        <row r="750">
          <cell r="A750" t="str">
            <v xml:space="preserve">MOSX-ADD-4.1-L10 </v>
          </cell>
          <cell r="B750" t="str">
            <v xml:space="preserve">COBOL OSX ADD 4.1, 10LI </v>
          </cell>
          <cell r="C750">
            <v>700</v>
          </cell>
          <cell r="D750" t="str">
            <v xml:space="preserve">B </v>
          </cell>
        </row>
        <row r="751">
          <cell r="A751" t="str">
            <v xml:space="preserve">MOSX-INI-4.1-S10 </v>
          </cell>
          <cell r="B751" t="str">
            <v xml:space="preserve">COBOL OSX INIT 4.1, CD 10LI </v>
          </cell>
          <cell r="C751">
            <v>980</v>
          </cell>
          <cell r="D751" t="str">
            <v xml:space="preserve">B </v>
          </cell>
        </row>
        <row r="752">
          <cell r="A752" t="str">
            <v xml:space="preserve">N03-UEC1-9N-128AE </v>
          </cell>
          <cell r="B752" t="str">
            <v xml:space="preserve">NETRA T AC, 1P 300MHZ,128MB,9G </v>
          </cell>
          <cell r="C752">
            <v>23093</v>
          </cell>
          <cell r="D752" t="str">
            <v xml:space="preserve">A </v>
          </cell>
        </row>
        <row r="753">
          <cell r="A753" t="str">
            <v xml:space="preserve">N03-UEC2-9N-512AE </v>
          </cell>
          <cell r="B753" t="str">
            <v xml:space="preserve">NETRA T AC, 2P 300MHZ,512MB,9G </v>
          </cell>
          <cell r="C753">
            <v>37093</v>
          </cell>
          <cell r="D753" t="str">
            <v xml:space="preserve">A </v>
          </cell>
        </row>
        <row r="754">
          <cell r="A754" t="str">
            <v xml:space="preserve">N04-UEC1-9S-128AH </v>
          </cell>
          <cell r="B754" t="str">
            <v xml:space="preserve">NETRA T 1120, 1X300, 128MB/9GB </v>
          </cell>
          <cell r="C754">
            <v>23093</v>
          </cell>
          <cell r="D754" t="str">
            <v xml:space="preserve">A </v>
          </cell>
        </row>
        <row r="755">
          <cell r="A755" t="str">
            <v xml:space="preserve">N04-UEC2-9S-512AH </v>
          </cell>
          <cell r="B755" t="str">
            <v xml:space="preserve">NETRA T 1120, 2X300, 512MB/9GB </v>
          </cell>
          <cell r="C755">
            <v>37093</v>
          </cell>
          <cell r="D755" t="str">
            <v xml:space="preserve">A </v>
          </cell>
        </row>
        <row r="756">
          <cell r="A756" t="str">
            <v xml:space="preserve">NDAC9-SUS-9999 </v>
          </cell>
          <cell r="B756" t="str">
            <v xml:space="preserve">NETDYNAMICS TECH SUPP PROD 100 </v>
          </cell>
          <cell r="C756">
            <v>7800</v>
          </cell>
          <cell r="D756" t="str">
            <v xml:space="preserve">D </v>
          </cell>
        </row>
        <row r="757">
          <cell r="A757" t="str">
            <v xml:space="preserve">NDACS-410-9999 </v>
          </cell>
          <cell r="B757" t="str">
            <v xml:space="preserve">NETDYNAMICS PROD APP SVR 100AC </v>
          </cell>
          <cell r="C757">
            <v>42000</v>
          </cell>
          <cell r="D757" t="str">
            <v xml:space="preserve">B </v>
          </cell>
        </row>
        <row r="758">
          <cell r="A758" t="str">
            <v xml:space="preserve">NDACS-410-R999 </v>
          </cell>
          <cell r="B758" t="str">
            <v xml:space="preserve">NETDYNAMICS APP SVR 100 AC LIC </v>
          </cell>
          <cell r="C758">
            <v>42000</v>
          </cell>
          <cell r="D758" t="str">
            <v xml:space="preserve">B </v>
          </cell>
        </row>
        <row r="759">
          <cell r="A759" t="str">
            <v xml:space="preserve">NDAD9-410-9999 </v>
          </cell>
          <cell r="B759" t="str">
            <v xml:space="preserve">NETDYNAMICS DOCUMENT SET </v>
          </cell>
          <cell r="C759">
            <v>350</v>
          </cell>
          <cell r="D759" t="str">
            <v xml:space="preserve">B </v>
          </cell>
        </row>
        <row r="760">
          <cell r="A760" t="str">
            <v xml:space="preserve">NDAD9-500-9999 </v>
          </cell>
          <cell r="B760" t="str">
            <v xml:space="preserve">Doc set,netd 5.0 </v>
          </cell>
          <cell r="C760">
            <v>350</v>
          </cell>
          <cell r="D760" t="str">
            <v xml:space="preserve">B </v>
          </cell>
        </row>
        <row r="761">
          <cell r="A761" t="str">
            <v xml:space="preserve">NDALS-500-I999 </v>
          </cell>
          <cell r="B761" t="str">
            <v xml:space="preserve">NetD 5.0 App dev svr,SLRS,25ac </v>
          </cell>
          <cell r="C761">
            <v>21000</v>
          </cell>
          <cell r="D761" t="str">
            <v xml:space="preserve">B </v>
          </cell>
        </row>
        <row r="762">
          <cell r="A762" t="str">
            <v xml:space="preserve">NDARB-500-I999 </v>
          </cell>
          <cell r="B762" t="str">
            <v xml:space="preserve">NetD5.0 app svr dplmt adtl RTU </v>
          </cell>
          <cell r="C762">
            <v>35000</v>
          </cell>
          <cell r="D762" t="str">
            <v xml:space="preserve">B </v>
          </cell>
        </row>
        <row r="763">
          <cell r="A763" t="str">
            <v xml:space="preserve">NDARB-500NI999 </v>
          </cell>
          <cell r="B763" t="str">
            <v xml:space="preserve">NetD5.0 SEC APP SVR DEP AD/RTU </v>
          </cell>
          <cell r="C763">
            <v>7000</v>
          </cell>
          <cell r="D763" t="str">
            <v xml:space="preserve">B </v>
          </cell>
        </row>
        <row r="764">
          <cell r="A764" t="str">
            <v xml:space="preserve">NDAWS-500-I999 </v>
          </cell>
          <cell r="B764" t="str">
            <v xml:space="preserve">NetD5.0 App depl svr,SLRS,1CPU </v>
          </cell>
          <cell r="C764">
            <v>35000</v>
          </cell>
          <cell r="D764" t="str">
            <v xml:space="preserve">B </v>
          </cell>
        </row>
        <row r="765">
          <cell r="A765" t="str">
            <v xml:space="preserve">NDAWS-500NI999 </v>
          </cell>
          <cell r="B765" t="str">
            <v xml:space="preserve">NetD5.0 sec app svr,slrs,1CPU </v>
          </cell>
          <cell r="C765">
            <v>7000</v>
          </cell>
          <cell r="D765" t="str">
            <v xml:space="preserve">B </v>
          </cell>
        </row>
        <row r="766">
          <cell r="A766" t="str">
            <v xml:space="preserve">NDAX9-SUS-9999 </v>
          </cell>
          <cell r="B766" t="str">
            <v xml:space="preserve">NETDYNAMICS TECH SUPP DEV APP </v>
          </cell>
          <cell r="C766">
            <v>1300</v>
          </cell>
          <cell r="D766" t="str">
            <v xml:space="preserve">D </v>
          </cell>
        </row>
        <row r="767">
          <cell r="A767" t="str">
            <v xml:space="preserve">NDAXS-410-9999 </v>
          </cell>
          <cell r="B767" t="str">
            <v xml:space="preserve">NETDYNAMICS DEV APP SVR 10 A/C </v>
          </cell>
          <cell r="C767">
            <v>7000</v>
          </cell>
          <cell r="D767" t="str">
            <v xml:space="preserve">B </v>
          </cell>
        </row>
        <row r="768">
          <cell r="A768" t="str">
            <v xml:space="preserve">NDEC9-SUS-9999 </v>
          </cell>
          <cell r="B768" t="str">
            <v xml:space="preserve">NetDynamics Supp. Secure Svr </v>
          </cell>
          <cell r="C768">
            <v>1400</v>
          </cell>
          <cell r="D768" t="str">
            <v xml:space="preserve">D </v>
          </cell>
        </row>
        <row r="769">
          <cell r="A769" t="str">
            <v xml:space="preserve">NDECS-410N9999 </v>
          </cell>
          <cell r="B769" t="str">
            <v xml:space="preserve">NetDynamics secure srvr addon </v>
          </cell>
          <cell r="C769">
            <v>7000</v>
          </cell>
          <cell r="D769" t="str">
            <v xml:space="preserve">B </v>
          </cell>
        </row>
        <row r="770">
          <cell r="A770" t="str">
            <v xml:space="preserve">NDECS-410NR999 </v>
          </cell>
          <cell r="B770" t="str">
            <v xml:space="preserve">NetDynamics secure srvr addon </v>
          </cell>
          <cell r="C770">
            <v>7000</v>
          </cell>
          <cell r="D770" t="str">
            <v xml:space="preserve">B </v>
          </cell>
        </row>
        <row r="771">
          <cell r="A771" t="str">
            <v xml:space="preserve">NDPI9-410-R999 </v>
          </cell>
          <cell r="B771" t="str">
            <v xml:space="preserve">NETDYNAMICS PAC SDK ADD'L LIC </v>
          </cell>
          <cell r="C771">
            <v>10500</v>
          </cell>
          <cell r="D771" t="str">
            <v xml:space="preserve">B </v>
          </cell>
        </row>
        <row r="772">
          <cell r="A772" t="str">
            <v xml:space="preserve">NDPI9-410-T999 </v>
          </cell>
          <cell r="B772" t="str">
            <v xml:space="preserve">NETDYNAMICS PAC SDK </v>
          </cell>
          <cell r="C772">
            <v>35000</v>
          </cell>
          <cell r="D772" t="str">
            <v xml:space="preserve">B </v>
          </cell>
        </row>
        <row r="773">
          <cell r="A773" t="str">
            <v xml:space="preserve">NDPI9-SUS-T999 </v>
          </cell>
          <cell r="B773" t="str">
            <v xml:space="preserve">NETDYNAMICS TECH SUPP PAC SDK </v>
          </cell>
          <cell r="C773">
            <v>6500</v>
          </cell>
          <cell r="D773" t="str">
            <v xml:space="preserve">D </v>
          </cell>
        </row>
        <row r="774">
          <cell r="A774" t="str">
            <v xml:space="preserve">NDPR9-500-I999 </v>
          </cell>
          <cell r="B774" t="str">
            <v xml:space="preserve">NetD5.0 addtl rtu PAC SDK 1cpu </v>
          </cell>
          <cell r="C774">
            <v>21000</v>
          </cell>
          <cell r="D774" t="str">
            <v xml:space="preserve">B </v>
          </cell>
        </row>
        <row r="775">
          <cell r="A775" t="str">
            <v xml:space="preserve">NDPRS-500-I999 </v>
          </cell>
          <cell r="B775" t="str">
            <v xml:space="preserve">NetD5.0 PAC SDK Deploy SLRS </v>
          </cell>
          <cell r="C775">
            <v>21000</v>
          </cell>
          <cell r="D775" t="str">
            <v xml:space="preserve">B </v>
          </cell>
        </row>
        <row r="776">
          <cell r="A776" t="str">
            <v xml:space="preserve">NDPWS-500-I999 </v>
          </cell>
          <cell r="B776" t="str">
            <v xml:space="preserve">NetD5.0 PAC SDK DVLPMT SLRS </v>
          </cell>
          <cell r="C776">
            <v>2793</v>
          </cell>
          <cell r="D776" t="str">
            <v xml:space="preserve">B </v>
          </cell>
        </row>
        <row r="777">
          <cell r="A777" t="str">
            <v xml:space="preserve">NDRL9-500-I999 </v>
          </cell>
          <cell r="B777" t="str">
            <v xml:space="preserve">NetD5.0 pac sap,SLRS,1cpu </v>
          </cell>
          <cell r="C777">
            <v>14000</v>
          </cell>
          <cell r="D777" t="str">
            <v xml:space="preserve">B </v>
          </cell>
        </row>
        <row r="778">
          <cell r="A778" t="str">
            <v xml:space="preserve">NDRL9-500NI999 </v>
          </cell>
          <cell r="B778" t="str">
            <v xml:space="preserve">NetD5.0SECpac sap,SLRS,add1cpu </v>
          </cell>
          <cell r="C778">
            <v>2800</v>
          </cell>
          <cell r="D778" t="str">
            <v xml:space="preserve">B </v>
          </cell>
        </row>
        <row r="779">
          <cell r="A779" t="str">
            <v xml:space="preserve">NDRL9-SUS-9999 </v>
          </cell>
          <cell r="B779" t="str">
            <v xml:space="preserve">NETDYNAMICS TECH SUPP PAC 50 </v>
          </cell>
          <cell r="C779">
            <v>2600</v>
          </cell>
          <cell r="D779" t="str">
            <v xml:space="preserve">D </v>
          </cell>
        </row>
        <row r="780">
          <cell r="A780" t="str">
            <v xml:space="preserve">NDRLS-410-9999 </v>
          </cell>
          <cell r="B780" t="str">
            <v xml:space="preserve">NETDYNAMICS PAC FOR SAP R/3 </v>
          </cell>
          <cell r="C780">
            <v>14000</v>
          </cell>
          <cell r="D780" t="str">
            <v xml:space="preserve">B </v>
          </cell>
        </row>
        <row r="781">
          <cell r="A781" t="str">
            <v xml:space="preserve">NDRLS-410-R999 </v>
          </cell>
          <cell r="B781" t="str">
            <v xml:space="preserve">NETDYNAMICS PAC SAP R/3 50 A/C </v>
          </cell>
          <cell r="C781">
            <v>14000</v>
          </cell>
          <cell r="D781" t="str">
            <v xml:space="preserve">B </v>
          </cell>
        </row>
        <row r="782">
          <cell r="A782" t="str">
            <v xml:space="preserve">NDRLS-500-I999 </v>
          </cell>
          <cell r="B782" t="str">
            <v xml:space="preserve">NetD5.0 PAC SAP SLRS 1cpu </v>
          </cell>
          <cell r="C782">
            <v>14000</v>
          </cell>
          <cell r="D782" t="str">
            <v xml:space="preserve">B </v>
          </cell>
        </row>
        <row r="783">
          <cell r="A783" t="str">
            <v xml:space="preserve">NDRLS-500NI999 </v>
          </cell>
          <cell r="B783" t="str">
            <v xml:space="preserve">NetD5.0SEC PAC SAP SLRS 1CPU </v>
          </cell>
          <cell r="C783">
            <v>2800</v>
          </cell>
          <cell r="D783" t="str">
            <v xml:space="preserve">B </v>
          </cell>
        </row>
        <row r="784">
          <cell r="A784" t="str">
            <v xml:space="preserve">NDSI9-410-T999 </v>
          </cell>
          <cell r="B784" t="str">
            <v xml:space="preserve">NETDYNAMICS STUDIO FOR NT </v>
          </cell>
          <cell r="C784">
            <v>1253</v>
          </cell>
          <cell r="D784" t="str">
            <v xml:space="preserve">B </v>
          </cell>
        </row>
        <row r="785">
          <cell r="A785" t="str">
            <v xml:space="preserve">NDSI9-500-I999 </v>
          </cell>
          <cell r="B785" t="str">
            <v xml:space="preserve">NetD App Svr Dev Stu Sgl nt/98 </v>
          </cell>
          <cell r="C785">
            <v>1253</v>
          </cell>
          <cell r="D785" t="str">
            <v xml:space="preserve">B </v>
          </cell>
        </row>
        <row r="786">
          <cell r="A786" t="str">
            <v xml:space="preserve">NDSI9-SUS-T999 </v>
          </cell>
          <cell r="B786" t="str">
            <v xml:space="preserve">NETDYNAMICS TECH SUPP STUDIO 1 </v>
          </cell>
          <cell r="C786">
            <v>650</v>
          </cell>
          <cell r="D786" t="str">
            <v xml:space="preserve">D </v>
          </cell>
        </row>
        <row r="787">
          <cell r="A787" t="str">
            <v xml:space="preserve">NDSIN-500-T9D9 </v>
          </cell>
          <cell r="B787" t="str">
            <v xml:space="preserve">EVAL CD,NETD5.0 WIN NT/98 </v>
          </cell>
          <cell r="C787">
            <v>0</v>
          </cell>
          <cell r="D787" t="str">
            <v xml:space="preserve">D </v>
          </cell>
        </row>
        <row r="788">
          <cell r="A788" t="str">
            <v xml:space="preserve">NDSIS-500-T9D9 </v>
          </cell>
          <cell r="B788" t="str">
            <v xml:space="preserve">EVAL CD,NETD5.0 SLRS/SPARC </v>
          </cell>
          <cell r="C788">
            <v>0</v>
          </cell>
          <cell r="D788" t="str">
            <v xml:space="preserve">D </v>
          </cell>
        </row>
        <row r="789">
          <cell r="A789" t="str">
            <v xml:space="preserve">NDSV9-410-T999 </v>
          </cell>
          <cell r="B789" t="str">
            <v xml:space="preserve">NETDYNAMICS STUDIO 5 PACK </v>
          </cell>
          <cell r="C789">
            <v>5593</v>
          </cell>
          <cell r="D789" t="str">
            <v xml:space="preserve">B </v>
          </cell>
        </row>
        <row r="790">
          <cell r="A790" t="str">
            <v xml:space="preserve">NDSV9-500-I999 </v>
          </cell>
          <cell r="B790" t="str">
            <v xml:space="preserve">NetD5.0 App dev svr 5pk nt/98 </v>
          </cell>
          <cell r="C790">
            <v>5593</v>
          </cell>
          <cell r="D790" t="str">
            <v xml:space="preserve">B </v>
          </cell>
        </row>
        <row r="791">
          <cell r="A791" t="str">
            <v xml:space="preserve">NDSV9-SUS-T999 </v>
          </cell>
          <cell r="B791" t="str">
            <v xml:space="preserve">NETDYNAMICS TECH SUPP STUDIO 5 </v>
          </cell>
          <cell r="C791">
            <v>1040</v>
          </cell>
          <cell r="D791" t="str">
            <v xml:space="preserve">D </v>
          </cell>
        </row>
        <row r="792">
          <cell r="A792" t="str">
            <v xml:space="preserve">NFCC9-311-9999 </v>
          </cell>
          <cell r="B792" t="str">
            <v xml:space="preserve">NFSC 3.1.1, 100LIC </v>
          </cell>
          <cell r="C792">
            <v>6300</v>
          </cell>
          <cell r="D792" t="str">
            <v xml:space="preserve">B </v>
          </cell>
        </row>
        <row r="793">
          <cell r="A793" t="str">
            <v xml:space="preserve">NFCF9-311-9999 </v>
          </cell>
          <cell r="B793" t="str">
            <v xml:space="preserve">NFSC 3.1.1, 500LIC </v>
          </cell>
          <cell r="C793">
            <v>28700</v>
          </cell>
          <cell r="D793" t="str">
            <v xml:space="preserve">B </v>
          </cell>
        </row>
        <row r="794">
          <cell r="A794" t="str">
            <v xml:space="preserve">NFCI9-311E9999 </v>
          </cell>
          <cell r="B794" t="str">
            <v xml:space="preserve">NFSC 3.1.1 CONTR., CD DOC LI </v>
          </cell>
          <cell r="C794">
            <v>112</v>
          </cell>
          <cell r="D794" t="str">
            <v xml:space="preserve">B </v>
          </cell>
        </row>
        <row r="795">
          <cell r="A795" t="str">
            <v xml:space="preserve">NFCI9-311I9999 </v>
          </cell>
          <cell r="B795" t="str">
            <v xml:space="preserve">NFSC 3.1.1 GLOBAL-1, CD DOC LI </v>
          </cell>
          <cell r="C795">
            <v>112</v>
          </cell>
          <cell r="D795" t="str">
            <v xml:space="preserve">B </v>
          </cell>
        </row>
        <row r="796">
          <cell r="A796" t="str">
            <v xml:space="preserve">NFCI9-311W9999 </v>
          </cell>
          <cell r="B796" t="str">
            <v xml:space="preserve">NFSC 3.1.1 GLOBAL, CD DOC LI </v>
          </cell>
          <cell r="C796">
            <v>112</v>
          </cell>
          <cell r="D796" t="str">
            <v xml:space="preserve">B </v>
          </cell>
        </row>
        <row r="797">
          <cell r="A797" t="str">
            <v xml:space="preserve">NFCX9-311-9999 </v>
          </cell>
          <cell r="B797" t="str">
            <v xml:space="preserve">NFSC 3.1.1, 10LIC </v>
          </cell>
          <cell r="C797">
            <v>700</v>
          </cell>
          <cell r="D797" t="str">
            <v xml:space="preserve">B </v>
          </cell>
        </row>
        <row r="798">
          <cell r="A798" t="str">
            <v xml:space="preserve">NFSC9-320-9999 </v>
          </cell>
          <cell r="B798" t="str">
            <v xml:space="preserve">NFSC 3.2, 100 RTU LICENSE </v>
          </cell>
          <cell r="C798">
            <v>6300</v>
          </cell>
          <cell r="D798" t="str">
            <v xml:space="preserve">B </v>
          </cell>
        </row>
        <row r="799">
          <cell r="A799" t="str">
            <v xml:space="preserve">NFSF9-320-9999 </v>
          </cell>
          <cell r="B799" t="str">
            <v xml:space="preserve">NFSC 3.2, 500 RTU LICENSE </v>
          </cell>
          <cell r="C799">
            <v>28700</v>
          </cell>
          <cell r="D799" t="str">
            <v xml:space="preserve">B </v>
          </cell>
        </row>
        <row r="800">
          <cell r="A800" t="str">
            <v xml:space="preserve">NFSI9-320E9999 </v>
          </cell>
          <cell r="B800" t="str">
            <v xml:space="preserve">NFSC 3.2 CTRLD, CD DOC LI </v>
          </cell>
          <cell r="C800">
            <v>112</v>
          </cell>
          <cell r="D800" t="str">
            <v xml:space="preserve">B </v>
          </cell>
        </row>
        <row r="801">
          <cell r="A801" t="str">
            <v xml:space="preserve">NFSI9-320I999A </v>
          </cell>
          <cell r="B801" t="str">
            <v xml:space="preserve">NFSC 3.2 GLOBAL-1, CD DOC LI </v>
          </cell>
          <cell r="C801">
            <v>112</v>
          </cell>
          <cell r="D801" t="str">
            <v xml:space="preserve">B </v>
          </cell>
        </row>
        <row r="802">
          <cell r="A802" t="str">
            <v xml:space="preserve">NFSI9-320W999B </v>
          </cell>
          <cell r="B802" t="str">
            <v xml:space="preserve">NFSC 3.2 GLOBAL, CD DOC LI </v>
          </cell>
          <cell r="C802">
            <v>112</v>
          </cell>
          <cell r="D802" t="str">
            <v xml:space="preserve">B </v>
          </cell>
        </row>
        <row r="803">
          <cell r="A803" t="str">
            <v xml:space="preserve">NFSV9-320-9999 </v>
          </cell>
          <cell r="B803" t="str">
            <v xml:space="preserve">NFSC 3.2, 5 RTU LICENSE </v>
          </cell>
          <cell r="C803">
            <v>413</v>
          </cell>
          <cell r="D803" t="str">
            <v xml:space="preserve">B </v>
          </cell>
        </row>
        <row r="804">
          <cell r="A804" t="str">
            <v xml:space="preserve">NFSX9-320-9999 </v>
          </cell>
          <cell r="B804" t="str">
            <v xml:space="preserve">NFSC 3.2, 10 RTU LICENSE </v>
          </cell>
          <cell r="C804">
            <v>700</v>
          </cell>
          <cell r="D804" t="str">
            <v xml:space="preserve">B </v>
          </cell>
        </row>
        <row r="805">
          <cell r="A805" t="str">
            <v xml:space="preserve">NFSY9-320-9999 </v>
          </cell>
          <cell r="B805" t="str">
            <v xml:space="preserve">NFSC 3.2, 25 RTU LICENSE </v>
          </cell>
          <cell r="C805">
            <v>1680</v>
          </cell>
          <cell r="D805" t="str">
            <v xml:space="preserve">B </v>
          </cell>
        </row>
        <row r="806">
          <cell r="A806" t="str">
            <v xml:space="preserve">NS-ARY144A-36GAC </v>
          </cell>
          <cell r="B806" t="str">
            <v xml:space="preserve">Netra st A1000, 4x9GB, AC </v>
          </cell>
          <cell r="C806">
            <v>24073</v>
          </cell>
          <cell r="D806" t="str">
            <v xml:space="preserve">A </v>
          </cell>
        </row>
        <row r="807">
          <cell r="A807" t="str">
            <v xml:space="preserve">NS-ARY144A-36GDC </v>
          </cell>
          <cell r="B807" t="str">
            <v xml:space="preserve">Netra st A1000, 4x9GB, DC </v>
          </cell>
          <cell r="C807">
            <v>24073</v>
          </cell>
          <cell r="D807" t="str">
            <v xml:space="preserve">A </v>
          </cell>
        </row>
        <row r="808">
          <cell r="A808" t="str">
            <v xml:space="preserve">NS-ARY145A-36GAC </v>
          </cell>
          <cell r="B808" t="str">
            <v xml:space="preserve">Netra st D1000, 4x9GB, AC </v>
          </cell>
          <cell r="C808">
            <v>19593</v>
          </cell>
          <cell r="D808" t="str">
            <v xml:space="preserve">A </v>
          </cell>
        </row>
        <row r="809">
          <cell r="A809" t="str">
            <v xml:space="preserve">NS-ARY145A-36GDC </v>
          </cell>
          <cell r="B809" t="str">
            <v xml:space="preserve">Netra st D1000, 4x9GB, DC </v>
          </cell>
          <cell r="C809">
            <v>19593</v>
          </cell>
          <cell r="D809" t="str">
            <v xml:space="preserve">A </v>
          </cell>
        </row>
        <row r="810">
          <cell r="A810" t="str">
            <v xml:space="preserve">NTJMS-300EE999 </v>
          </cell>
          <cell r="B810" t="str">
            <v xml:space="preserve">NETRA J 3.0 128-BIT CD-ENGLISH </v>
          </cell>
          <cell r="C810">
            <v>2093</v>
          </cell>
          <cell r="D810" t="str">
            <v xml:space="preserve">B </v>
          </cell>
        </row>
        <row r="811">
          <cell r="A811" t="str">
            <v xml:space="preserve">NTJMS-300EE9U9 </v>
          </cell>
          <cell r="B811" t="str">
            <v xml:space="preserve">NETRA J 3.0 128-BIT UPGRADE CD </v>
          </cell>
          <cell r="C811">
            <v>273</v>
          </cell>
          <cell r="D811" t="str">
            <v xml:space="preserve">B </v>
          </cell>
        </row>
        <row r="812">
          <cell r="A812" t="str">
            <v xml:space="preserve">NTJMS-300WE999 </v>
          </cell>
          <cell r="B812" t="str">
            <v xml:space="preserve">NETRA j 3.0 40-bit CD-English </v>
          </cell>
          <cell r="C812">
            <v>2093</v>
          </cell>
          <cell r="D812" t="str">
            <v xml:space="preserve">B </v>
          </cell>
        </row>
        <row r="813">
          <cell r="A813" t="str">
            <v xml:space="preserve">NTJMS-300WE9U9 </v>
          </cell>
          <cell r="B813" t="str">
            <v xml:space="preserve">NETRA J 3.0 40-BIT UPGRADE CD </v>
          </cell>
          <cell r="C813">
            <v>273</v>
          </cell>
          <cell r="D813" t="str">
            <v xml:space="preserve">B </v>
          </cell>
        </row>
        <row r="814">
          <cell r="A814" t="str">
            <v xml:space="preserve">NWS-2.0-L25RU </v>
          </cell>
          <cell r="B814" t="str">
            <v xml:space="preserve">UG NW SERVER 2.0, 25LIC </v>
          </cell>
          <cell r="C814">
            <v>490</v>
          </cell>
          <cell r="D814" t="str">
            <v xml:space="preserve">B </v>
          </cell>
        </row>
        <row r="815">
          <cell r="A815" t="str">
            <v xml:space="preserve">OCSMS-999WE9U9 </v>
          </cell>
          <cell r="B815" t="str">
            <v xml:space="preserve">OCS 10 USER UPG. FOR NETRA J </v>
          </cell>
          <cell r="C815">
            <v>1386</v>
          </cell>
          <cell r="D815" t="str">
            <v xml:space="preserve">B </v>
          </cell>
        </row>
        <row r="816">
          <cell r="A816" t="str">
            <v xml:space="preserve">ODS-1.0-4-4-21D </v>
          </cell>
          <cell r="B816" t="str">
            <v xml:space="preserve">DISKSUITE 1.0 DT, CD DOC LI </v>
          </cell>
          <cell r="C816">
            <v>1300</v>
          </cell>
          <cell r="D816" t="str">
            <v xml:space="preserve">A </v>
          </cell>
        </row>
        <row r="817">
          <cell r="A817" t="str">
            <v xml:space="preserve">OSI-7.0-4-4-21 </v>
          </cell>
          <cell r="B817" t="str">
            <v xml:space="preserve">SUNLINK OSI 7.0, CD DOC LI </v>
          </cell>
          <cell r="C817">
            <v>5194</v>
          </cell>
          <cell r="D817" t="str">
            <v xml:space="preserve">B </v>
          </cell>
        </row>
        <row r="818">
          <cell r="A818" t="str">
            <v xml:space="preserve">OSI-8.0.1-P </v>
          </cell>
          <cell r="B818" t="str">
            <v xml:space="preserve">SUNLINK OSI 8.0.1, CD DOC LI </v>
          </cell>
          <cell r="C818">
            <v>2594</v>
          </cell>
          <cell r="D818" t="str">
            <v xml:space="preserve">B </v>
          </cell>
        </row>
        <row r="819">
          <cell r="A819" t="str">
            <v xml:space="preserve">OSI-8.1-PF </v>
          </cell>
          <cell r="B819" t="str">
            <v xml:space="preserve">UG SUNLINK OSI 8.1, CD DOC LI </v>
          </cell>
          <cell r="C819">
            <v>1037</v>
          </cell>
          <cell r="D819" t="str">
            <v xml:space="preserve">B </v>
          </cell>
        </row>
        <row r="820">
          <cell r="A820" t="str">
            <v xml:space="preserve">OSI-8.1.1-CD </v>
          </cell>
          <cell r="B820" t="str">
            <v xml:space="preserve">SUNLINK OSI 8.1.1, CD </v>
          </cell>
          <cell r="C820">
            <v>130</v>
          </cell>
          <cell r="D820" t="str">
            <v xml:space="preserve">D </v>
          </cell>
        </row>
        <row r="821">
          <cell r="A821" t="str">
            <v xml:space="preserve">OSI-8.1.1-D </v>
          </cell>
          <cell r="B821" t="str">
            <v xml:space="preserve">SUNLINK OSI 8.1.1, DOC </v>
          </cell>
          <cell r="C821">
            <v>195</v>
          </cell>
          <cell r="D821" t="str">
            <v xml:space="preserve">D </v>
          </cell>
        </row>
        <row r="822">
          <cell r="A822" t="str">
            <v xml:space="preserve">OSI-8.1.1-S </v>
          </cell>
          <cell r="B822" t="str">
            <v xml:space="preserve">SUNLINK OSI 8.1.1, CD LIC </v>
          </cell>
          <cell r="C822">
            <v>2405</v>
          </cell>
          <cell r="D822" t="str">
            <v xml:space="preserve">B </v>
          </cell>
        </row>
        <row r="823">
          <cell r="A823" t="str">
            <v xml:space="preserve">OSI-8.1.1-SU </v>
          </cell>
          <cell r="B823" t="str">
            <v xml:space="preserve">UG SUNLIND OSI 8.1.1, CD LIC </v>
          </cell>
          <cell r="C823">
            <v>1037</v>
          </cell>
          <cell r="D823" t="str">
            <v xml:space="preserve">B </v>
          </cell>
        </row>
        <row r="824">
          <cell r="A824" t="str">
            <v xml:space="preserve">PDB-INFORMIX-MULTI </v>
          </cell>
          <cell r="B824" t="str">
            <v xml:space="preserve">INFOMRIX PDB SUPP BUNDLE MULTI </v>
          </cell>
          <cell r="C824">
            <v>11090</v>
          </cell>
          <cell r="D824" t="str">
            <v xml:space="preserve">D </v>
          </cell>
        </row>
        <row r="825">
          <cell r="A825" t="str">
            <v xml:space="preserve">PDB-INFORMIX-SUPP </v>
          </cell>
          <cell r="B825" t="str">
            <v xml:space="preserve">INFOMRIX PDB SUPP BUNDLE 1ST </v>
          </cell>
          <cell r="C825">
            <v>37300</v>
          </cell>
          <cell r="D825" t="str">
            <v xml:space="preserve">D </v>
          </cell>
        </row>
        <row r="826">
          <cell r="A826" t="str">
            <v xml:space="preserve">PDB-ORACLE-MULTI </v>
          </cell>
          <cell r="B826" t="str">
            <v xml:space="preserve">ORACLE PDB SUPP BUNDLE MULTI </v>
          </cell>
          <cell r="C826">
            <v>14720</v>
          </cell>
          <cell r="D826" t="str">
            <v xml:space="preserve">D </v>
          </cell>
        </row>
        <row r="827">
          <cell r="A827" t="str">
            <v xml:space="preserve">PDB-ORACLE-SUPP </v>
          </cell>
          <cell r="B827" t="str">
            <v xml:space="preserve">ORACLE PDB SUPP BUNDLE 1ST CLS </v>
          </cell>
          <cell r="C827">
            <v>25300</v>
          </cell>
          <cell r="D827" t="str">
            <v xml:space="preserve">D </v>
          </cell>
        </row>
        <row r="828">
          <cell r="A828" t="str">
            <v xml:space="preserve">PPP-3.0.1-ES-P </v>
          </cell>
          <cell r="B828" t="str">
            <v xml:space="preserve">SOLS PPP 3.0.1 T2, CD DOC LI </v>
          </cell>
          <cell r="C828">
            <v>2594</v>
          </cell>
          <cell r="D828" t="str">
            <v xml:space="preserve">B </v>
          </cell>
        </row>
        <row r="829">
          <cell r="A829" t="str">
            <v xml:space="preserve">PPP-3.0.1-SS-P </v>
          </cell>
          <cell r="B829" t="str">
            <v xml:space="preserve">SOLS PPP 3.0.1 T1, CD DOC LI </v>
          </cell>
          <cell r="C829">
            <v>1294</v>
          </cell>
          <cell r="D829" t="str">
            <v xml:space="preserve">B </v>
          </cell>
        </row>
        <row r="830">
          <cell r="A830" t="str">
            <v xml:space="preserve">PSD-1.0-S </v>
          </cell>
          <cell r="B830" t="str">
            <v xml:space="preserve">VWC++/JWS/JS 1RTU XOPTION </v>
          </cell>
          <cell r="C830">
            <v>1559</v>
          </cell>
          <cell r="D830" t="str">
            <v xml:space="preserve">H </v>
          </cell>
        </row>
        <row r="831">
          <cell r="A831" t="str">
            <v xml:space="preserve">PTP-9.1-P </v>
          </cell>
          <cell r="B831" t="str">
            <v xml:space="preserve">SUNLINK PTP 9.1, CD DOC LI </v>
          </cell>
          <cell r="C831">
            <v>9490</v>
          </cell>
          <cell r="D831" t="str">
            <v xml:space="preserve">B </v>
          </cell>
        </row>
        <row r="832">
          <cell r="A832" t="str">
            <v xml:space="preserve">PTR-9.1-S </v>
          </cell>
          <cell r="B832" t="str">
            <v xml:space="preserve">SUNLINK PTP 9.1 RT, CD LIC </v>
          </cell>
          <cell r="C832">
            <v>3634</v>
          </cell>
          <cell r="D832" t="str">
            <v xml:space="preserve">B </v>
          </cell>
        </row>
        <row r="833">
          <cell r="A833" t="str">
            <v xml:space="preserve">PW1II-500-T9T9 </v>
          </cell>
          <cell r="B833" t="str">
            <v xml:space="preserve">Tradeup to PerfWS Fortran 5 In </v>
          </cell>
          <cell r="C833">
            <v>3920</v>
          </cell>
          <cell r="D833" t="str">
            <v xml:space="preserve">B </v>
          </cell>
        </row>
        <row r="834">
          <cell r="A834" t="str">
            <v xml:space="preserve">PW1IS-500-T9T9 </v>
          </cell>
          <cell r="B834" t="str">
            <v xml:space="preserve">Tradeup to PerfWS Fortran 5.0 </v>
          </cell>
          <cell r="C834">
            <v>3920</v>
          </cell>
          <cell r="D834" t="str">
            <v xml:space="preserve">B </v>
          </cell>
        </row>
        <row r="835">
          <cell r="A835" t="str">
            <v xml:space="preserve">PW2II-500-T9T9 </v>
          </cell>
          <cell r="B835" t="str">
            <v xml:space="preserve">Tradeup to PerfWS Fortran 5 In </v>
          </cell>
          <cell r="C835">
            <v>2940</v>
          </cell>
          <cell r="D835" t="str">
            <v xml:space="preserve">B </v>
          </cell>
        </row>
        <row r="836">
          <cell r="A836" t="str">
            <v xml:space="preserve">PW2IS-500-T9T9 </v>
          </cell>
          <cell r="B836" t="str">
            <v xml:space="preserve">Tradeup to PerfWS Fortran 5 </v>
          </cell>
          <cell r="C836">
            <v>2940</v>
          </cell>
          <cell r="D836" t="str">
            <v xml:space="preserve">B </v>
          </cell>
        </row>
        <row r="837">
          <cell r="A837" t="str">
            <v xml:space="preserve">PWF-3.0-D </v>
          </cell>
          <cell r="B837" t="str">
            <v xml:space="preserve">PERF. WS FORTRAN 3.0, DOC </v>
          </cell>
          <cell r="C837">
            <v>560</v>
          </cell>
          <cell r="D837" t="str">
            <v xml:space="preserve">B </v>
          </cell>
        </row>
        <row r="838">
          <cell r="A838" t="str">
            <v xml:space="preserve">PWF-3.0-S </v>
          </cell>
          <cell r="B838" t="str">
            <v xml:space="preserve">PERF. WS FORTRAN 3.0,CD DOC LI </v>
          </cell>
          <cell r="C838">
            <v>4893</v>
          </cell>
          <cell r="D838" t="str">
            <v xml:space="preserve">B </v>
          </cell>
        </row>
        <row r="839">
          <cell r="A839" t="str">
            <v xml:space="preserve">PWF-3.0-SU </v>
          </cell>
          <cell r="B839" t="str">
            <v xml:space="preserve">UG PERWS FORTRAN 3.0,CD DOC LI </v>
          </cell>
          <cell r="C839">
            <v>1470</v>
          </cell>
          <cell r="D839" t="str">
            <v xml:space="preserve">B </v>
          </cell>
        </row>
        <row r="840">
          <cell r="A840" t="str">
            <v xml:space="preserve">PWPII-500-T999 </v>
          </cell>
          <cell r="B840" t="str">
            <v xml:space="preserve">PerfWS Fortran Pers.5.0 Sl-1 I </v>
          </cell>
          <cell r="C840">
            <v>2793</v>
          </cell>
          <cell r="D840" t="str">
            <v xml:space="preserve">B </v>
          </cell>
        </row>
        <row r="841">
          <cell r="A841" t="str">
            <v xml:space="preserve">PWPII-500-T9T9 </v>
          </cell>
          <cell r="B841" t="str">
            <v xml:space="preserve">Tradeup to PerfWS Fortran 5 In </v>
          </cell>
          <cell r="C841">
            <v>2240</v>
          </cell>
          <cell r="D841" t="str">
            <v xml:space="preserve">B </v>
          </cell>
        </row>
        <row r="842">
          <cell r="A842" t="str">
            <v xml:space="preserve">PWPIS-500-T999 </v>
          </cell>
          <cell r="B842" t="str">
            <v xml:space="preserve">PerfWS Fortran Pers.5.0 Sl-1 S </v>
          </cell>
          <cell r="C842">
            <v>2793</v>
          </cell>
          <cell r="D842" t="str">
            <v xml:space="preserve">B </v>
          </cell>
        </row>
        <row r="843">
          <cell r="A843" t="str">
            <v xml:space="preserve">PWPIS-500-T9T9 </v>
          </cell>
          <cell r="B843" t="str">
            <v xml:space="preserve">Tradeup to PerfWS Fortran 5 </v>
          </cell>
          <cell r="C843">
            <v>2240</v>
          </cell>
          <cell r="D843" t="str">
            <v xml:space="preserve">B </v>
          </cell>
        </row>
        <row r="844">
          <cell r="A844" t="str">
            <v xml:space="preserve">PWSCS-500-TG99 </v>
          </cell>
          <cell r="B844" t="str">
            <v xml:space="preserve">Gold Perf WS Fortran 5.0 100 S </v>
          </cell>
          <cell r="C844">
            <v>293580</v>
          </cell>
          <cell r="D844" t="str">
            <v xml:space="preserve">B </v>
          </cell>
        </row>
        <row r="845">
          <cell r="A845" t="str">
            <v xml:space="preserve">PWSD9-500-T999 </v>
          </cell>
          <cell r="B845" t="str">
            <v xml:space="preserve">Perf WS Fortran 5.0 Doc Set </v>
          </cell>
          <cell r="C845">
            <v>560</v>
          </cell>
          <cell r="D845" t="str">
            <v xml:space="preserve">B </v>
          </cell>
        </row>
        <row r="846">
          <cell r="A846" t="str">
            <v xml:space="preserve">PWSES-500-TG99 </v>
          </cell>
          <cell r="B846" t="str">
            <v xml:space="preserve">Gold Perf WS Fortran 5.0 250 S </v>
          </cell>
          <cell r="C846">
            <v>646100</v>
          </cell>
          <cell r="D846" t="str">
            <v xml:space="preserve">B </v>
          </cell>
        </row>
        <row r="847">
          <cell r="A847" t="str">
            <v xml:space="preserve">PWSII-500-T999 </v>
          </cell>
          <cell r="B847" t="str">
            <v xml:space="preserve">Perf WS Fortran 5.0 Slim 1 Int </v>
          </cell>
          <cell r="C847">
            <v>4893</v>
          </cell>
          <cell r="D847" t="str">
            <v xml:space="preserve">B </v>
          </cell>
        </row>
        <row r="848">
          <cell r="A848" t="str">
            <v xml:space="preserve">PWSII-500-T9U9 </v>
          </cell>
          <cell r="B848" t="str">
            <v xml:space="preserve">PerfWS Fortran 1-User In Upgr </v>
          </cell>
          <cell r="C848">
            <v>1470</v>
          </cell>
          <cell r="D848" t="str">
            <v xml:space="preserve">B </v>
          </cell>
        </row>
        <row r="849">
          <cell r="A849" t="str">
            <v xml:space="preserve">PWSIS-500-T999 </v>
          </cell>
          <cell r="B849" t="str">
            <v xml:space="preserve">Perf WS Fortran 5.0 Slim 1 SP </v>
          </cell>
          <cell r="C849">
            <v>4893</v>
          </cell>
          <cell r="D849" t="str">
            <v xml:space="preserve">B </v>
          </cell>
        </row>
        <row r="850">
          <cell r="A850" t="str">
            <v xml:space="preserve">PWSIS-500-T9U9 </v>
          </cell>
          <cell r="B850" t="str">
            <v xml:space="preserve">PerfWS Fortran 1-User SP Upgr </v>
          </cell>
          <cell r="C850">
            <v>1470</v>
          </cell>
          <cell r="D850" t="str">
            <v xml:space="preserve">B </v>
          </cell>
        </row>
        <row r="851">
          <cell r="A851" t="str">
            <v xml:space="preserve">PWSIS-500-TG99 </v>
          </cell>
          <cell r="B851" t="str">
            <v xml:space="preserve">Gold Perf WS Fortran 5 1-Lic S </v>
          </cell>
          <cell r="C851">
            <v>4893</v>
          </cell>
          <cell r="D851" t="str">
            <v xml:space="preserve">B </v>
          </cell>
        </row>
        <row r="852">
          <cell r="A852" t="str">
            <v xml:space="preserve">PWSMS-500-TG99 </v>
          </cell>
          <cell r="B852" t="str">
            <v xml:space="preserve">Gold Perf WS Fortran 5 Base SP </v>
          </cell>
          <cell r="C852">
            <v>7000</v>
          </cell>
          <cell r="D852" t="str">
            <v xml:space="preserve">B </v>
          </cell>
        </row>
        <row r="853">
          <cell r="A853" t="str">
            <v xml:space="preserve">PWSXI-500-T999 </v>
          </cell>
          <cell r="B853" t="str">
            <v xml:space="preserve">Perf WS Fortran 5.0 Slim 10 In </v>
          </cell>
          <cell r="C853">
            <v>41580</v>
          </cell>
          <cell r="D853" t="str">
            <v xml:space="preserve">B </v>
          </cell>
        </row>
        <row r="854">
          <cell r="A854" t="str">
            <v xml:space="preserve">PWSXI-500-T9U9 </v>
          </cell>
          <cell r="B854" t="str">
            <v xml:space="preserve">PerfWS Fortran 10-User In Upgr </v>
          </cell>
          <cell r="C854">
            <v>13874</v>
          </cell>
          <cell r="D854" t="str">
            <v xml:space="preserve">B </v>
          </cell>
        </row>
        <row r="855">
          <cell r="A855" t="str">
            <v xml:space="preserve">PWSXS-500-T999 </v>
          </cell>
          <cell r="B855" t="str">
            <v xml:space="preserve">Perf WS Fortran 5.0 Slim 10 SP </v>
          </cell>
          <cell r="C855">
            <v>41580</v>
          </cell>
          <cell r="D855" t="str">
            <v xml:space="preserve">B </v>
          </cell>
        </row>
        <row r="856">
          <cell r="A856" t="str">
            <v xml:space="preserve">PWSXS-500-T9U9 </v>
          </cell>
          <cell r="B856" t="str">
            <v xml:space="preserve">PerfWS Fortran 10-User SP Upgr </v>
          </cell>
          <cell r="C856">
            <v>13874</v>
          </cell>
          <cell r="D856" t="str">
            <v xml:space="preserve">B </v>
          </cell>
        </row>
        <row r="857">
          <cell r="A857" t="str">
            <v xml:space="preserve">PWSXS-500-TG99 </v>
          </cell>
          <cell r="B857" t="str">
            <v xml:space="preserve">Gold Perf WS Fortran 5.0 10 SP </v>
          </cell>
          <cell r="C857">
            <v>41580</v>
          </cell>
          <cell r="D857" t="str">
            <v xml:space="preserve">B </v>
          </cell>
        </row>
        <row r="858">
          <cell r="A858" t="str">
            <v xml:space="preserve">PWSYS-500-T999 </v>
          </cell>
          <cell r="B858" t="str">
            <v xml:space="preserve">Perf WS Fortran 5.0 Slim 25 SP </v>
          </cell>
          <cell r="C858">
            <v>97860</v>
          </cell>
          <cell r="D858" t="str">
            <v xml:space="preserve">B </v>
          </cell>
        </row>
        <row r="859">
          <cell r="A859" t="str">
            <v xml:space="preserve">PWSYS-500-TG99 </v>
          </cell>
          <cell r="B859" t="str">
            <v xml:space="preserve">Gold Perf WS Fortran 5.0 25 SP </v>
          </cell>
          <cell r="C859">
            <v>97860</v>
          </cell>
          <cell r="D859" t="str">
            <v xml:space="preserve">B </v>
          </cell>
        </row>
        <row r="860">
          <cell r="A860" t="str">
            <v xml:space="preserve">RJE-9.1-P </v>
          </cell>
          <cell r="B860" t="str">
            <v xml:space="preserve">SNA 3770/RJE 9.1, CD DOC </v>
          </cell>
          <cell r="C860">
            <v>3894</v>
          </cell>
          <cell r="D860" t="str">
            <v xml:space="preserve">B </v>
          </cell>
        </row>
        <row r="861">
          <cell r="A861" t="str">
            <v xml:space="preserve">RPCIS-100-999H </v>
          </cell>
          <cell r="B861" t="str">
            <v xml:space="preserve">KORE REALPC SW, CD DOC LIC </v>
          </cell>
          <cell r="C861">
            <v>107</v>
          </cell>
          <cell r="D861" t="str">
            <v>D</v>
          </cell>
        </row>
        <row r="862">
          <cell r="A862" t="str">
            <v xml:space="preserve">RPCXS-100-999H </v>
          </cell>
          <cell r="B862" t="str">
            <v xml:space="preserve">KORE REALPC SW, CD DOC 10 CC L </v>
          </cell>
          <cell r="C862">
            <v>911</v>
          </cell>
          <cell r="D862" t="str">
            <v>D</v>
          </cell>
        </row>
        <row r="863">
          <cell r="A863" t="str">
            <v xml:space="preserve">RPCYS-100-999H </v>
          </cell>
          <cell r="B863" t="str">
            <v xml:space="preserve">KORE REALPC SW, CD DOC 25 CC L </v>
          </cell>
          <cell r="C863">
            <v>2153</v>
          </cell>
          <cell r="D863" t="str">
            <v>D</v>
          </cell>
        </row>
        <row r="864">
          <cell r="A864" t="str">
            <v xml:space="preserve">S32-9.1-CD </v>
          </cell>
          <cell r="B864" t="str">
            <v xml:space="preserve">SNA 9.1, CD DOCS </v>
          </cell>
          <cell r="C864">
            <v>260</v>
          </cell>
          <cell r="D864" t="str">
            <v xml:space="preserve">D </v>
          </cell>
        </row>
        <row r="865">
          <cell r="A865" t="str">
            <v xml:space="preserve">S32-9.1-L128 </v>
          </cell>
          <cell r="B865" t="str">
            <v xml:space="preserve">SNA 9.1, 128 SESSION LIC </v>
          </cell>
          <cell r="C865">
            <v>20313</v>
          </cell>
          <cell r="D865" t="str">
            <v xml:space="preserve">B </v>
          </cell>
        </row>
        <row r="866">
          <cell r="A866" t="str">
            <v xml:space="preserve">S32-9.1-L256 </v>
          </cell>
          <cell r="B866" t="str">
            <v xml:space="preserve">SNA 9.1, 256 SESSION LIC </v>
          </cell>
          <cell r="C866">
            <v>30466</v>
          </cell>
          <cell r="D866" t="str">
            <v xml:space="preserve">B </v>
          </cell>
        </row>
        <row r="867">
          <cell r="A867" t="str">
            <v xml:space="preserve">S32-9.1-L64 </v>
          </cell>
          <cell r="B867" t="str">
            <v xml:space="preserve">SNA 9.1, 64 SESSION LIC </v>
          </cell>
          <cell r="C867">
            <v>12188</v>
          </cell>
          <cell r="D867" t="str">
            <v xml:space="preserve">B </v>
          </cell>
        </row>
        <row r="868">
          <cell r="A868" t="str">
            <v xml:space="preserve">S32-9.1-S </v>
          </cell>
          <cell r="B868" t="str">
            <v xml:space="preserve">SNA3270 9.1 GATEWAY, CD LIC </v>
          </cell>
          <cell r="C868">
            <v>3634</v>
          </cell>
          <cell r="D868" t="str">
            <v xml:space="preserve">B </v>
          </cell>
        </row>
        <row r="869">
          <cell r="A869" t="str">
            <v xml:space="preserve">S4IBI-200NI999 </v>
          </cell>
          <cell r="B869" t="str">
            <v xml:space="preserve">SlsISP 2.0 Esd Intel DM 4 CPU </v>
          </cell>
          <cell r="C869">
            <v>7794</v>
          </cell>
          <cell r="D869" t="str">
            <v xml:space="preserve">B </v>
          </cell>
        </row>
        <row r="870">
          <cell r="A870" t="str">
            <v xml:space="preserve">S4IBI-200WI999 </v>
          </cell>
          <cell r="B870" t="str">
            <v xml:space="preserve">SlsISP 2.0 Esd Intel Gb 4 CPU </v>
          </cell>
          <cell r="C870">
            <v>7794</v>
          </cell>
          <cell r="D870" t="str">
            <v xml:space="preserve">B </v>
          </cell>
        </row>
        <row r="871">
          <cell r="A871" t="str">
            <v xml:space="preserve">S4IBS-200NI999 </v>
          </cell>
          <cell r="B871" t="str">
            <v xml:space="preserve">SlsISP 2.0 Esd SPC DM 4 CPU </v>
          </cell>
          <cell r="C871">
            <v>7794</v>
          </cell>
          <cell r="D871" t="str">
            <v xml:space="preserve">B </v>
          </cell>
        </row>
        <row r="872">
          <cell r="A872" t="str">
            <v xml:space="preserve">S4IBS-200WI999 </v>
          </cell>
          <cell r="B872" t="str">
            <v xml:space="preserve">SlsISP 2.0 Esd SPC Gb 4 CPU </v>
          </cell>
          <cell r="C872">
            <v>7794</v>
          </cell>
          <cell r="D872" t="str">
            <v xml:space="preserve">B </v>
          </cell>
        </row>
        <row r="873">
          <cell r="A873" t="str">
            <v xml:space="preserve">S4IC9-200-I999 </v>
          </cell>
          <cell r="B873" t="str">
            <v xml:space="preserve">SlsISP 2.0 +100 RTU 4 CPU </v>
          </cell>
          <cell r="C873">
            <v>467610</v>
          </cell>
          <cell r="D873" t="str">
            <v xml:space="preserve">B </v>
          </cell>
        </row>
        <row r="874">
          <cell r="A874" t="str">
            <v xml:space="preserve">S4ID9-200-F999 </v>
          </cell>
          <cell r="B874" t="str">
            <v xml:space="preserve">SlsISP 2.0 Documentation </v>
          </cell>
          <cell r="C874">
            <v>195</v>
          </cell>
          <cell r="D874" t="str">
            <v xml:space="preserve">B </v>
          </cell>
        </row>
        <row r="875">
          <cell r="A875" t="str">
            <v xml:space="preserve">S4II9-200-C999 </v>
          </cell>
          <cell r="B875" t="str">
            <v xml:space="preserve">SlsISP 2.0 1 RTU 64 CPU </v>
          </cell>
          <cell r="C875">
            <v>43316</v>
          </cell>
          <cell r="D875" t="str">
            <v xml:space="preserve">B </v>
          </cell>
        </row>
        <row r="876">
          <cell r="A876" t="str">
            <v xml:space="preserve">S4II9-200-I999 </v>
          </cell>
          <cell r="B876" t="str">
            <v xml:space="preserve">SlsISP 2.0 RTU inc. IP SVC </v>
          </cell>
          <cell r="C876">
            <v>774</v>
          </cell>
          <cell r="D876" t="str">
            <v xml:space="preserve">B </v>
          </cell>
        </row>
        <row r="877">
          <cell r="A877" t="str">
            <v xml:space="preserve">S4II9-200-L999 </v>
          </cell>
          <cell r="B877" t="str">
            <v xml:space="preserve">SlsISP 2.0 1 RTU 32 CPU </v>
          </cell>
          <cell r="C877">
            <v>24154</v>
          </cell>
          <cell r="D877" t="str">
            <v xml:space="preserve">B </v>
          </cell>
        </row>
        <row r="878">
          <cell r="A878" t="str">
            <v xml:space="preserve">S4II9-200-X999 </v>
          </cell>
          <cell r="B878" t="str">
            <v xml:space="preserve">SlsISP 2.0 1 RTU 8 CPU </v>
          </cell>
          <cell r="C878">
            <v>4680</v>
          </cell>
          <cell r="D878" t="str">
            <v xml:space="preserve">B </v>
          </cell>
        </row>
        <row r="879">
          <cell r="A879" t="str">
            <v xml:space="preserve">S4II9-200-Y999 </v>
          </cell>
          <cell r="B879" t="str">
            <v xml:space="preserve">SlsISP 2.0 1 RTU 16 CPU </v>
          </cell>
          <cell r="C879">
            <v>12168</v>
          </cell>
          <cell r="D879" t="str">
            <v xml:space="preserve">B </v>
          </cell>
        </row>
        <row r="880">
          <cell r="A880" t="str">
            <v xml:space="preserve">S4IMI-200NI999 </v>
          </cell>
          <cell r="B880" t="str">
            <v xml:space="preserve">SlsISP 2.0 Esd SPC Dom 4 CPU </v>
          </cell>
          <cell r="C880">
            <v>7794</v>
          </cell>
          <cell r="D880" t="str">
            <v xml:space="preserve">B </v>
          </cell>
        </row>
        <row r="881">
          <cell r="A881" t="str">
            <v xml:space="preserve">S4IMI-200WI999 </v>
          </cell>
          <cell r="B881" t="str">
            <v xml:space="preserve">SlsISP 2.0 Esd SPC Gbl 4 CPU </v>
          </cell>
          <cell r="C881">
            <v>7794</v>
          </cell>
          <cell r="D881" t="str">
            <v xml:space="preserve">B </v>
          </cell>
        </row>
        <row r="882">
          <cell r="A882" t="str">
            <v xml:space="preserve">S4IMS-200NI999 </v>
          </cell>
          <cell r="B882" t="str">
            <v xml:space="preserve">S4I2.0 CD, 1RTU 1-4 CPU,Dom, S </v>
          </cell>
          <cell r="C882">
            <v>7794</v>
          </cell>
          <cell r="D882" t="str">
            <v xml:space="preserve">B </v>
          </cell>
        </row>
        <row r="883">
          <cell r="A883" t="str">
            <v xml:space="preserve">S4IMS-200WI999 </v>
          </cell>
          <cell r="B883" t="str">
            <v xml:space="preserve">SlsISP 2.0 CD SPC Gbl 4 CPU </v>
          </cell>
          <cell r="C883">
            <v>7794</v>
          </cell>
          <cell r="D883" t="str">
            <v xml:space="preserve">B </v>
          </cell>
        </row>
        <row r="884">
          <cell r="A884" t="str">
            <v xml:space="preserve">S4IX9-200-I999 </v>
          </cell>
          <cell r="B884" t="str">
            <v xml:space="preserve">SlsISP 2.0 +10 RTU 4 CPU </v>
          </cell>
          <cell r="C884">
            <v>62348</v>
          </cell>
          <cell r="D884" t="str">
            <v xml:space="preserve">B </v>
          </cell>
        </row>
        <row r="885">
          <cell r="A885" t="str">
            <v xml:space="preserve">S4IY9-200-I999 </v>
          </cell>
          <cell r="B885" t="str">
            <v xml:space="preserve">SlsISP 2.0 +25 RTU 4 CPU </v>
          </cell>
          <cell r="C885">
            <v>136383</v>
          </cell>
          <cell r="D885" t="str">
            <v xml:space="preserve">B </v>
          </cell>
        </row>
        <row r="886">
          <cell r="A886" t="str">
            <v xml:space="preserve">SBAIS-100-9999 </v>
          </cell>
          <cell r="B886" t="str">
            <v xml:space="preserve">SUW BANDWIDTH ALLOC 1.0, LIC </v>
          </cell>
          <cell r="C886">
            <v>6993</v>
          </cell>
          <cell r="D886" t="str">
            <v xml:space="preserve">B </v>
          </cell>
        </row>
        <row r="887">
          <cell r="A887" t="str">
            <v xml:space="preserve">SBAM9-100-9999 </v>
          </cell>
          <cell r="B887" t="str">
            <v xml:space="preserve">SW BANDWIDTH ALLOC 1.0, CD DOC </v>
          </cell>
          <cell r="C887">
            <v>140</v>
          </cell>
          <cell r="D887" t="str">
            <v xml:space="preserve">B </v>
          </cell>
        </row>
        <row r="888">
          <cell r="A888" t="str">
            <v xml:space="preserve">SBAXS-100-9999 </v>
          </cell>
          <cell r="B888" t="str">
            <v xml:space="preserve">SW BANDWIDTH ALLOC 1.0, 10LIC </v>
          </cell>
          <cell r="C888">
            <v>41930</v>
          </cell>
          <cell r="D888" t="str">
            <v xml:space="preserve">B </v>
          </cell>
        </row>
        <row r="889">
          <cell r="A889" t="str">
            <v xml:space="preserve">SCSC9-100-9999 </v>
          </cell>
          <cell r="B889" t="str">
            <v xml:space="preserve">Calendar Svr 1.0 1000 Clients </v>
          </cell>
          <cell r="C889">
            <v>35700</v>
          </cell>
          <cell r="D889" t="str">
            <v xml:space="preserve">B </v>
          </cell>
        </row>
        <row r="890">
          <cell r="A890" t="str">
            <v xml:space="preserve">SCSD9-100WW999 </v>
          </cell>
          <cell r="B890" t="str">
            <v xml:space="preserve">Calendar Server 1.0 Doc. </v>
          </cell>
          <cell r="C890">
            <v>210</v>
          </cell>
          <cell r="D890" t="str">
            <v xml:space="preserve">D </v>
          </cell>
        </row>
        <row r="891">
          <cell r="A891" t="str">
            <v xml:space="preserve">SCSE9-100-9999 </v>
          </cell>
          <cell r="B891" t="str">
            <v xml:space="preserve">Calendar Svr 1.0 2500 Clients </v>
          </cell>
          <cell r="C891">
            <v>87500</v>
          </cell>
          <cell r="D891" t="str">
            <v xml:space="preserve">B </v>
          </cell>
        </row>
        <row r="892">
          <cell r="A892" t="str">
            <v xml:space="preserve">SCSF9-100-9999 </v>
          </cell>
          <cell r="B892" t="str">
            <v xml:space="preserve">Calendar Svr 1.0 5000 Clients </v>
          </cell>
          <cell r="C892">
            <v>164500</v>
          </cell>
          <cell r="D892" t="str">
            <v xml:space="preserve">B </v>
          </cell>
        </row>
        <row r="893">
          <cell r="A893" t="str">
            <v xml:space="preserve">SCSG9-100-9999 </v>
          </cell>
          <cell r="B893" t="str">
            <v xml:space="preserve">Calendar Svr 1.0 10,000 Client </v>
          </cell>
          <cell r="C893">
            <v>315000</v>
          </cell>
          <cell r="D893" t="str">
            <v xml:space="preserve">B </v>
          </cell>
        </row>
        <row r="894">
          <cell r="A894" t="str">
            <v xml:space="preserve">SCSH9-100-9999 </v>
          </cell>
          <cell r="B894" t="str">
            <v xml:space="preserve">Calendar Svr 1.0 25,000 Client </v>
          </cell>
          <cell r="C894">
            <v>770000</v>
          </cell>
          <cell r="D894" t="str">
            <v xml:space="preserve">B </v>
          </cell>
        </row>
        <row r="895">
          <cell r="A895" t="str">
            <v xml:space="preserve">SCSJ9-100-9999 </v>
          </cell>
          <cell r="B895" t="str">
            <v xml:space="preserve">Calendar Svr 1.0 50,000 Client </v>
          </cell>
          <cell r="C895">
            <v>1400000</v>
          </cell>
          <cell r="D895" t="str">
            <v xml:space="preserve">B </v>
          </cell>
        </row>
        <row r="896">
          <cell r="A896" t="str">
            <v xml:space="preserve">SCSK9-100-9999 </v>
          </cell>
          <cell r="B896" t="str">
            <v xml:space="preserve">Calendar Svr 1.0 100,000 Clt </v>
          </cell>
          <cell r="C896">
            <v>2380000</v>
          </cell>
          <cell r="D896" t="str">
            <v xml:space="preserve">B </v>
          </cell>
        </row>
        <row r="897">
          <cell r="A897" t="str">
            <v xml:space="preserve">SCSL9-100-9999 </v>
          </cell>
          <cell r="B897" t="str">
            <v xml:space="preserve">Calendar Server 1.0 500 Client </v>
          </cell>
          <cell r="C897">
            <v>22050</v>
          </cell>
          <cell r="D897" t="str">
            <v xml:space="preserve">B </v>
          </cell>
        </row>
        <row r="898">
          <cell r="A898" t="str">
            <v xml:space="preserve">SCSM9-100WW999 </v>
          </cell>
          <cell r="B898" t="str">
            <v xml:space="preserve">Calendar Server 1.0 Media </v>
          </cell>
          <cell r="C898">
            <v>105</v>
          </cell>
          <cell r="D898" t="str">
            <v xml:space="preserve">D </v>
          </cell>
        </row>
        <row r="899">
          <cell r="A899" t="str">
            <v xml:space="preserve">SCSN9-100-9999 </v>
          </cell>
          <cell r="B899" t="str">
            <v xml:space="preserve">Calendar Svr 1.0 250K Clients </v>
          </cell>
          <cell r="C899">
            <v>5600000</v>
          </cell>
          <cell r="D899" t="str">
            <v xml:space="preserve">B </v>
          </cell>
        </row>
        <row r="900">
          <cell r="A900" t="str">
            <v xml:space="preserve">SCSP9-100-9999 </v>
          </cell>
          <cell r="B900" t="str">
            <v xml:space="preserve">Calendar Svr 1.0 500K Clients </v>
          </cell>
          <cell r="C900">
            <v>10150000</v>
          </cell>
          <cell r="D900" t="str">
            <v xml:space="preserve">B </v>
          </cell>
        </row>
        <row r="901">
          <cell r="A901" t="str">
            <v xml:space="preserve">SCST9-100-9999 </v>
          </cell>
          <cell r="B901" t="str">
            <v xml:space="preserve">Calendar Svr 1.0 7500 Clients </v>
          </cell>
          <cell r="C901">
            <v>241500</v>
          </cell>
          <cell r="D901" t="str">
            <v xml:space="preserve">B </v>
          </cell>
        </row>
        <row r="902">
          <cell r="A902" t="str">
            <v xml:space="preserve">SCSU9-100-9999 </v>
          </cell>
          <cell r="B902" t="str">
            <v xml:space="preserve">Calendar Svr 1.0 75,000 Client </v>
          </cell>
          <cell r="C902">
            <v>1890000</v>
          </cell>
          <cell r="D902" t="str">
            <v xml:space="preserve">B </v>
          </cell>
        </row>
        <row r="903">
          <cell r="A903" t="str">
            <v xml:space="preserve">SCSV9-100-9999 </v>
          </cell>
          <cell r="B903" t="str">
            <v xml:space="preserve">Calendar Server 1.0 50 Clients </v>
          </cell>
          <cell r="C903">
            <v>2450</v>
          </cell>
          <cell r="D903" t="str">
            <v xml:space="preserve">B </v>
          </cell>
        </row>
        <row r="904">
          <cell r="A904" t="str">
            <v xml:space="preserve">SCSV9-100WW999 </v>
          </cell>
          <cell r="B904" t="str">
            <v xml:space="preserve">Calendar Svr 1.0 Base Pack </v>
          </cell>
          <cell r="C904">
            <v>2450</v>
          </cell>
          <cell r="D904" t="str">
            <v xml:space="preserve">B </v>
          </cell>
        </row>
        <row r="905">
          <cell r="A905" t="str">
            <v xml:space="preserve">SCSX9-100-9999 </v>
          </cell>
          <cell r="B905" t="str">
            <v xml:space="preserve">Calendar Server 1.0 100 Client </v>
          </cell>
          <cell r="C905">
            <v>4900</v>
          </cell>
          <cell r="D905" t="str">
            <v xml:space="preserve">B </v>
          </cell>
        </row>
        <row r="906">
          <cell r="A906" t="str">
            <v xml:space="preserve">SDK-2.5.1-P </v>
          </cell>
          <cell r="B906" t="str">
            <v xml:space="preserve">SOL 2.5.1 DEV KIT, CD DOC LI </v>
          </cell>
          <cell r="C906">
            <v>644</v>
          </cell>
          <cell r="D906" t="str">
            <v xml:space="preserve">B </v>
          </cell>
        </row>
        <row r="907">
          <cell r="A907" t="str">
            <v xml:space="preserve">SDS-4.1-DOC </v>
          </cell>
          <cell r="B907" t="str">
            <v xml:space="preserve">DISKSUITE 4.1 DOCS </v>
          </cell>
          <cell r="C907">
            <v>210</v>
          </cell>
          <cell r="D907" t="str">
            <v xml:space="preserve">B </v>
          </cell>
        </row>
        <row r="908">
          <cell r="A908" t="str">
            <v xml:space="preserve">SDS-4.1-P </v>
          </cell>
          <cell r="B908" t="str">
            <v xml:space="preserve">DISKSUITE 4.1, CD DOC LI </v>
          </cell>
          <cell r="C908">
            <v>1995</v>
          </cell>
          <cell r="D908" t="str">
            <v xml:space="preserve">B </v>
          </cell>
        </row>
        <row r="909">
          <cell r="A909" t="str">
            <v xml:space="preserve">SDS-4.1-PU </v>
          </cell>
          <cell r="B909" t="str">
            <v xml:space="preserve">UG DISKSUITE 4.1, CD DOC LI </v>
          </cell>
          <cell r="C909">
            <v>700</v>
          </cell>
          <cell r="D909" t="str">
            <v xml:space="preserve">B </v>
          </cell>
        </row>
        <row r="910">
          <cell r="A910" t="str">
            <v xml:space="preserve">SDSC9-310-9999 </v>
          </cell>
          <cell r="B910" t="str">
            <v xml:space="preserve">SUNDS3.1, 1 RTU 100K ENTRIES </v>
          </cell>
          <cell r="C910">
            <v>10335</v>
          </cell>
          <cell r="D910" t="str">
            <v xml:space="preserve">B </v>
          </cell>
        </row>
        <row r="911">
          <cell r="A911" t="str">
            <v xml:space="preserve">SDSD9-310-9999 </v>
          </cell>
          <cell r="B911" t="str">
            <v xml:space="preserve">SUNDS3.1, DOCUMENTATION ONLY </v>
          </cell>
          <cell r="C911">
            <v>195</v>
          </cell>
          <cell r="D911" t="str">
            <v xml:space="preserve">B </v>
          </cell>
        </row>
        <row r="912">
          <cell r="A912" t="str">
            <v xml:space="preserve">SDSG9-310-9999 </v>
          </cell>
          <cell r="B912" t="str">
            <v xml:space="preserve">SUNDS3.1, 1 RTU 1M ENTRIES </v>
          </cell>
          <cell r="C912">
            <v>64935</v>
          </cell>
          <cell r="D912" t="str">
            <v xml:space="preserve">B </v>
          </cell>
        </row>
        <row r="913">
          <cell r="A913" t="str">
            <v xml:space="preserve">SDSX9-310-9999 </v>
          </cell>
          <cell r="B913" t="str">
            <v xml:space="preserve">SUNDS3.1, 1 RTU 10K ENTRIES </v>
          </cell>
          <cell r="C913">
            <v>1294</v>
          </cell>
          <cell r="D913" t="str">
            <v xml:space="preserve">B </v>
          </cell>
        </row>
        <row r="914">
          <cell r="A914" t="str">
            <v xml:space="preserve">SFMMS-200-D999 </v>
          </cell>
          <cell r="B914" t="str">
            <v xml:space="preserve">SunForum Media Kit </v>
          </cell>
          <cell r="C914">
            <v>35</v>
          </cell>
          <cell r="D914" t="str">
            <v xml:space="preserve">B </v>
          </cell>
        </row>
        <row r="915">
          <cell r="A915" t="str">
            <v xml:space="preserve">SG-ARY002A-0G </v>
          </cell>
          <cell r="B915" t="str">
            <v xml:space="preserve">A7000 CONTROLLER, DBL DRAWER </v>
          </cell>
          <cell r="C915">
            <v>216000</v>
          </cell>
          <cell r="D915" t="str">
            <v xml:space="preserve">A </v>
          </cell>
        </row>
        <row r="916">
          <cell r="A916" t="str">
            <v xml:space="preserve">SG-ARY132A-16GR4 </v>
          </cell>
          <cell r="B916" t="str">
            <v xml:space="preserve">RACKMOUNTABLE D1000 W/ 4*4GB </v>
          </cell>
          <cell r="C916">
            <v>14273</v>
          </cell>
          <cell r="D916" t="str">
            <v xml:space="preserve">H </v>
          </cell>
        </row>
        <row r="917">
          <cell r="A917" t="str">
            <v xml:space="preserve">SG-ARY134A-36GR4 </v>
          </cell>
          <cell r="B917" t="str">
            <v xml:space="preserve">36GB STOREDGE D1000 RACK </v>
          </cell>
          <cell r="C917">
            <v>15113</v>
          </cell>
          <cell r="D917" t="str">
            <v xml:space="preserve">H </v>
          </cell>
        </row>
        <row r="918">
          <cell r="A918" t="str">
            <v xml:space="preserve">SG-ARY134A-36GR5 </v>
          </cell>
          <cell r="B918" t="str">
            <v xml:space="preserve">36GB STOREDGE D1000 RACK </v>
          </cell>
          <cell r="C918">
            <v>15813</v>
          </cell>
          <cell r="D918" t="str">
            <v xml:space="preserve">H </v>
          </cell>
        </row>
        <row r="919">
          <cell r="A919" t="str">
            <v xml:space="preserve">SG-ARY135A-72GR5 </v>
          </cell>
          <cell r="B919" t="str">
            <v xml:space="preserve">72GB STOREDGE A1000 RACK </v>
          </cell>
          <cell r="C919">
            <v>27853</v>
          </cell>
          <cell r="D919" t="str">
            <v xml:space="preserve">H </v>
          </cell>
        </row>
        <row r="920">
          <cell r="A920" t="str">
            <v xml:space="preserve">SG-ARY136A-72GR5 </v>
          </cell>
          <cell r="B920" t="str">
            <v xml:space="preserve">RACK MOUNTABLE D1000 W/ 4X18GB </v>
          </cell>
          <cell r="C920">
            <v>22253</v>
          </cell>
          <cell r="D920" t="str">
            <v xml:space="preserve">H </v>
          </cell>
        </row>
        <row r="921">
          <cell r="A921" t="str">
            <v xml:space="preserve">SG-ARY351A-180G </v>
          </cell>
          <cell r="B921" t="str">
            <v xml:space="preserve">A3500 W/2 CONT.,5 TRAYS,18GBDR </v>
          </cell>
          <cell r="C921">
            <v>143710</v>
          </cell>
          <cell r="D921" t="str">
            <v xml:space="preserve">A </v>
          </cell>
        </row>
        <row r="922">
          <cell r="A922" t="str">
            <v xml:space="preserve">SG-ARY353A-360G </v>
          </cell>
          <cell r="B922" t="str">
            <v xml:space="preserve">A3500 W/4 CONT.,7 TRAYS,18GBDR </v>
          </cell>
          <cell r="C922">
            <v>242200</v>
          </cell>
          <cell r="D922" t="str">
            <v xml:space="preserve">A </v>
          </cell>
        </row>
        <row r="923">
          <cell r="A923" t="str">
            <v xml:space="preserve">SG-ARY360A-90G </v>
          </cell>
          <cell r="B923" t="str">
            <v xml:space="preserve">A3500 1 CONT/5 TRAYS/9GB(10K) </v>
          </cell>
          <cell r="C923">
            <v>122010</v>
          </cell>
          <cell r="D923" t="str">
            <v xml:space="preserve">A </v>
          </cell>
        </row>
        <row r="924">
          <cell r="A924" t="str">
            <v xml:space="preserve">SG-ARY362A-180G </v>
          </cell>
          <cell r="B924" t="str">
            <v xml:space="preserve">A3500 2 CONT/7 TRAYS/9GB(10K) </v>
          </cell>
          <cell r="C924">
            <v>198800</v>
          </cell>
          <cell r="D924" t="str">
            <v xml:space="preserve">A </v>
          </cell>
        </row>
        <row r="925">
          <cell r="A925" t="str">
            <v xml:space="preserve">SG-ARY366A-72G </v>
          </cell>
          <cell r="B925" t="str">
            <v xml:space="preserve">A3500 1 CONT/2 TRAYS/9GB(10K) </v>
          </cell>
          <cell r="C925">
            <v>72590</v>
          </cell>
          <cell r="D925" t="str">
            <v xml:space="preserve">A </v>
          </cell>
        </row>
        <row r="926">
          <cell r="A926" t="str">
            <v xml:space="preserve">SG-ARY511A-127G </v>
          </cell>
          <cell r="B926" t="str">
            <v xml:space="preserve">127GB SUN STOREDGE A5000 </v>
          </cell>
          <cell r="C926">
            <v>88200</v>
          </cell>
          <cell r="D926" t="str">
            <v xml:space="preserve">A </v>
          </cell>
        </row>
        <row r="927">
          <cell r="A927" t="str">
            <v xml:space="preserve">SG-ARY512A-127GR4 </v>
          </cell>
          <cell r="B927" t="str">
            <v xml:space="preserve">127GB SUN STOREDGE A5000 </v>
          </cell>
          <cell r="C927">
            <v>88200</v>
          </cell>
          <cell r="D927" t="str">
            <v xml:space="preserve">A </v>
          </cell>
        </row>
        <row r="928">
          <cell r="A928" t="str">
            <v xml:space="preserve">SG-ARY521A-200G </v>
          </cell>
          <cell r="B928" t="str">
            <v xml:space="preserve">200GB Sun StorEdge A5200 </v>
          </cell>
          <cell r="C928">
            <v>132300</v>
          </cell>
          <cell r="D928" t="str">
            <v xml:space="preserve">A </v>
          </cell>
        </row>
        <row r="929">
          <cell r="A929" t="str">
            <v xml:space="preserve">SG-ARY522A-200G </v>
          </cell>
          <cell r="B929" t="str">
            <v xml:space="preserve">200GB Sun StorEdge A5200 </v>
          </cell>
          <cell r="C929">
            <v>132300</v>
          </cell>
          <cell r="D929" t="str">
            <v xml:space="preserve">A </v>
          </cell>
        </row>
        <row r="930">
          <cell r="A930" t="str">
            <v xml:space="preserve">SG-ARY531A-254G </v>
          </cell>
          <cell r="B930" t="str">
            <v xml:space="preserve">254GB Sun StorEdge A5100 </v>
          </cell>
          <cell r="C930">
            <v>88060</v>
          </cell>
          <cell r="D930" t="str">
            <v xml:space="preserve">A </v>
          </cell>
        </row>
        <row r="931">
          <cell r="A931" t="str">
            <v xml:space="preserve">SG-ARY532A-254G </v>
          </cell>
          <cell r="B931" t="str">
            <v xml:space="preserve">254GB Sun StorEdge A5100 </v>
          </cell>
          <cell r="C931">
            <v>88060</v>
          </cell>
          <cell r="D931" t="str">
            <v xml:space="preserve">A </v>
          </cell>
        </row>
        <row r="932">
          <cell r="A932" t="str">
            <v xml:space="preserve">SG-DSK010A-9G </v>
          </cell>
          <cell r="B932" t="str">
            <v xml:space="preserve">9.1GB/10000RPM DISK UNIPACK </v>
          </cell>
          <cell r="C932">
            <v>1694</v>
          </cell>
          <cell r="D932" t="str">
            <v xml:space="preserve">H </v>
          </cell>
        </row>
        <row r="933">
          <cell r="A933" t="str">
            <v xml:space="preserve">SG-XDSK010A-18G </v>
          </cell>
          <cell r="B933" t="str">
            <v xml:space="preserve">18.2GB/10000RPM DISK UNIPACK </v>
          </cell>
          <cell r="C933">
            <v>1800</v>
          </cell>
          <cell r="D933" t="str">
            <v xml:space="preserve">H </v>
          </cell>
        </row>
        <row r="934">
          <cell r="A934" t="str">
            <v xml:space="preserve">SG-LIB8MMC-400GR5 </v>
          </cell>
          <cell r="B934" t="str">
            <v xml:space="preserve">STOREDGE L400 8MM 1DR EXP RACK </v>
          </cell>
          <cell r="C934">
            <v>17500</v>
          </cell>
          <cell r="D934" t="str">
            <v xml:space="preserve">H </v>
          </cell>
        </row>
        <row r="935">
          <cell r="A935" t="str">
            <v xml:space="preserve">SG-LIBDLT2-280GR5 </v>
          </cell>
          <cell r="B935" t="str">
            <v xml:space="preserve">TAPE 280/560GB DLT7000 RACKMNT </v>
          </cell>
          <cell r="C935">
            <v>21700</v>
          </cell>
          <cell r="D935" t="str">
            <v xml:space="preserve">H </v>
          </cell>
        </row>
        <row r="936">
          <cell r="A936" t="str">
            <v xml:space="preserve">SG-LIBDLT4R-1TBR5 </v>
          </cell>
          <cell r="B936" t="str">
            <v xml:space="preserve">STOREDGE L1000 4 TAPE RACKMNT </v>
          </cell>
          <cell r="C936">
            <v>91000</v>
          </cell>
          <cell r="D936" t="str">
            <v xml:space="preserve">H </v>
          </cell>
        </row>
        <row r="937">
          <cell r="A937" t="str">
            <v xml:space="preserve">SG-XARY030A </v>
          </cell>
          <cell r="B937" t="str">
            <v xml:space="preserve">72" STOREDGE EXPANSION RACK </v>
          </cell>
          <cell r="C937">
            <v>10500</v>
          </cell>
          <cell r="D937" t="str">
            <v xml:space="preserve">A </v>
          </cell>
        </row>
        <row r="938">
          <cell r="A938" t="str">
            <v xml:space="preserve">SG-XARY125A-109G </v>
          </cell>
          <cell r="B938" t="str">
            <v xml:space="preserve">109GB STOREDGE D1000 </v>
          </cell>
          <cell r="C938">
            <v>32053</v>
          </cell>
          <cell r="D938" t="str">
            <v xml:space="preserve">H </v>
          </cell>
        </row>
        <row r="939">
          <cell r="A939" t="str">
            <v xml:space="preserve">SG-XARY126A-144G </v>
          </cell>
          <cell r="B939" t="str">
            <v xml:space="preserve">144GB STOREDGE A1000 </v>
          </cell>
          <cell r="C939">
            <v>42413</v>
          </cell>
          <cell r="D939" t="str">
            <v xml:space="preserve">H </v>
          </cell>
        </row>
        <row r="940">
          <cell r="A940" t="str">
            <v xml:space="preserve">SG-XARY126A-72G </v>
          </cell>
          <cell r="B940" t="str">
            <v xml:space="preserve">72GB STOREDGE A1000 </v>
          </cell>
          <cell r="C940">
            <v>27853</v>
          </cell>
          <cell r="D940" t="str">
            <v xml:space="preserve">H </v>
          </cell>
        </row>
        <row r="941">
          <cell r="A941" t="str">
            <v xml:space="preserve">SG-XARY127A-144G </v>
          </cell>
          <cell r="B941" t="str">
            <v xml:space="preserve">144GB STOREDGE D1000 </v>
          </cell>
          <cell r="C941">
            <v>36813</v>
          </cell>
          <cell r="D941" t="str">
            <v xml:space="preserve">H </v>
          </cell>
        </row>
        <row r="942">
          <cell r="A942" t="str">
            <v xml:space="preserve">SG-XARY127A-72G </v>
          </cell>
          <cell r="B942" t="str">
            <v xml:space="preserve">72GB STOREDGE D1000 </v>
          </cell>
          <cell r="C942">
            <v>22253</v>
          </cell>
          <cell r="D942" t="str">
            <v xml:space="preserve">H </v>
          </cell>
        </row>
        <row r="943">
          <cell r="A943" t="str">
            <v xml:space="preserve">SG-XARY135A-72G </v>
          </cell>
          <cell r="B943" t="str">
            <v xml:space="preserve">72GB STOREDGE A1000 FOR RACK </v>
          </cell>
          <cell r="C943">
            <v>27853</v>
          </cell>
          <cell r="D943" t="str">
            <v xml:space="preserve">H </v>
          </cell>
        </row>
        <row r="944">
          <cell r="A944" t="str">
            <v xml:space="preserve">SG-XARY136A-72G </v>
          </cell>
          <cell r="B944" t="str">
            <v xml:space="preserve">72GB STOREDGE D1000 FOR RACK </v>
          </cell>
          <cell r="C944">
            <v>22253</v>
          </cell>
          <cell r="D944" t="str">
            <v xml:space="preserve">H </v>
          </cell>
        </row>
        <row r="945">
          <cell r="A945" t="str">
            <v xml:space="preserve">SG-XARY144A-109G </v>
          </cell>
          <cell r="B945" t="str">
            <v xml:space="preserve">109GB STOREDGE A1000(10K RPM) </v>
          </cell>
          <cell r="C945">
            <v>32613</v>
          </cell>
          <cell r="D945" t="str">
            <v xml:space="preserve">H </v>
          </cell>
        </row>
        <row r="946">
          <cell r="A946" t="str">
            <v xml:space="preserve">SG-XARY144A-36G </v>
          </cell>
          <cell r="B946" t="str">
            <v xml:space="preserve">36GB STOREDGE A1000(10K RPM) </v>
          </cell>
          <cell r="C946">
            <v>18333</v>
          </cell>
          <cell r="D946" t="str">
            <v xml:space="preserve">H </v>
          </cell>
        </row>
        <row r="947">
          <cell r="A947" t="str">
            <v xml:space="preserve">SG-XARY145A-109G </v>
          </cell>
          <cell r="B947" t="str">
            <v xml:space="preserve">109GB STOREDGE D1000(10K RPM) </v>
          </cell>
          <cell r="C947">
            <v>29113</v>
          </cell>
          <cell r="D947" t="str">
            <v xml:space="preserve">H </v>
          </cell>
        </row>
        <row r="948">
          <cell r="A948" t="str">
            <v xml:space="preserve">SG-XARY145A-36G </v>
          </cell>
          <cell r="B948" t="str">
            <v xml:space="preserve">36GB STOREDGE D1000(10K RPM) </v>
          </cell>
          <cell r="C948">
            <v>14833</v>
          </cell>
          <cell r="D948" t="str">
            <v xml:space="preserve">H </v>
          </cell>
        </row>
        <row r="949">
          <cell r="A949" t="str">
            <v xml:space="preserve">SG-XARY146A-36G </v>
          </cell>
          <cell r="B949" t="str">
            <v xml:space="preserve">36GB A1000 FOR RACK(10K RPM) </v>
          </cell>
          <cell r="C949">
            <v>18333</v>
          </cell>
          <cell r="D949" t="str">
            <v xml:space="preserve">H </v>
          </cell>
        </row>
        <row r="950">
          <cell r="A950" t="str">
            <v xml:space="preserve">SG-XARY147A-36G </v>
          </cell>
          <cell r="B950" t="str">
            <v xml:space="preserve">36GB D1000 FOR RACK(10K RPM) </v>
          </cell>
          <cell r="C950">
            <v>13643</v>
          </cell>
          <cell r="D950" t="str">
            <v xml:space="preserve">H </v>
          </cell>
        </row>
        <row r="951">
          <cell r="A951" t="str">
            <v xml:space="preserve">SG-XARY154A-72G </v>
          </cell>
          <cell r="B951" t="str">
            <v xml:space="preserve">72GB D1000 FOR RACK(10K RPM) </v>
          </cell>
          <cell r="C951">
            <v>11940</v>
          </cell>
          <cell r="D951" t="str">
            <v xml:space="preserve">H </v>
          </cell>
        </row>
        <row r="952">
          <cell r="A952" t="str">
            <v xml:space="preserve">SG-XARY155A-72G </v>
          </cell>
          <cell r="B952" t="str">
            <v xml:space="preserve">72GB A1000 FOR RACK(10K RPM) </v>
          </cell>
          <cell r="C952">
            <v>17138</v>
          </cell>
          <cell r="D952" t="str">
            <v xml:space="preserve">H </v>
          </cell>
        </row>
        <row r="953">
          <cell r="A953" t="str">
            <v xml:space="preserve">SG-XARY351A-180G </v>
          </cell>
          <cell r="B953" t="str">
            <v xml:space="preserve">A3500 2 CONT/5 TRAYS/18GB </v>
          </cell>
          <cell r="C953">
            <v>143710</v>
          </cell>
          <cell r="D953" t="str">
            <v xml:space="preserve">A </v>
          </cell>
        </row>
        <row r="954">
          <cell r="A954" t="str">
            <v xml:space="preserve">SG-XARY353A-1008G </v>
          </cell>
          <cell r="B954" t="str">
            <v xml:space="preserve">A3500 4 CONT/7 TRAYS/18GB </v>
          </cell>
          <cell r="C954">
            <v>343560</v>
          </cell>
          <cell r="D954" t="str">
            <v xml:space="preserve">A </v>
          </cell>
        </row>
        <row r="955">
          <cell r="A955" t="str">
            <v xml:space="preserve">SG-XARY353A-360G </v>
          </cell>
          <cell r="B955" t="str">
            <v xml:space="preserve">A3500 2 CONT/7 TRAYS/18GB </v>
          </cell>
          <cell r="C955">
            <v>242200</v>
          </cell>
          <cell r="D955" t="str">
            <v xml:space="preserve">A </v>
          </cell>
        </row>
        <row r="956">
          <cell r="A956" t="str">
            <v xml:space="preserve">SG-XARY355A-2160G </v>
          </cell>
          <cell r="B956" t="str">
            <v xml:space="preserve">A3500 3 CONT/15 TRAYS/18GB </v>
          </cell>
          <cell r="C956">
            <v>825230</v>
          </cell>
          <cell r="D956" t="str">
            <v xml:space="preserve">A </v>
          </cell>
        </row>
        <row r="957">
          <cell r="A957" t="str">
            <v xml:space="preserve">SG-XARY360A-545G </v>
          </cell>
          <cell r="B957" t="str">
            <v xml:space="preserve">545-GB A3500 (1X5X9-GB) </v>
          </cell>
          <cell r="C957">
            <v>230510</v>
          </cell>
          <cell r="D957" t="str">
            <v xml:space="preserve">A </v>
          </cell>
        </row>
        <row r="958">
          <cell r="A958" t="str">
            <v xml:space="preserve">SG-XARY360A-90G </v>
          </cell>
          <cell r="B958" t="str">
            <v xml:space="preserve">A3500 1 CONT/5 TRAYS/9GB(10K) </v>
          </cell>
          <cell r="C958">
            <v>122010</v>
          </cell>
          <cell r="D958" t="str">
            <v xml:space="preserve">A </v>
          </cell>
        </row>
        <row r="959">
          <cell r="A959" t="str">
            <v xml:space="preserve">SG-XARY362A-180G </v>
          </cell>
          <cell r="B959" t="str">
            <v xml:space="preserve">A3500 2 CONT/7 TRAYS/9GB(10K) </v>
          </cell>
          <cell r="C959">
            <v>198800</v>
          </cell>
          <cell r="D959" t="str">
            <v xml:space="preserve">A </v>
          </cell>
        </row>
        <row r="960">
          <cell r="A960" t="str">
            <v xml:space="preserve">SG-XARY362A-763G </v>
          </cell>
          <cell r="B960" t="str">
            <v xml:space="preserve">A3500 2 CONT/7 TRAYS/9GB(10K) </v>
          </cell>
          <cell r="C960">
            <v>337680</v>
          </cell>
          <cell r="D960" t="str">
            <v xml:space="preserve">A </v>
          </cell>
        </row>
        <row r="961">
          <cell r="A961" t="str">
            <v xml:space="preserve">SG-XARY364A-1635G </v>
          </cell>
          <cell r="B961" t="str">
            <v xml:space="preserve">A3500 3 CONT/15 TRAYS/9GB(10K) </v>
          </cell>
          <cell r="C961">
            <v>695030</v>
          </cell>
          <cell r="D961" t="str">
            <v xml:space="preserve">A </v>
          </cell>
        </row>
        <row r="962">
          <cell r="A962" t="str">
            <v xml:space="preserve">SG-XARY366A-72G </v>
          </cell>
          <cell r="B962" t="str">
            <v xml:space="preserve">A3500 1 CONT/2 TRAYS/9GB(10K) </v>
          </cell>
          <cell r="C962">
            <v>72590</v>
          </cell>
          <cell r="D962" t="str">
            <v xml:space="preserve">A </v>
          </cell>
        </row>
        <row r="963">
          <cell r="A963" t="str">
            <v xml:space="preserve">SG-XARY512A-127G </v>
          </cell>
          <cell r="B963" t="str">
            <v xml:space="preserve">127GB SUN STOREDGE A5000 </v>
          </cell>
          <cell r="C963">
            <v>88200</v>
          </cell>
          <cell r="D963" t="str">
            <v xml:space="preserve">A </v>
          </cell>
        </row>
        <row r="964">
          <cell r="A964" t="str">
            <v xml:space="preserve">SG-XARY520A-200G </v>
          </cell>
          <cell r="B964" t="str">
            <v xml:space="preserve">200GB Sun StorEdge A5200 </v>
          </cell>
          <cell r="C964">
            <v>132300</v>
          </cell>
          <cell r="D964" t="str">
            <v xml:space="preserve">A </v>
          </cell>
        </row>
        <row r="965">
          <cell r="A965" t="str">
            <v xml:space="preserve">SG-XARY520A-63G </v>
          </cell>
          <cell r="B965" t="str">
            <v xml:space="preserve">63GB Sun StorEdge A5200 </v>
          </cell>
          <cell r="C965">
            <v>71400</v>
          </cell>
          <cell r="D965" t="str">
            <v xml:space="preserve">A </v>
          </cell>
        </row>
        <row r="966">
          <cell r="A966" t="str">
            <v xml:space="preserve">SG-XARY523A-1200G </v>
          </cell>
          <cell r="B966" t="str">
            <v xml:space="preserve">1200GB Sun StorEdge A5200 </v>
          </cell>
          <cell r="C966">
            <v>831110</v>
          </cell>
          <cell r="D966" t="str">
            <v xml:space="preserve">A </v>
          </cell>
        </row>
        <row r="967">
          <cell r="A967" t="str">
            <v xml:space="preserve">SG-XARY523A-400G </v>
          </cell>
          <cell r="B967" t="str">
            <v xml:space="preserve">400GB Sun StorEdge A5200 </v>
          </cell>
          <cell r="C967">
            <v>288470</v>
          </cell>
          <cell r="D967" t="str">
            <v xml:space="preserve">A </v>
          </cell>
        </row>
        <row r="968">
          <cell r="A968" t="str">
            <v xml:space="preserve">SG-XARY523A-800G </v>
          </cell>
          <cell r="B968" t="str">
            <v xml:space="preserve">800GB Sun StorEdge A5200 </v>
          </cell>
          <cell r="C968">
            <v>563710</v>
          </cell>
          <cell r="D968" t="str">
            <v xml:space="preserve">A </v>
          </cell>
        </row>
        <row r="969">
          <cell r="A969" t="str">
            <v xml:space="preserve">SG-XARY530A-254G </v>
          </cell>
          <cell r="B969" t="str">
            <v xml:space="preserve">254GB Sun StorEdge A5100 </v>
          </cell>
          <cell r="C969">
            <v>88060</v>
          </cell>
          <cell r="D969" t="str">
            <v xml:space="preserve">A </v>
          </cell>
        </row>
        <row r="970">
          <cell r="A970" t="str">
            <v xml:space="preserve">SG-XARY530A-91G </v>
          </cell>
          <cell r="B970" t="str">
            <v xml:space="preserve">91GB Sun StorEdge A5100 </v>
          </cell>
          <cell r="C970">
            <v>49000</v>
          </cell>
          <cell r="D970" t="str">
            <v xml:space="preserve">A </v>
          </cell>
        </row>
        <row r="971">
          <cell r="A971" t="str">
            <v xml:space="preserve">SG-XARY533A-1528G </v>
          </cell>
          <cell r="B971" t="str">
            <v xml:space="preserve">1.5TB Sun StorEdge A5100 </v>
          </cell>
          <cell r="C971">
            <v>565320</v>
          </cell>
          <cell r="D971" t="str">
            <v xml:space="preserve">A </v>
          </cell>
        </row>
        <row r="972">
          <cell r="A972" t="str">
            <v xml:space="preserve">SG-XARY533A-509G </v>
          </cell>
          <cell r="B972" t="str">
            <v xml:space="preserve">509GB Sun StorEdge A5100 </v>
          </cell>
          <cell r="C972">
            <v>200480</v>
          </cell>
          <cell r="D972" t="str">
            <v xml:space="preserve">A </v>
          </cell>
        </row>
        <row r="973">
          <cell r="A973" t="str">
            <v xml:space="preserve">SG-XDSK010A-9G </v>
          </cell>
          <cell r="B973" t="str">
            <v xml:space="preserve">9.1GB/7200RPM DISK UNIPACK </v>
          </cell>
          <cell r="C973">
            <v>1694</v>
          </cell>
          <cell r="D973" t="str">
            <v xml:space="preserve">H </v>
          </cell>
        </row>
        <row r="974">
          <cell r="A974" t="str">
            <v xml:space="preserve">SG-XDSK010B-18G </v>
          </cell>
          <cell r="B974" t="str">
            <v xml:space="preserve">18.2GB/7200RPM DISK UNIPACK </v>
          </cell>
          <cell r="C974">
            <v>2870</v>
          </cell>
          <cell r="D974" t="str">
            <v xml:space="preserve">H </v>
          </cell>
        </row>
        <row r="975">
          <cell r="A975" t="str">
            <v xml:space="preserve">SG-XDSK010C-18G </v>
          </cell>
          <cell r="B975" t="str">
            <v xml:space="preserve">18.2GB/10000RPM DISK UNIPACK </v>
          </cell>
          <cell r="C975">
            <v>1800</v>
          </cell>
          <cell r="D975" t="str">
            <v xml:space="preserve">H </v>
          </cell>
        </row>
        <row r="976">
          <cell r="A976" t="str">
            <v xml:space="preserve">SG-XDSK020B-36G </v>
          </cell>
          <cell r="B976" t="str">
            <v xml:space="preserve">36.4GB/7200RPM DISK MULTIPACK </v>
          </cell>
          <cell r="C976">
            <v>6440</v>
          </cell>
          <cell r="D976" t="str">
            <v xml:space="preserve">H </v>
          </cell>
        </row>
        <row r="977">
          <cell r="A977" t="str">
            <v xml:space="preserve">SG-XDSK020C-18G </v>
          </cell>
          <cell r="B977" t="str">
            <v xml:space="preserve">18.2GB/10K RPM DISK MULTIPACK </v>
          </cell>
          <cell r="C977">
            <v>4550</v>
          </cell>
          <cell r="D977" t="str">
            <v xml:space="preserve">H </v>
          </cell>
        </row>
        <row r="978">
          <cell r="A978" t="str">
            <v xml:space="preserve">SG-XDSK040B-72G </v>
          </cell>
          <cell r="B978" t="str">
            <v xml:space="preserve">72.8GB/7200RPM DISK MULTIPACK </v>
          </cell>
          <cell r="C978">
            <v>11760</v>
          </cell>
          <cell r="D978" t="str">
            <v xml:space="preserve">H </v>
          </cell>
        </row>
        <row r="979">
          <cell r="A979" t="str">
            <v xml:space="preserve">SG-XDSK040C-36G </v>
          </cell>
          <cell r="B979" t="str">
            <v xml:space="preserve">36.4GB/10K RPM DISK MULTIPACK </v>
          </cell>
          <cell r="C979">
            <v>7980</v>
          </cell>
          <cell r="D979" t="str">
            <v xml:space="preserve">H </v>
          </cell>
        </row>
        <row r="980">
          <cell r="A980" t="str">
            <v xml:space="preserve">SG-XDSK060B-109G </v>
          </cell>
          <cell r="B980" t="str">
            <v xml:space="preserve">109.2GB/7200RPM DISK MULTIPACK </v>
          </cell>
          <cell r="C980">
            <v>17080</v>
          </cell>
          <cell r="D980" t="str">
            <v xml:space="preserve">H </v>
          </cell>
        </row>
        <row r="981">
          <cell r="A981" t="str">
            <v xml:space="preserve">SG-XDSK060C-54G </v>
          </cell>
          <cell r="B981" t="str">
            <v xml:space="preserve">54.6GB/10K RPM DISK MULTIPACK </v>
          </cell>
          <cell r="C981">
            <v>11410</v>
          </cell>
          <cell r="D981" t="str">
            <v xml:space="preserve">H </v>
          </cell>
        </row>
        <row r="982">
          <cell r="A982" t="str">
            <v xml:space="preserve">SG-XLIB8MM1-400G </v>
          </cell>
          <cell r="B982" t="str">
            <v xml:space="preserve">STOREDGE L400 400GB/8MM-2 DRVS </v>
          </cell>
          <cell r="C982">
            <v>22400</v>
          </cell>
          <cell r="D982" t="str">
            <v xml:space="preserve">H </v>
          </cell>
        </row>
        <row r="983">
          <cell r="A983" t="str">
            <v xml:space="preserve">SG-XLIB8MMB-400G </v>
          </cell>
          <cell r="B983" t="str">
            <v xml:space="preserve">STOREDGE L400 400GB/8MM 1 DRV </v>
          </cell>
          <cell r="C983">
            <v>17500</v>
          </cell>
          <cell r="D983" t="str">
            <v xml:space="preserve">H </v>
          </cell>
        </row>
        <row r="984">
          <cell r="A984" t="str">
            <v xml:space="preserve">SG-XLIB8MMC-400G </v>
          </cell>
          <cell r="B984" t="str">
            <v xml:space="preserve">STOREDGE L400 400GB/8MM 1DR/RK </v>
          </cell>
          <cell r="C984">
            <v>17500</v>
          </cell>
          <cell r="D984" t="str">
            <v xml:space="preserve">H </v>
          </cell>
        </row>
        <row r="985">
          <cell r="A985" t="str">
            <v xml:space="preserve">SG-XLIBDLT1-1TB-2 </v>
          </cell>
          <cell r="B985" t="str">
            <v xml:space="preserve">STOREDGE L1000 1 TAPE DESKSIDE </v>
          </cell>
          <cell r="C985">
            <v>42000</v>
          </cell>
          <cell r="D985" t="str">
            <v xml:space="preserve">A </v>
          </cell>
        </row>
        <row r="986">
          <cell r="A986" t="str">
            <v xml:space="preserve">SG-XLIBDLT1-280G </v>
          </cell>
          <cell r="B986" t="str">
            <v xml:space="preserve">TAPE 280/560GB STOREDGEL280 DT </v>
          </cell>
          <cell r="C986">
            <v>17150</v>
          </cell>
          <cell r="D986" t="str">
            <v xml:space="preserve">H </v>
          </cell>
        </row>
        <row r="987">
          <cell r="A987" t="str">
            <v xml:space="preserve">SG-XLIBDLT16-11TB </v>
          </cell>
          <cell r="B987" t="str">
            <v xml:space="preserve">L11000 11TB 16 DLT7000 DR. HA </v>
          </cell>
          <cell r="C987">
            <v>404600</v>
          </cell>
          <cell r="D987" t="str">
            <v xml:space="preserve">A </v>
          </cell>
        </row>
        <row r="988">
          <cell r="A988" t="str">
            <v xml:space="preserve">SG-XLIBDLT1R-1TB-2 </v>
          </cell>
          <cell r="B988" t="str">
            <v xml:space="preserve">STOREDGE L1000 1 TAPE RACKMNT </v>
          </cell>
          <cell r="C988">
            <v>42000</v>
          </cell>
          <cell r="D988" t="str">
            <v xml:space="preserve">A </v>
          </cell>
        </row>
        <row r="989">
          <cell r="A989" t="str">
            <v xml:space="preserve">SG-XLIBDLT2-280G </v>
          </cell>
          <cell r="B989" t="str">
            <v xml:space="preserve">TAPE 280/560GB DLT7000 FOR RCK </v>
          </cell>
          <cell r="C989">
            <v>17150</v>
          </cell>
          <cell r="D989" t="str">
            <v xml:space="preserve">H </v>
          </cell>
        </row>
        <row r="990">
          <cell r="A990" t="str">
            <v xml:space="preserve">SG-XLIBDLT4-11TB </v>
          </cell>
          <cell r="B990" t="str">
            <v xml:space="preserve">STOREDGE L11000, 4 X DLT7000 </v>
          </cell>
          <cell r="C990">
            <v>245000</v>
          </cell>
          <cell r="D990" t="str">
            <v xml:space="preserve">A </v>
          </cell>
        </row>
        <row r="991">
          <cell r="A991" t="str">
            <v xml:space="preserve">SG-XLIBDLT4-1TB-2 </v>
          </cell>
          <cell r="B991" t="str">
            <v xml:space="preserve">STOREDGE L1000 4 TAPE DESKSIDE </v>
          </cell>
          <cell r="C991">
            <v>75600</v>
          </cell>
          <cell r="D991" t="str">
            <v xml:space="preserve">A </v>
          </cell>
        </row>
        <row r="992">
          <cell r="A992" t="str">
            <v xml:space="preserve">SG-XLIBDLT4R-1TB-2 </v>
          </cell>
          <cell r="B992" t="str">
            <v xml:space="preserve">STOREDGE L1000 4 TAPE RACKMNT </v>
          </cell>
          <cell r="C992">
            <v>75600</v>
          </cell>
          <cell r="D992" t="str">
            <v xml:space="preserve">A </v>
          </cell>
        </row>
        <row r="993">
          <cell r="A993" t="str">
            <v xml:space="preserve">SG-XMED4MMCL-10 </v>
          </cell>
          <cell r="B993" t="str">
            <v xml:space="preserve">4MM DDS CLEANING TAPES-10 PACK </v>
          </cell>
          <cell r="C993">
            <v>168</v>
          </cell>
          <cell r="D993" t="str">
            <v xml:space="preserve">H </v>
          </cell>
        </row>
        <row r="994">
          <cell r="A994" t="str">
            <v xml:space="preserve">SG-XMED4MMDDS210 </v>
          </cell>
          <cell r="B994" t="str">
            <v xml:space="preserve">4MM 120M DDS2 TAPES - 10 PACK </v>
          </cell>
          <cell r="C994">
            <v>210</v>
          </cell>
          <cell r="D994" t="str">
            <v xml:space="preserve">H </v>
          </cell>
        </row>
        <row r="995">
          <cell r="A995" t="str">
            <v xml:space="preserve">SG-XMED4MMDDS310 </v>
          </cell>
          <cell r="B995" t="str">
            <v xml:space="preserve">4MM 125M DDS3 TAPES - 10 PACK </v>
          </cell>
          <cell r="C995">
            <v>336</v>
          </cell>
          <cell r="D995" t="str">
            <v xml:space="preserve">H </v>
          </cell>
        </row>
        <row r="996">
          <cell r="A996" t="str">
            <v xml:space="preserve">SG-XMED8MMAME-10 </v>
          </cell>
          <cell r="B996" t="str">
            <v xml:space="preserve">8MM 170M AME TAPE-PACK OF 10 </v>
          </cell>
          <cell r="C996">
            <v>1085</v>
          </cell>
          <cell r="D996" t="str">
            <v xml:space="preserve">H </v>
          </cell>
        </row>
        <row r="997">
          <cell r="A997" t="str">
            <v xml:space="preserve">SG-XMED8MMAME-PK </v>
          </cell>
          <cell r="B997" t="str">
            <v xml:space="preserve">8MM AME EXAPAK </v>
          </cell>
          <cell r="C997">
            <v>1155</v>
          </cell>
          <cell r="D997" t="str">
            <v xml:space="preserve">H </v>
          </cell>
        </row>
        <row r="998">
          <cell r="A998" t="str">
            <v xml:space="preserve">SG-XMED8MMAMEC10 </v>
          </cell>
          <cell r="B998" t="str">
            <v xml:space="preserve">8MM AME CLEANING TAPES-10 PACK </v>
          </cell>
          <cell r="C998">
            <v>371</v>
          </cell>
          <cell r="D998" t="str">
            <v xml:space="preserve">H </v>
          </cell>
        </row>
        <row r="999">
          <cell r="A999" t="str">
            <v xml:space="preserve">SG-XMED8MMXL-10 </v>
          </cell>
          <cell r="B999" t="str">
            <v xml:space="preserve">8MM 160M XL TAPES - 10 PACK </v>
          </cell>
          <cell r="C999">
            <v>210</v>
          </cell>
          <cell r="D999" t="str">
            <v xml:space="preserve">H </v>
          </cell>
        </row>
        <row r="1000">
          <cell r="A1000" t="str">
            <v xml:space="preserve">SG-XMED8MMXL-PK </v>
          </cell>
          <cell r="B1000" t="str">
            <v xml:space="preserve">8MM 160M EXAPACK </v>
          </cell>
          <cell r="C1000">
            <v>259</v>
          </cell>
          <cell r="D1000" t="str">
            <v xml:space="preserve">H </v>
          </cell>
        </row>
        <row r="1001">
          <cell r="A1001" t="str">
            <v xml:space="preserve">SG-XMED8MMXLCL10 </v>
          </cell>
          <cell r="B1001" t="str">
            <v xml:space="preserve">8MM XL CLEANING TAPES- 10 PACK </v>
          </cell>
          <cell r="C1001">
            <v>280</v>
          </cell>
          <cell r="D1001" t="str">
            <v xml:space="preserve">H </v>
          </cell>
        </row>
        <row r="1002">
          <cell r="A1002" t="str">
            <v xml:space="preserve">SG-XMEDDLTCIV-10 </v>
          </cell>
          <cell r="B1002" t="str">
            <v xml:space="preserve">DLT COMPACT IV TAPE, 10 PACK </v>
          </cell>
          <cell r="C1002">
            <v>1190</v>
          </cell>
          <cell r="D1002" t="str">
            <v xml:space="preserve">H </v>
          </cell>
        </row>
        <row r="1003">
          <cell r="A1003" t="str">
            <v xml:space="preserve">SG-XMEDDLTCL-10 </v>
          </cell>
          <cell r="B1003" t="str">
            <v xml:space="preserve">DLT CLEANING TAPES-10 PACK </v>
          </cell>
          <cell r="C1003">
            <v>700</v>
          </cell>
          <cell r="D1003" t="str">
            <v xml:space="preserve">H </v>
          </cell>
        </row>
        <row r="1004">
          <cell r="A1004" t="str">
            <v xml:space="preserve">SG-XTAP4MM-011A </v>
          </cell>
          <cell r="B1004" t="str">
            <v xml:space="preserve">TAPE 12GB 4MM DDS-3 UNIPACK </v>
          </cell>
          <cell r="C1004">
            <v>1820</v>
          </cell>
          <cell r="D1004" t="str">
            <v xml:space="preserve">H </v>
          </cell>
        </row>
        <row r="1005">
          <cell r="A1005" t="str">
            <v xml:space="preserve">SG-XTAP4MM-021A </v>
          </cell>
          <cell r="B1005" t="str">
            <v xml:space="preserve">TAPE 12GB 4MM DDS-3 FLEXIPK </v>
          </cell>
          <cell r="C1005">
            <v>2170</v>
          </cell>
          <cell r="D1005" t="str">
            <v xml:space="preserve">H </v>
          </cell>
        </row>
        <row r="1006">
          <cell r="A1006" t="str">
            <v xml:space="preserve">SG-XTAP4MM-031A </v>
          </cell>
          <cell r="B1006" t="str">
            <v xml:space="preserve">72GB 4MM DDS-3 AUTOLOADER </v>
          </cell>
          <cell r="C1006">
            <v>4270</v>
          </cell>
          <cell r="D1006" t="str">
            <v xml:space="preserve">H </v>
          </cell>
        </row>
        <row r="1007">
          <cell r="A1007" t="str">
            <v xml:space="preserve">SG-XTAP8MM-010A </v>
          </cell>
          <cell r="B1007" t="str">
            <v xml:space="preserve">TAPE 7GB 8MM UNIPACK </v>
          </cell>
          <cell r="C1007">
            <v>2160</v>
          </cell>
          <cell r="D1007" t="str">
            <v xml:space="preserve">H </v>
          </cell>
        </row>
        <row r="1008">
          <cell r="A1008" t="str">
            <v xml:space="preserve">SG-XTAP8MM-011A </v>
          </cell>
          <cell r="B1008" t="str">
            <v xml:space="preserve">TAPE 20GB 8MM UNIPACK </v>
          </cell>
          <cell r="C1008">
            <v>4658</v>
          </cell>
          <cell r="D1008" t="str">
            <v xml:space="preserve">H </v>
          </cell>
        </row>
        <row r="1009">
          <cell r="A1009" t="str">
            <v xml:space="preserve">SG-XTAP8MM-020A </v>
          </cell>
          <cell r="B1009" t="str">
            <v xml:space="preserve">7-14GB 8MM FLEXIPACK </v>
          </cell>
          <cell r="C1009">
            <v>2464</v>
          </cell>
          <cell r="D1009" t="str">
            <v xml:space="preserve">H </v>
          </cell>
        </row>
        <row r="1010">
          <cell r="A1010" t="str">
            <v xml:space="preserve">SG-XTAP8MM-021A </v>
          </cell>
          <cell r="B1010" t="str">
            <v xml:space="preserve">TAPE 20GB 8MM FLEXIPACK </v>
          </cell>
          <cell r="C1010">
            <v>4995</v>
          </cell>
          <cell r="D1010" t="str">
            <v xml:space="preserve">H </v>
          </cell>
        </row>
        <row r="1011">
          <cell r="A1011" t="str">
            <v xml:space="preserve">SG-XTAP8MM-400G </v>
          </cell>
          <cell r="B1011" t="str">
            <v xml:space="preserve">STOREDGE L400 TAPE DRIVE </v>
          </cell>
          <cell r="C1011">
            <v>4860</v>
          </cell>
          <cell r="D1011" t="str">
            <v xml:space="preserve">H </v>
          </cell>
        </row>
        <row r="1012">
          <cell r="A1012" t="str">
            <v xml:space="preserve">SG-XTAPDLT-020A </v>
          </cell>
          <cell r="B1012" t="str">
            <v xml:space="preserve">TAPE 20GB DLT4000 FLEXIPACK </v>
          </cell>
          <cell r="C1012">
            <v>5320</v>
          </cell>
          <cell r="D1012" t="str">
            <v xml:space="preserve">H </v>
          </cell>
        </row>
        <row r="1013">
          <cell r="A1013" t="str">
            <v xml:space="preserve">SG-XTAPDLT-021A </v>
          </cell>
          <cell r="B1013" t="str">
            <v xml:space="preserve">TAPE 35GB DLT7000 FLEXIPACK </v>
          </cell>
          <cell r="C1013">
            <v>10640</v>
          </cell>
          <cell r="D1013" t="str">
            <v xml:space="preserve">H </v>
          </cell>
        </row>
        <row r="1014">
          <cell r="A1014" t="str">
            <v xml:space="preserve">SG-XTAPDLT1-1TB </v>
          </cell>
          <cell r="B1014" t="str">
            <v xml:space="preserve">DLT7000 LIBRARY TAPE DRIVE </v>
          </cell>
          <cell r="C1014">
            <v>13300</v>
          </cell>
          <cell r="D1014" t="str">
            <v xml:space="preserve">A </v>
          </cell>
        </row>
        <row r="1015">
          <cell r="A1015" t="str">
            <v xml:space="preserve">SG-XTAPDLT2-11TB </v>
          </cell>
          <cell r="B1015" t="str">
            <v xml:space="preserve">DLT7000 TP DR (2) UPGD 4 L1100 </v>
          </cell>
          <cell r="C1015">
            <v>35000</v>
          </cell>
          <cell r="D1015" t="str">
            <v xml:space="preserve">A </v>
          </cell>
        </row>
        <row r="1016">
          <cell r="A1016" t="str">
            <v xml:space="preserve">SG-XTAPSLR-010A </v>
          </cell>
          <cell r="B1016" t="str">
            <v xml:space="preserve">TAPE 4GB SLR UNIPACK </v>
          </cell>
          <cell r="C1016">
            <v>1215</v>
          </cell>
          <cell r="D1016" t="str">
            <v xml:space="preserve">H </v>
          </cell>
        </row>
        <row r="1017">
          <cell r="A1017" t="str">
            <v xml:space="preserve">SG-XTAPSLR-020A </v>
          </cell>
          <cell r="B1017" t="str">
            <v xml:space="preserve">TAPE 4GB SLR FLEXIPACK </v>
          </cell>
          <cell r="C1017">
            <v>1553</v>
          </cell>
          <cell r="D1017" t="str">
            <v xml:space="preserve">H </v>
          </cell>
        </row>
        <row r="1018">
          <cell r="A1018" t="str">
            <v xml:space="preserve">SIMS-2.0-P1 </v>
          </cell>
          <cell r="B1018" t="str">
            <v xml:space="preserve">SOLSTICE INTERNT MAIL SRVR 2.0 </v>
          </cell>
          <cell r="C1018">
            <v>693</v>
          </cell>
          <cell r="D1018" t="str">
            <v xml:space="preserve">B </v>
          </cell>
        </row>
        <row r="1019">
          <cell r="A1019" t="str">
            <v xml:space="preserve">SKIP-1.1G-B </v>
          </cell>
          <cell r="B1019" t="str">
            <v xml:space="preserve">SKIP 1.1 GLOBAL, CD DOC LIC </v>
          </cell>
          <cell r="C1019">
            <v>139</v>
          </cell>
          <cell r="D1019" t="str">
            <v xml:space="preserve">B </v>
          </cell>
        </row>
        <row r="1020">
          <cell r="A1020" t="str">
            <v xml:space="preserve">SKIPWNT-3.0D-P </v>
          </cell>
          <cell r="B1020" t="str">
            <v xml:space="preserve">SKIP 3.0 WIN/NT DOM CD DOC LI </v>
          </cell>
          <cell r="C1020">
            <v>209</v>
          </cell>
          <cell r="D1020" t="str">
            <v xml:space="preserve">B </v>
          </cell>
        </row>
        <row r="1021">
          <cell r="A1021" t="str">
            <v xml:space="preserve">SKIPWNT-3.0D-P1000 </v>
          </cell>
          <cell r="B1021" t="str">
            <v xml:space="preserve">SKP3.0 WIN/NT DOM CD DOC 1K LI </v>
          </cell>
          <cell r="C1021">
            <v>57393</v>
          </cell>
          <cell r="D1021" t="str">
            <v xml:space="preserve">B </v>
          </cell>
        </row>
        <row r="1022">
          <cell r="A1022" t="str">
            <v xml:space="preserve">SKIPWNT-3.0DP10000 </v>
          </cell>
          <cell r="B1022" t="str">
            <v xml:space="preserve">SKP3.0 WIN/NT DOM CD DOC 10K L </v>
          </cell>
          <cell r="C1022">
            <v>504000</v>
          </cell>
          <cell r="D1022" t="str">
            <v xml:space="preserve">B </v>
          </cell>
        </row>
        <row r="1023">
          <cell r="A1023" t="str">
            <v xml:space="preserve">SKIPWNT-3.0E-P </v>
          </cell>
          <cell r="B1023" t="str">
            <v xml:space="preserve">SKIP 3.0 WIN/NT EC CD DOC LI </v>
          </cell>
          <cell r="C1023">
            <v>174</v>
          </cell>
          <cell r="D1023" t="str">
            <v xml:space="preserve">B </v>
          </cell>
        </row>
        <row r="1024">
          <cell r="A1024" t="str">
            <v xml:space="preserve">SKIPWNT-3.0E-P1000 </v>
          </cell>
          <cell r="B1024" t="str">
            <v xml:space="preserve">SKP3.0 WIN/NT ECT CD DOC 1K LI </v>
          </cell>
          <cell r="C1024">
            <v>57393</v>
          </cell>
          <cell r="D1024" t="str">
            <v xml:space="preserve">B </v>
          </cell>
        </row>
        <row r="1025">
          <cell r="A1025" t="str">
            <v xml:space="preserve">SKIPWNT-3.0EP10000 </v>
          </cell>
          <cell r="B1025" t="str">
            <v xml:space="preserve">SKP3.0 WIN/NT ECT CD DOC 10K L </v>
          </cell>
          <cell r="C1025">
            <v>504000</v>
          </cell>
          <cell r="D1025" t="str">
            <v xml:space="preserve">B </v>
          </cell>
        </row>
        <row r="1026">
          <cell r="A1026" t="str">
            <v xml:space="preserve">SKIPWNT-3.0G-P </v>
          </cell>
          <cell r="B1026" t="str">
            <v xml:space="preserve">SKIP 3.0 WIN/NT GLOB CD DOC LI </v>
          </cell>
          <cell r="C1026">
            <v>139</v>
          </cell>
          <cell r="D1026" t="str">
            <v xml:space="preserve">B </v>
          </cell>
        </row>
        <row r="1027">
          <cell r="A1027" t="str">
            <v xml:space="preserve">SKIPWNT-3.0G-P1000 </v>
          </cell>
          <cell r="B1027" t="str">
            <v xml:space="preserve">SKP3.0 WIN/NT GLB CD DOC 1K LI </v>
          </cell>
          <cell r="C1027">
            <v>55993</v>
          </cell>
          <cell r="D1027" t="str">
            <v xml:space="preserve">B </v>
          </cell>
        </row>
        <row r="1028">
          <cell r="A1028" t="str">
            <v xml:space="preserve">SKIPWNT-3.0GP10000 </v>
          </cell>
          <cell r="B1028" t="str">
            <v xml:space="preserve">SKP3.0 WIN/NT GBL CD DOC 10K L </v>
          </cell>
          <cell r="C1028">
            <v>490000</v>
          </cell>
          <cell r="D1028" t="str">
            <v xml:space="preserve">B </v>
          </cell>
        </row>
        <row r="1029">
          <cell r="A1029" t="str">
            <v xml:space="preserve">SLS9S-100-9999 </v>
          </cell>
          <cell r="B1029" t="str">
            <v xml:space="preserve">PC NetLink E4X00,E5X00,E6X00 </v>
          </cell>
          <cell r="C1029">
            <v>8393</v>
          </cell>
          <cell r="D1029" t="str">
            <v xml:space="preserve">B </v>
          </cell>
        </row>
        <row r="1030">
          <cell r="A1030" t="str">
            <v xml:space="preserve">SLS9S-100-999M </v>
          </cell>
          <cell r="B1030" t="str">
            <v xml:space="preserve">PC NetLink E4X00, E5X00, E6X00 </v>
          </cell>
          <cell r="C1030">
            <v>8393</v>
          </cell>
          <cell r="D1030" t="str">
            <v xml:space="preserve">B </v>
          </cell>
        </row>
        <row r="1031">
          <cell r="A1031" t="str">
            <v xml:space="preserve">SLS9S-100-99U9 </v>
          </cell>
          <cell r="B1031" t="str">
            <v xml:space="preserve">PC NetLink Upgrade from (TAS) </v>
          </cell>
          <cell r="C1031">
            <v>0</v>
          </cell>
          <cell r="D1031" t="str">
            <v xml:space="preserve">D </v>
          </cell>
        </row>
        <row r="1032">
          <cell r="A1032" t="str">
            <v xml:space="preserve">SLS9S-100-99UM </v>
          </cell>
          <cell r="B1032" t="str">
            <v xml:space="preserve">Upgrade from TAS to PC Netlink </v>
          </cell>
          <cell r="C1032">
            <v>0</v>
          </cell>
          <cell r="D1032" t="str">
            <v xml:space="preserve">D </v>
          </cell>
        </row>
        <row r="1033">
          <cell r="A1033" t="str">
            <v xml:space="preserve">SLS9S-100-E9U9 </v>
          </cell>
          <cell r="B1033" t="str">
            <v xml:space="preserve">PC NetLink Inst. Base E3X00 </v>
          </cell>
          <cell r="C1033">
            <v>4193</v>
          </cell>
          <cell r="D1033" t="str">
            <v xml:space="preserve">B </v>
          </cell>
        </row>
        <row r="1034">
          <cell r="A1034" t="str">
            <v xml:space="preserve">SLS9S-100-E9UM </v>
          </cell>
          <cell r="B1034" t="str">
            <v xml:space="preserve">PC NetLink Inst. Base 3x00 </v>
          </cell>
          <cell r="C1034">
            <v>4193</v>
          </cell>
          <cell r="D1034" t="str">
            <v xml:space="preserve">B </v>
          </cell>
        </row>
        <row r="1035">
          <cell r="A1035" t="str">
            <v xml:space="preserve">SLS9S-100-S999 </v>
          </cell>
          <cell r="B1035" t="str">
            <v xml:space="preserve">PC NetLink E10000 </v>
          </cell>
          <cell r="C1035">
            <v>13993</v>
          </cell>
          <cell r="D1035" t="str">
            <v xml:space="preserve">B </v>
          </cell>
        </row>
        <row r="1036">
          <cell r="A1036" t="str">
            <v xml:space="preserve">SLS9S-100-S99M </v>
          </cell>
          <cell r="B1036" t="str">
            <v xml:space="preserve">PC NetLink for E10K </v>
          </cell>
          <cell r="C1036">
            <v>13993</v>
          </cell>
          <cell r="D1036" t="str">
            <v xml:space="preserve">B </v>
          </cell>
        </row>
        <row r="1037">
          <cell r="A1037" t="str">
            <v xml:space="preserve">SLS9S-100-W999 </v>
          </cell>
          <cell r="B1037" t="str">
            <v xml:space="preserve">Solaris PC NetLink NewE5-E3500 </v>
          </cell>
          <cell r="C1037">
            <v>0</v>
          </cell>
          <cell r="D1037" t="str">
            <v xml:space="preserve">D </v>
          </cell>
        </row>
        <row r="1038">
          <cell r="A1038" t="str">
            <v xml:space="preserve">SLS9S-100-W99M </v>
          </cell>
          <cell r="B1038" t="str">
            <v xml:space="preserve">Solaris PC NetLink New E5-3500 </v>
          </cell>
          <cell r="C1038">
            <v>0</v>
          </cell>
          <cell r="D1038" t="str">
            <v xml:space="preserve">D </v>
          </cell>
        </row>
        <row r="1039">
          <cell r="A1039" t="str">
            <v xml:space="preserve">SLS9S-100-W9U9 </v>
          </cell>
          <cell r="B1039" t="str">
            <v xml:space="preserve">PC Netlink Inst Base E5 - E450 </v>
          </cell>
          <cell r="C1039">
            <v>2093</v>
          </cell>
          <cell r="D1039" t="str">
            <v xml:space="preserve">B </v>
          </cell>
        </row>
        <row r="1040">
          <cell r="A1040" t="str">
            <v xml:space="preserve">SLS9S-100-W9UM </v>
          </cell>
          <cell r="B1040" t="str">
            <v xml:space="preserve">PC NetLink Inst Base E5-E450 </v>
          </cell>
          <cell r="C1040">
            <v>2093</v>
          </cell>
          <cell r="D1040" t="str">
            <v xml:space="preserve">B </v>
          </cell>
        </row>
        <row r="1041">
          <cell r="A1041" t="str">
            <v xml:space="preserve">SNCC9-311-9999 </v>
          </cell>
          <cell r="B1041" t="str">
            <v xml:space="preserve">SNC 3.1.1, 100LIC </v>
          </cell>
          <cell r="C1041">
            <v>22400</v>
          </cell>
          <cell r="D1041" t="str">
            <v xml:space="preserve">B </v>
          </cell>
        </row>
        <row r="1042">
          <cell r="A1042" t="str">
            <v xml:space="preserve">SNCC9-311-99U9 </v>
          </cell>
          <cell r="B1042" t="str">
            <v xml:space="preserve">UG SNC 3.1.1, 100LIC </v>
          </cell>
          <cell r="C1042">
            <v>4060</v>
          </cell>
          <cell r="D1042" t="str">
            <v xml:space="preserve">B </v>
          </cell>
        </row>
        <row r="1043">
          <cell r="A1043" t="str">
            <v xml:space="preserve">SNCC9-320-9999 </v>
          </cell>
          <cell r="B1043" t="str">
            <v xml:space="preserve">SNC 3.2 100 USER RTU </v>
          </cell>
          <cell r="C1043">
            <v>22400</v>
          </cell>
          <cell r="D1043" t="str">
            <v xml:space="preserve">B </v>
          </cell>
        </row>
        <row r="1044">
          <cell r="A1044" t="str">
            <v xml:space="preserve">SNCC9-320-99T9 </v>
          </cell>
          <cell r="B1044" t="str">
            <v xml:space="preserve">SNC 3.2 IGRD, 100 RTU </v>
          </cell>
          <cell r="C1044">
            <v>16100</v>
          </cell>
          <cell r="D1044" t="str">
            <v xml:space="preserve">B </v>
          </cell>
        </row>
        <row r="1045">
          <cell r="A1045" t="str">
            <v xml:space="preserve">SNCC9-320-99U9 </v>
          </cell>
          <cell r="B1045" t="str">
            <v xml:space="preserve">SNC 3.2 UGRD, 100 RTU </v>
          </cell>
          <cell r="C1045">
            <v>4060</v>
          </cell>
          <cell r="D1045" t="str">
            <v xml:space="preserve">B </v>
          </cell>
        </row>
        <row r="1046">
          <cell r="A1046" t="str">
            <v xml:space="preserve">SNCF9-311-9999 </v>
          </cell>
          <cell r="B1046" t="str">
            <v xml:space="preserve">SNC 3.1.1, 500LIC </v>
          </cell>
          <cell r="C1046">
            <v>84000</v>
          </cell>
          <cell r="D1046" t="str">
            <v xml:space="preserve">B </v>
          </cell>
        </row>
        <row r="1047">
          <cell r="A1047" t="str">
            <v xml:space="preserve">SNCF9-320-9999 </v>
          </cell>
          <cell r="B1047" t="str">
            <v xml:space="preserve">SNC 3.2 500 USER RTU </v>
          </cell>
          <cell r="C1047">
            <v>84000</v>
          </cell>
          <cell r="D1047" t="str">
            <v xml:space="preserve">B </v>
          </cell>
        </row>
        <row r="1048">
          <cell r="A1048" t="str">
            <v xml:space="preserve">SNCF9-320-99T9 </v>
          </cell>
          <cell r="B1048" t="str">
            <v xml:space="preserve">SNC 3.2 IGRD, 500 RTU </v>
          </cell>
          <cell r="C1048">
            <v>55300</v>
          </cell>
          <cell r="D1048" t="str">
            <v xml:space="preserve">B </v>
          </cell>
        </row>
        <row r="1049">
          <cell r="A1049" t="str">
            <v xml:space="preserve">SNCF9-320-99U9 </v>
          </cell>
          <cell r="B1049" t="str">
            <v xml:space="preserve">SNC 3.2 UGRD, 500 RTU </v>
          </cell>
          <cell r="C1049">
            <v>15050</v>
          </cell>
          <cell r="D1049" t="str">
            <v xml:space="preserve">B </v>
          </cell>
        </row>
        <row r="1050">
          <cell r="A1050" t="str">
            <v xml:space="preserve">SNCI9-311E9999 </v>
          </cell>
          <cell r="B1050" t="str">
            <v xml:space="preserve">SNC 3.1.1 CTRLD, CD DOC LI </v>
          </cell>
          <cell r="C1050">
            <v>419</v>
          </cell>
          <cell r="D1050" t="str">
            <v xml:space="preserve">B </v>
          </cell>
        </row>
        <row r="1051">
          <cell r="A1051" t="str">
            <v xml:space="preserve">SNCI9-311E99U9 </v>
          </cell>
          <cell r="B1051" t="str">
            <v xml:space="preserve">UG SNC 3.1.1 CNTRL, CD DOC LI </v>
          </cell>
          <cell r="C1051">
            <v>125</v>
          </cell>
          <cell r="D1051" t="str">
            <v xml:space="preserve">B </v>
          </cell>
        </row>
        <row r="1052">
          <cell r="A1052" t="str">
            <v xml:space="preserve">SNCI9-311I9999 </v>
          </cell>
          <cell r="B1052" t="str">
            <v xml:space="preserve">SNC 3.1.1 GLOBAL-1, CD DOC LI </v>
          </cell>
          <cell r="C1052">
            <v>419</v>
          </cell>
          <cell r="D1052" t="str">
            <v xml:space="preserve">B </v>
          </cell>
        </row>
        <row r="1053">
          <cell r="A1053" t="str">
            <v xml:space="preserve">SNCI9-311I99U9 </v>
          </cell>
          <cell r="B1053" t="str">
            <v xml:space="preserve">UG SNC 3.1.1 GLOBAL-1,CD DOCLI </v>
          </cell>
          <cell r="C1053">
            <v>125</v>
          </cell>
          <cell r="D1053" t="str">
            <v xml:space="preserve">B </v>
          </cell>
        </row>
        <row r="1054">
          <cell r="A1054" t="str">
            <v xml:space="preserve">SNCI9-311W9999 </v>
          </cell>
          <cell r="B1054" t="str">
            <v xml:space="preserve">SNC 3.1.1 GLOBAL, CD DOC LI </v>
          </cell>
          <cell r="C1054">
            <v>419</v>
          </cell>
          <cell r="D1054" t="str">
            <v xml:space="preserve">B </v>
          </cell>
        </row>
        <row r="1055">
          <cell r="A1055" t="str">
            <v xml:space="preserve">SNCI9-311W99U9 </v>
          </cell>
          <cell r="B1055" t="str">
            <v xml:space="preserve">UG SNC 3.1.1 GLOBAL, CD DOC LI </v>
          </cell>
          <cell r="C1055">
            <v>125</v>
          </cell>
          <cell r="D1055" t="str">
            <v xml:space="preserve">B </v>
          </cell>
        </row>
        <row r="1056">
          <cell r="A1056" t="str">
            <v xml:space="preserve">SNCI9-320-99T9 </v>
          </cell>
          <cell r="B1056" t="str">
            <v xml:space="preserve">SNC 3.2 IGRD, 1 RTU </v>
          </cell>
          <cell r="C1056">
            <v>308</v>
          </cell>
          <cell r="D1056" t="str">
            <v xml:space="preserve">B </v>
          </cell>
        </row>
        <row r="1057">
          <cell r="A1057" t="str">
            <v xml:space="preserve">SNCI9-320E9999 </v>
          </cell>
          <cell r="B1057" t="str">
            <v xml:space="preserve">SNC 3.2 CTRLD, CD DOC LI </v>
          </cell>
          <cell r="C1057">
            <v>419</v>
          </cell>
          <cell r="D1057" t="str">
            <v xml:space="preserve">B </v>
          </cell>
        </row>
        <row r="1058">
          <cell r="A1058" t="str">
            <v xml:space="preserve">SNCI9-320E99U9 </v>
          </cell>
          <cell r="B1058" t="str">
            <v xml:space="preserve">SNC 3.2 CTLD, UGRD, CD DOC, LI </v>
          </cell>
          <cell r="C1058">
            <v>125</v>
          </cell>
          <cell r="D1058" t="str">
            <v xml:space="preserve">B </v>
          </cell>
        </row>
        <row r="1059">
          <cell r="A1059" t="str">
            <v xml:space="preserve">SNCI9-320E9D99 </v>
          </cell>
          <cell r="B1059" t="str">
            <v xml:space="preserve">SNC 3.2 CD, DOC, 30 DA EVAL LI </v>
          </cell>
          <cell r="C1059">
            <v>70</v>
          </cell>
          <cell r="D1059" t="str">
            <v xml:space="preserve">B </v>
          </cell>
        </row>
        <row r="1060">
          <cell r="A1060" t="str">
            <v xml:space="preserve">SNCI9-320I999A </v>
          </cell>
          <cell r="B1060" t="str">
            <v xml:space="preserve">SNC 3.2 GLOBAL 1, CD DOC LI </v>
          </cell>
          <cell r="C1060">
            <v>419</v>
          </cell>
          <cell r="D1060" t="str">
            <v xml:space="preserve">B </v>
          </cell>
        </row>
        <row r="1061">
          <cell r="A1061" t="str">
            <v xml:space="preserve">SNCI9-320I99UA </v>
          </cell>
          <cell r="B1061" t="str">
            <v xml:space="preserve">SNC 3.2 GBL1, UGRD, CD DOC, LI </v>
          </cell>
          <cell r="C1061">
            <v>125</v>
          </cell>
          <cell r="D1061" t="str">
            <v xml:space="preserve">B </v>
          </cell>
        </row>
        <row r="1062">
          <cell r="A1062" t="str">
            <v xml:space="preserve">SNCI9-320I9D9A </v>
          </cell>
          <cell r="B1062" t="str">
            <v xml:space="preserve">SNC 3.2 GBL-1 CD DOC EVAL </v>
          </cell>
          <cell r="C1062">
            <v>70</v>
          </cell>
          <cell r="D1062" t="str">
            <v xml:space="preserve">B </v>
          </cell>
        </row>
        <row r="1063">
          <cell r="A1063" t="str">
            <v xml:space="preserve">SNCI9-320W999B </v>
          </cell>
          <cell r="B1063" t="str">
            <v xml:space="preserve">SNC 3.2 GLOBAL, CD DOC LI </v>
          </cell>
          <cell r="C1063">
            <v>419</v>
          </cell>
          <cell r="D1063" t="str">
            <v xml:space="preserve">B </v>
          </cell>
        </row>
        <row r="1064">
          <cell r="A1064" t="str">
            <v xml:space="preserve">SNCI9-320W99UB </v>
          </cell>
          <cell r="B1064" t="str">
            <v xml:space="preserve">SNC 3.2 GBL, UGRD, CD DOC, LI </v>
          </cell>
          <cell r="C1064">
            <v>125</v>
          </cell>
          <cell r="D1064" t="str">
            <v xml:space="preserve">B </v>
          </cell>
        </row>
        <row r="1065">
          <cell r="A1065" t="str">
            <v xml:space="preserve">SNCI9-320W9D9B </v>
          </cell>
          <cell r="B1065" t="str">
            <v xml:space="preserve">SNC 3.2 GLOBAL, 30 DA EVAL LI </v>
          </cell>
          <cell r="C1065">
            <v>70</v>
          </cell>
          <cell r="D1065" t="str">
            <v xml:space="preserve">B </v>
          </cell>
        </row>
        <row r="1066">
          <cell r="A1066" t="str">
            <v xml:space="preserve">SNCV9-320-9999 </v>
          </cell>
          <cell r="B1066" t="str">
            <v xml:space="preserve">SNC 3.2 5 USER RTU </v>
          </cell>
          <cell r="C1066">
            <v>1750</v>
          </cell>
          <cell r="D1066" t="str">
            <v xml:space="preserve">B </v>
          </cell>
        </row>
        <row r="1067">
          <cell r="A1067" t="str">
            <v xml:space="preserve">SNCV9-320-99T9 </v>
          </cell>
          <cell r="B1067" t="str">
            <v xml:space="preserve">SNC 3.2 IGRD, 5 RTU </v>
          </cell>
          <cell r="C1067">
            <v>1393</v>
          </cell>
          <cell r="D1067" t="str">
            <v xml:space="preserve">B </v>
          </cell>
        </row>
        <row r="1068">
          <cell r="A1068" t="str">
            <v xml:space="preserve">SNCV9-320-99U9 </v>
          </cell>
          <cell r="B1068" t="str">
            <v xml:space="preserve">SNC 3.2 UGRD, 5 RTU </v>
          </cell>
          <cell r="C1068">
            <v>315</v>
          </cell>
          <cell r="D1068" t="str">
            <v xml:space="preserve">B </v>
          </cell>
        </row>
        <row r="1069">
          <cell r="A1069" t="str">
            <v xml:space="preserve">SNCX9-311-9999 </v>
          </cell>
          <cell r="B1069" t="str">
            <v xml:space="preserve">SNC 3.1.1, 10LIC </v>
          </cell>
          <cell r="C1069">
            <v>3220</v>
          </cell>
          <cell r="D1069" t="str">
            <v xml:space="preserve">B </v>
          </cell>
        </row>
        <row r="1070">
          <cell r="A1070" t="str">
            <v xml:space="preserve">SNCX9-311-99U9 </v>
          </cell>
          <cell r="B1070" t="str">
            <v xml:space="preserve">UG SNC 3.1.1, 10LIC </v>
          </cell>
          <cell r="C1070">
            <v>581</v>
          </cell>
          <cell r="D1070" t="str">
            <v xml:space="preserve">B </v>
          </cell>
        </row>
        <row r="1071">
          <cell r="A1071" t="str">
            <v xml:space="preserve">SNCX9-320-9999 </v>
          </cell>
          <cell r="B1071" t="str">
            <v xml:space="preserve">SNC 3.2 10 USER RTU </v>
          </cell>
          <cell r="C1071">
            <v>3220</v>
          </cell>
          <cell r="D1071" t="str">
            <v xml:space="preserve">B </v>
          </cell>
        </row>
        <row r="1072">
          <cell r="A1072" t="str">
            <v xml:space="preserve">SNCX9-320-99T9 </v>
          </cell>
          <cell r="B1072" t="str">
            <v xml:space="preserve">SNC 3.2 IGRD, 10 RTU </v>
          </cell>
          <cell r="C1072">
            <v>2520</v>
          </cell>
          <cell r="D1072" t="str">
            <v xml:space="preserve">B </v>
          </cell>
        </row>
        <row r="1073">
          <cell r="A1073" t="str">
            <v xml:space="preserve">SNCX9-320-99U9 </v>
          </cell>
          <cell r="B1073" t="str">
            <v xml:space="preserve">SNC 3.2 UGRD, 10 RTU </v>
          </cell>
          <cell r="C1073">
            <v>581</v>
          </cell>
          <cell r="D1073" t="str">
            <v xml:space="preserve">B </v>
          </cell>
        </row>
        <row r="1074">
          <cell r="A1074" t="str">
            <v xml:space="preserve">SNCY9-320-9999 </v>
          </cell>
          <cell r="B1074" t="str">
            <v xml:space="preserve">SNC 3.2 25 USER RTU </v>
          </cell>
          <cell r="C1074">
            <v>7000</v>
          </cell>
          <cell r="D1074" t="str">
            <v xml:space="preserve">B </v>
          </cell>
        </row>
        <row r="1075">
          <cell r="A1075" t="str">
            <v xml:space="preserve">SNCY9-320-99T9 </v>
          </cell>
          <cell r="B1075" t="str">
            <v xml:space="preserve">SNC 3.2 IGRD, 25 RTU </v>
          </cell>
          <cell r="C1075">
            <v>5320</v>
          </cell>
          <cell r="D1075" t="str">
            <v xml:space="preserve">B </v>
          </cell>
        </row>
        <row r="1076">
          <cell r="A1076" t="str">
            <v xml:space="preserve">SNCY9-320-99U9 </v>
          </cell>
          <cell r="B1076" t="str">
            <v xml:space="preserve">SNC 3.2 UGRD, 25 RTU </v>
          </cell>
          <cell r="C1076">
            <v>1260</v>
          </cell>
          <cell r="D1076" t="str">
            <v xml:space="preserve">B </v>
          </cell>
        </row>
        <row r="1077">
          <cell r="A1077" t="str">
            <v xml:space="preserve">SNM-2.3-D </v>
          </cell>
          <cell r="B1077" t="str">
            <v xml:space="preserve">DOMAIN MANAGER 2.3 DOCS </v>
          </cell>
          <cell r="C1077">
            <v>195</v>
          </cell>
          <cell r="D1077" t="str">
            <v xml:space="preserve">D </v>
          </cell>
        </row>
        <row r="1078">
          <cell r="A1078" t="str">
            <v xml:space="preserve">SNM-DM-2.3-P </v>
          </cell>
          <cell r="B1078" t="str">
            <v xml:space="preserve">DOMAIN MGR 2.3 SOL 2,CD DOC LI </v>
          </cell>
          <cell r="C1078">
            <v>13993</v>
          </cell>
          <cell r="D1078" t="str">
            <v xml:space="preserve">B </v>
          </cell>
        </row>
        <row r="1079">
          <cell r="A1079" t="str">
            <v xml:space="preserve">SNM-DM-2.3-PU </v>
          </cell>
          <cell r="B1079" t="str">
            <v xml:space="preserve">UG DOMAIN MGR 2.3, CD DOC LI </v>
          </cell>
          <cell r="C1079">
            <v>5593</v>
          </cell>
          <cell r="D1079" t="str">
            <v xml:space="preserve">B </v>
          </cell>
        </row>
        <row r="1080">
          <cell r="A1080" t="str">
            <v xml:space="preserve">SNM-NM-2.3-P </v>
          </cell>
          <cell r="B1080" t="str">
            <v xml:space="preserve">SUNNET MGR 2.3 SOL 2,CD DOC LI </v>
          </cell>
          <cell r="C1080">
            <v>9793</v>
          </cell>
          <cell r="D1080" t="str">
            <v xml:space="preserve">B </v>
          </cell>
        </row>
        <row r="1081">
          <cell r="A1081" t="str">
            <v xml:space="preserve">SNM-SM-2.3-P </v>
          </cell>
          <cell r="B1081" t="str">
            <v xml:space="preserve">SITE MGR. 2.3 SOL 2, CD DOC LI </v>
          </cell>
          <cell r="C1081">
            <v>2793</v>
          </cell>
          <cell r="D1081" t="str">
            <v xml:space="preserve">B </v>
          </cell>
        </row>
        <row r="1082">
          <cell r="A1082" t="str">
            <v xml:space="preserve">SNM-SM-2.3-PU </v>
          </cell>
          <cell r="B1082" t="str">
            <v xml:space="preserve">UG SITE MGR 2.3 SOL2,CD DOC LI </v>
          </cell>
          <cell r="C1082">
            <v>1113</v>
          </cell>
          <cell r="D1082" t="str">
            <v xml:space="preserve">B </v>
          </cell>
        </row>
        <row r="1083">
          <cell r="A1083" t="str">
            <v xml:space="preserve">SNV-9.1-P </v>
          </cell>
          <cell r="B1083" t="str">
            <v xml:space="preserve">SUNLINK SNA/SNM 9.1, CD DOC LI </v>
          </cell>
          <cell r="C1083">
            <v>12994</v>
          </cell>
          <cell r="D1083" t="str">
            <v xml:space="preserve">B </v>
          </cell>
        </row>
        <row r="1084">
          <cell r="A1084" t="str">
            <v xml:space="preserve">SOL-2.5.1APR97-D </v>
          </cell>
          <cell r="B1084" t="str">
            <v xml:space="preserve">MNL ASSY,SOL2.5.1 DOCUBOX </v>
          </cell>
          <cell r="C1084">
            <v>1554</v>
          </cell>
          <cell r="D1084" t="str">
            <v xml:space="preserve">B </v>
          </cell>
        </row>
        <row r="1085">
          <cell r="A1085" t="str">
            <v xml:space="preserve">SOL-2.5.1AUG97-D </v>
          </cell>
          <cell r="B1085" t="str">
            <v xml:space="preserve">SOLARIS 2.5.1 HW8/97 DOCS </v>
          </cell>
          <cell r="C1085">
            <v>1554</v>
          </cell>
          <cell r="D1085" t="str">
            <v xml:space="preserve">B </v>
          </cell>
        </row>
        <row r="1086">
          <cell r="A1086" t="str">
            <v xml:space="preserve">SOL-2.5.1NOV97-D </v>
          </cell>
          <cell r="B1086" t="str">
            <v xml:space="preserve">FULL ENGLISH DOCUMETATION SET </v>
          </cell>
          <cell r="C1086">
            <v>1554</v>
          </cell>
          <cell r="D1086" t="str">
            <v xml:space="preserve">B </v>
          </cell>
        </row>
        <row r="1087">
          <cell r="A1087" t="str">
            <v xml:space="preserve">SOL-2.5MAY96-D </v>
          </cell>
          <cell r="B1087" t="str">
            <v xml:space="preserve">MNL ASSY,SOL2.5.1 DOCUBOX </v>
          </cell>
          <cell r="C1087">
            <v>1554</v>
          </cell>
          <cell r="D1087" t="str">
            <v xml:space="preserve">B </v>
          </cell>
        </row>
        <row r="1088">
          <cell r="A1088" t="str">
            <v xml:space="preserve">SOL-2.6-45-ED </v>
          </cell>
          <cell r="B1088" t="str">
            <v xml:space="preserve">SOLARIS 2.6 KOREAN USERDOCS </v>
          </cell>
          <cell r="C1088">
            <v>325</v>
          </cell>
          <cell r="D1088" t="str">
            <v xml:space="preserve">B </v>
          </cell>
        </row>
        <row r="1089">
          <cell r="A1089" t="str">
            <v xml:space="preserve">SOL-2.6-D </v>
          </cell>
          <cell r="B1089" t="str">
            <v xml:space="preserve">SOLARIS 2.6 US FULL DOCS </v>
          </cell>
          <cell r="C1089">
            <v>1944</v>
          </cell>
          <cell r="D1089" t="str">
            <v xml:space="preserve">B </v>
          </cell>
        </row>
        <row r="1090">
          <cell r="A1090" t="str">
            <v xml:space="preserve">SOL-2.6-ED </v>
          </cell>
          <cell r="B1090" t="str">
            <v xml:space="preserve">SOLARIS 2.6 US USERDOCS </v>
          </cell>
          <cell r="C1090">
            <v>130</v>
          </cell>
          <cell r="D1090" t="str">
            <v xml:space="preserve">B </v>
          </cell>
        </row>
        <row r="1091">
          <cell r="A1091" t="str">
            <v xml:space="preserve">SOL-BT-2X-P20-D </v>
          </cell>
          <cell r="B1091" t="str">
            <v xml:space="preserve">ENG OPENBOOT 2.X REFGUIDE 20PK </v>
          </cell>
          <cell r="C1091">
            <v>72</v>
          </cell>
          <cell r="D1091" t="str">
            <v xml:space="preserve">B </v>
          </cell>
        </row>
        <row r="1092">
          <cell r="A1092" t="str">
            <v xml:space="preserve">SOL-BT-3X-P20-D </v>
          </cell>
          <cell r="B1092" t="str">
            <v xml:space="preserve">ENG OPENBOOT 3.X REFGUIDE 20PK </v>
          </cell>
          <cell r="C1092">
            <v>72</v>
          </cell>
          <cell r="D1092" t="str">
            <v xml:space="preserve">B </v>
          </cell>
        </row>
        <row r="1093">
          <cell r="A1093" t="str">
            <v xml:space="preserve">SOL-DTWG-LU </v>
          </cell>
          <cell r="B1093" t="str">
            <v xml:space="preserve">SOL DT TO WG SVR UPGD </v>
          </cell>
          <cell r="C1093">
            <v>2334</v>
          </cell>
          <cell r="D1093" t="str">
            <v xml:space="preserve">A </v>
          </cell>
        </row>
        <row r="1094">
          <cell r="A1094" t="str">
            <v xml:space="preserve">SOL-E450-D </v>
          </cell>
          <cell r="B1094" t="str">
            <v xml:space="preserve">E450 SOLARIS MEDIA KIT SUPP </v>
          </cell>
          <cell r="C1094">
            <v>0</v>
          </cell>
          <cell r="D1094" t="str">
            <v xml:space="preserve">D </v>
          </cell>
        </row>
        <row r="1095">
          <cell r="A1095" t="str">
            <v xml:space="preserve">SOL9S-999WC9U9 </v>
          </cell>
          <cell r="B1095" t="str">
            <v xml:space="preserve">SOLARIS 33-64CPU SRV LIC UPG </v>
          </cell>
          <cell r="C1095">
            <v>117000</v>
          </cell>
          <cell r="D1095" t="str">
            <v xml:space="preserve">A </v>
          </cell>
        </row>
        <row r="1096">
          <cell r="A1096" t="str">
            <v xml:space="preserve">SOL9S-999WD9U9 </v>
          </cell>
          <cell r="B1096" t="str">
            <v xml:space="preserve">SOLARIS DESKTOP UPGRADE - 1RTU </v>
          </cell>
          <cell r="C1096">
            <v>319</v>
          </cell>
          <cell r="D1096" t="str">
            <v xml:space="preserve">A </v>
          </cell>
        </row>
        <row r="1097">
          <cell r="A1097" t="str">
            <v xml:space="preserve">SOL9S-999WI9U9 </v>
          </cell>
          <cell r="B1097" t="str">
            <v xml:space="preserve">SOLARIS WG SERVER UPGRADE 1RTU </v>
          </cell>
          <cell r="C1097">
            <v>3192</v>
          </cell>
          <cell r="D1097" t="str">
            <v xml:space="preserve">A </v>
          </cell>
        </row>
        <row r="1098">
          <cell r="A1098" t="str">
            <v xml:space="preserve">SOL9S-999WL9U9 </v>
          </cell>
          <cell r="B1098" t="str">
            <v xml:space="preserve">SOLARIS 17-32CPU SRV LIC UPG </v>
          </cell>
          <cell r="C1098">
            <v>42120</v>
          </cell>
          <cell r="D1098" t="str">
            <v xml:space="preserve">A </v>
          </cell>
        </row>
        <row r="1099">
          <cell r="A1099" t="str">
            <v xml:space="preserve">SOL9S-999WX9U9 </v>
          </cell>
          <cell r="B1099" t="str">
            <v xml:space="preserve">SOLARIS 5-8CPU SRV LIC UPGRADE </v>
          </cell>
          <cell r="C1099">
            <v>4680</v>
          </cell>
          <cell r="D1099" t="str">
            <v xml:space="preserve">A </v>
          </cell>
        </row>
        <row r="1100">
          <cell r="A1100" t="str">
            <v xml:space="preserve">SOL9S-999WY9U9 </v>
          </cell>
          <cell r="B1100" t="str">
            <v xml:space="preserve">SOLARIS 9-16CPU SRV LIC UPG </v>
          </cell>
          <cell r="C1100">
            <v>16510</v>
          </cell>
          <cell r="D1100" t="str">
            <v xml:space="preserve">A </v>
          </cell>
        </row>
        <row r="1101">
          <cell r="A1101" t="str">
            <v xml:space="preserve">SOLC9-999-D99M </v>
          </cell>
          <cell r="B1101" t="str">
            <v xml:space="preserve">SOLARIS DESKTOP 100 RTU's </v>
          </cell>
          <cell r="C1101">
            <v>12870</v>
          </cell>
          <cell r="D1101" t="str">
            <v xml:space="preserve">A </v>
          </cell>
        </row>
        <row r="1102">
          <cell r="A1102" t="str">
            <v xml:space="preserve">SOLD-2.5.1APR97-45 </v>
          </cell>
          <cell r="B1102" t="str">
            <v xml:space="preserve">KOREAN SOLARIS 2.5.1 HW4/97 DT </v>
          </cell>
          <cell r="C1102">
            <v>325</v>
          </cell>
          <cell r="D1102" t="str">
            <v xml:space="preserve">A </v>
          </cell>
        </row>
        <row r="1103">
          <cell r="A1103" t="str">
            <v xml:space="preserve">SOLD-2.5.1AUG97-45 </v>
          </cell>
          <cell r="B1103" t="str">
            <v xml:space="preserve">KOREAN SOLARIS 2.5.1 HW8/97 DT </v>
          </cell>
          <cell r="C1103">
            <v>325</v>
          </cell>
          <cell r="D1103" t="str">
            <v xml:space="preserve">A </v>
          </cell>
        </row>
        <row r="1104">
          <cell r="A1104" t="str">
            <v xml:space="preserve">SOLD-2.5.1NOV97-45 </v>
          </cell>
          <cell r="B1104" t="str">
            <v xml:space="preserve">KOREAN SOLARIS 2.5.1 11/97 DT </v>
          </cell>
          <cell r="C1104">
            <v>325</v>
          </cell>
          <cell r="D1104" t="str">
            <v xml:space="preserve">A </v>
          </cell>
        </row>
        <row r="1105">
          <cell r="A1105" t="str">
            <v xml:space="preserve">SOLD-2.5MAY96-45 </v>
          </cell>
          <cell r="B1105" t="str">
            <v xml:space="preserve">CD ASSY,KO S2.5.1 HW5/96 DT </v>
          </cell>
          <cell r="C1105">
            <v>325</v>
          </cell>
          <cell r="D1105" t="str">
            <v xml:space="preserve">A </v>
          </cell>
        </row>
        <row r="1106">
          <cell r="A1106" t="str">
            <v xml:space="preserve">SOLD-2.6MAR98-45 </v>
          </cell>
          <cell r="B1106" t="str">
            <v xml:space="preserve">SOL 2.6 HW3/98 KOREAN DT </v>
          </cell>
          <cell r="C1106">
            <v>350</v>
          </cell>
          <cell r="D1106" t="str">
            <v xml:space="preserve">A </v>
          </cell>
        </row>
        <row r="1107">
          <cell r="A1107" t="str">
            <v xml:space="preserve">SOLD9-070-9999 </v>
          </cell>
          <cell r="B1107" t="str">
            <v xml:space="preserve">SOLARIS 7 FULL DOC SET </v>
          </cell>
          <cell r="C1107">
            <v>1944</v>
          </cell>
          <cell r="D1107" t="str">
            <v xml:space="preserve">B </v>
          </cell>
        </row>
        <row r="1108">
          <cell r="A1108" t="str">
            <v xml:space="preserve">SOLD9-070-R99H </v>
          </cell>
          <cell r="B1108" t="str">
            <v xml:space="preserve">SOLARIS 7 END USER DOC, KOREA </v>
          </cell>
          <cell r="C1108">
            <v>325</v>
          </cell>
          <cell r="D1108" t="str">
            <v xml:space="preserve">B </v>
          </cell>
        </row>
        <row r="1109">
          <cell r="A1109" t="str">
            <v xml:space="preserve">SOLDS-070-T99C </v>
          </cell>
          <cell r="B1109" t="str">
            <v xml:space="preserve">SOLARIS 7 DEVELOPER DOC JAPAN </v>
          </cell>
          <cell r="C1109">
            <v>774</v>
          </cell>
          <cell r="D1109" t="str">
            <v xml:space="preserve">B </v>
          </cell>
        </row>
        <row r="1110">
          <cell r="A1110" t="str">
            <v xml:space="preserve">SOLE-2.5MAY96-P </v>
          </cell>
          <cell r="B1110" t="str">
            <v xml:space="preserve">SW,S2.5.1,DES,BINARY </v>
          </cell>
          <cell r="C1110">
            <v>130</v>
          </cell>
          <cell r="D1110" t="str">
            <v xml:space="preserve">A </v>
          </cell>
        </row>
        <row r="1111">
          <cell r="A1111" t="str">
            <v xml:space="preserve">SOLE-2.6-P </v>
          </cell>
          <cell r="B1111" t="str">
            <v xml:space="preserve">SOLARIS 2.6 ENCRYPTION KIT </v>
          </cell>
          <cell r="C1111">
            <v>130</v>
          </cell>
          <cell r="D1111" t="str">
            <v xml:space="preserve">B </v>
          </cell>
        </row>
        <row r="1112">
          <cell r="A1112" t="str">
            <v xml:space="preserve">SOLIS-92D-W9UM </v>
          </cell>
          <cell r="B1112" t="str">
            <v xml:space="preserve">SOLARIS 2YR SUBSW/UPG WGSV 4 </v>
          </cell>
          <cell r="C1112">
            <v>3764</v>
          </cell>
          <cell r="D1112" t="str">
            <v xml:space="preserve">B </v>
          </cell>
        </row>
        <row r="1113">
          <cell r="A1113" t="str">
            <v xml:space="preserve">SOLL9-999-D99M </v>
          </cell>
          <cell r="B1113" t="str">
            <v xml:space="preserve">SOLARIS DESKTOP 50RTU's </v>
          </cell>
          <cell r="C1113">
            <v>7534</v>
          </cell>
          <cell r="D1113" t="str">
            <v xml:space="preserve">A </v>
          </cell>
        </row>
        <row r="1114">
          <cell r="A1114" t="str">
            <v xml:space="preserve">SOLMS-070W999H </v>
          </cell>
          <cell r="B1114" t="str">
            <v xml:space="preserve">SOLARIS 7 STD KOREAN SRVR </v>
          </cell>
          <cell r="C1114">
            <v>397</v>
          </cell>
          <cell r="D1114" t="str">
            <v xml:space="preserve">A </v>
          </cell>
        </row>
        <row r="1115">
          <cell r="A1115" t="str">
            <v xml:space="preserve">SOLMS-070WD99H </v>
          </cell>
          <cell r="B1115" t="str">
            <v xml:space="preserve">SOLARIS 7 STANDARD KOREAN DT </v>
          </cell>
          <cell r="C1115">
            <v>325</v>
          </cell>
          <cell r="D1115" t="str">
            <v xml:space="preserve">A </v>
          </cell>
        </row>
        <row r="1116">
          <cell r="A1116" t="str">
            <v xml:space="preserve">SOLMS-07AW999H </v>
          </cell>
          <cell r="B1116" t="str">
            <v xml:space="preserve">SOLARIS 7 10/98 KOREAN SRVR </v>
          </cell>
          <cell r="C1116">
            <v>397</v>
          </cell>
          <cell r="D1116" t="str">
            <v xml:space="preserve">A </v>
          </cell>
        </row>
        <row r="1117">
          <cell r="A1117" t="str">
            <v xml:space="preserve">SOLMS-07AWD99H </v>
          </cell>
          <cell r="B1117" t="str">
            <v xml:space="preserve">SOLARIS 7 10/98 KOREAN DT </v>
          </cell>
          <cell r="C1117">
            <v>325</v>
          </cell>
          <cell r="D1117" t="str">
            <v xml:space="preserve">A </v>
          </cell>
        </row>
        <row r="1118">
          <cell r="A1118" t="str">
            <v xml:space="preserve">SOLMS-07BW999H </v>
          </cell>
          <cell r="B1118" t="str">
            <v xml:space="preserve">Solaris 7 3/99 Korean Srvr </v>
          </cell>
          <cell r="C1118">
            <v>397</v>
          </cell>
          <cell r="D1118" t="str">
            <v xml:space="preserve">A </v>
          </cell>
        </row>
        <row r="1119">
          <cell r="A1119" t="str">
            <v xml:space="preserve">SOLMS-07BWD99H </v>
          </cell>
          <cell r="B1119" t="str">
            <v xml:space="preserve">Solaris 7 3/99 Korean DT </v>
          </cell>
          <cell r="C1119">
            <v>325</v>
          </cell>
          <cell r="D1119" t="str">
            <v xml:space="preserve">A </v>
          </cell>
        </row>
        <row r="1120">
          <cell r="A1120" t="str">
            <v xml:space="preserve">SOLMS-07CW999H </v>
          </cell>
          <cell r="B1120" t="str">
            <v xml:space="preserve">Solaris 7 5/99 Korean Srvr </v>
          </cell>
          <cell r="C1120">
            <v>397</v>
          </cell>
          <cell r="D1120" t="str">
            <v xml:space="preserve">A </v>
          </cell>
        </row>
        <row r="1121">
          <cell r="A1121" t="str">
            <v xml:space="preserve">SOLMS-07DW999H </v>
          </cell>
          <cell r="B1121" t="str">
            <v xml:space="preserve">Solaris 7 8/99 Korean Srvr </v>
          </cell>
          <cell r="C1121">
            <v>397</v>
          </cell>
          <cell r="D1121" t="str">
            <v xml:space="preserve">A </v>
          </cell>
        </row>
        <row r="1122">
          <cell r="A1122" t="str">
            <v xml:space="preserve">SOLMS-07CWD99H </v>
          </cell>
          <cell r="B1122" t="str">
            <v xml:space="preserve">Solaris 7 5/99 Korean DT </v>
          </cell>
          <cell r="C1122">
            <v>325</v>
          </cell>
          <cell r="D1122" t="str">
            <v xml:space="preserve">A </v>
          </cell>
        </row>
        <row r="1123">
          <cell r="A1123" t="str">
            <v xml:space="preserve">SOLMS-251W999H </v>
          </cell>
          <cell r="B1123" t="str">
            <v xml:space="preserve">KOREAN SOLARIS 2.5.1 STD SV </v>
          </cell>
          <cell r="C1123">
            <v>390</v>
          </cell>
          <cell r="D1123" t="str">
            <v xml:space="preserve">A </v>
          </cell>
        </row>
        <row r="1124">
          <cell r="A1124" t="str">
            <v xml:space="preserve">SOLMS-251WD99H </v>
          </cell>
          <cell r="B1124" t="str">
            <v xml:space="preserve">KOREAN SOLARIS 2.5.1 STD DT </v>
          </cell>
          <cell r="C1124">
            <v>325</v>
          </cell>
          <cell r="D1124" t="str">
            <v xml:space="preserve">A </v>
          </cell>
        </row>
        <row r="1125">
          <cell r="A1125" t="str">
            <v xml:space="preserve">SOLMS-260W999H </v>
          </cell>
          <cell r="B1125" t="str">
            <v xml:space="preserve">SOLARIS 2.6 STD KOREAN SRVR </v>
          </cell>
          <cell r="C1125">
            <v>397</v>
          </cell>
          <cell r="D1125" t="str">
            <v xml:space="preserve">A </v>
          </cell>
        </row>
        <row r="1126">
          <cell r="A1126" t="str">
            <v xml:space="preserve">SOLMS-260WD99H </v>
          </cell>
          <cell r="B1126" t="str">
            <v xml:space="preserve">SOLARIS 2.6 STANDARD KOREAN DT </v>
          </cell>
          <cell r="C1126">
            <v>325</v>
          </cell>
          <cell r="D1126" t="str">
            <v xml:space="preserve">A </v>
          </cell>
        </row>
        <row r="1127">
          <cell r="A1127" t="str">
            <v xml:space="preserve">SOLMS-26EW999H </v>
          </cell>
          <cell r="B1127" t="str">
            <v xml:space="preserve">SOLARIS 2.6 5/98 KOREAN SRVR </v>
          </cell>
          <cell r="C1127">
            <v>397</v>
          </cell>
          <cell r="D1127" t="str">
            <v xml:space="preserve">A </v>
          </cell>
        </row>
        <row r="1128">
          <cell r="A1128" t="str">
            <v xml:space="preserve">SOLMS-26EWD99H </v>
          </cell>
          <cell r="B1128" t="str">
            <v xml:space="preserve">SOLARIS 2.6 5/98 KOREAN DT </v>
          </cell>
          <cell r="C1128">
            <v>325</v>
          </cell>
          <cell r="D1128" t="str">
            <v xml:space="preserve">A </v>
          </cell>
        </row>
        <row r="1129">
          <cell r="A1129" t="str">
            <v xml:space="preserve">SOLMS-26ZW999H </v>
          </cell>
          <cell r="B1129" t="str">
            <v xml:space="preserve">SOL 2.6 BASE 08/97 KOREAN SVR </v>
          </cell>
          <cell r="C1129">
            <v>397</v>
          </cell>
          <cell r="D1129" t="str">
            <v xml:space="preserve">A </v>
          </cell>
        </row>
        <row r="1130">
          <cell r="A1130" t="str">
            <v>SOLZS-08BB9AYH</v>
          </cell>
          <cell r="B1130" t="str">
            <v>SOLARIS 8 6/00 KOREA MEDIA</v>
          </cell>
          <cell r="C1130">
            <v>397</v>
          </cell>
          <cell r="D1130" t="str">
            <v xml:space="preserve">A </v>
          </cell>
        </row>
        <row r="1131">
          <cell r="A1131" t="str">
            <v>SOLZS-080B9AYH</v>
          </cell>
          <cell r="B1131" t="str">
            <v>SOLARIS 8 6/00 KOREA MEDIA</v>
          </cell>
          <cell r="C1131">
            <v>397</v>
          </cell>
          <cell r="D1131" t="str">
            <v xml:space="preserve">A </v>
          </cell>
        </row>
        <row r="1132">
          <cell r="A1132" t="str">
            <v>SOL99-080-MAD9</v>
          </cell>
          <cell r="B1132" t="str">
            <v>SOLARIS 8 EN FULL Manul Set</v>
          </cell>
          <cell r="C1132">
            <v>1944</v>
          </cell>
          <cell r="D1132" t="str">
            <v xml:space="preserve">B </v>
          </cell>
        </row>
        <row r="1133">
          <cell r="A1133" t="str">
            <v xml:space="preserve">SOLMS-26ZWD99H </v>
          </cell>
          <cell r="B1133" t="str">
            <v xml:space="preserve">SOL 2.6 BASE 08/97 KOREAN DT </v>
          </cell>
          <cell r="C1133">
            <v>325</v>
          </cell>
          <cell r="D1133" t="str">
            <v xml:space="preserve">A </v>
          </cell>
        </row>
        <row r="1134">
          <cell r="A1134" t="str">
            <v xml:space="preserve">SOLS-2.5.1APR97-45 </v>
          </cell>
          <cell r="B1134" t="str">
            <v xml:space="preserve">KOREAN SOLARIS 2.5.1 HW4/97 SV </v>
          </cell>
          <cell r="C1134">
            <v>390</v>
          </cell>
          <cell r="D1134" t="str">
            <v xml:space="preserve">A </v>
          </cell>
        </row>
        <row r="1135">
          <cell r="A1135" t="str">
            <v xml:space="preserve">SOLS-2.5.1AUG97-45 </v>
          </cell>
          <cell r="B1135" t="str">
            <v xml:space="preserve">KOREAN SOLARIS 2.5.1 HW8/97 SV </v>
          </cell>
          <cell r="C1135">
            <v>390</v>
          </cell>
          <cell r="D1135" t="str">
            <v xml:space="preserve">A </v>
          </cell>
        </row>
        <row r="1136">
          <cell r="A1136" t="str">
            <v xml:space="preserve">SOLS-2.5.1NOV97-45 </v>
          </cell>
          <cell r="B1136" t="str">
            <v xml:space="preserve">KOREAN SOLARIS 2.5.1 11/97 SV </v>
          </cell>
          <cell r="C1136">
            <v>390</v>
          </cell>
          <cell r="D1136" t="str">
            <v xml:space="preserve">A </v>
          </cell>
        </row>
        <row r="1137">
          <cell r="A1137" t="str">
            <v xml:space="preserve">SOLS-2.5MAY96-45 </v>
          </cell>
          <cell r="B1137" t="str">
            <v xml:space="preserve">CD ASSY,KO S2.5.1 HW5/96 WGS </v>
          </cell>
          <cell r="C1137">
            <v>390</v>
          </cell>
          <cell r="D1137" t="str">
            <v xml:space="preserve">A </v>
          </cell>
        </row>
        <row r="1138">
          <cell r="A1138" t="str">
            <v xml:space="preserve">SOLS-2.6MAR98 </v>
          </cell>
          <cell r="B1138" t="str">
            <v xml:space="preserve">SOL 2.6 HW 3/98 ENG SVR </v>
          </cell>
          <cell r="C1138">
            <v>130</v>
          </cell>
          <cell r="D1138" t="str">
            <v xml:space="preserve">A </v>
          </cell>
        </row>
        <row r="1139">
          <cell r="A1139" t="str">
            <v xml:space="preserve">SOLS-2.6MAR98-45 </v>
          </cell>
          <cell r="B1139" t="str">
            <v xml:space="preserve">SOL 2.6 HW 3/98 KOREAN SVR </v>
          </cell>
          <cell r="C1139">
            <v>397</v>
          </cell>
          <cell r="D1139" t="str">
            <v xml:space="preserve">A </v>
          </cell>
        </row>
        <row r="1140">
          <cell r="A1140" t="str">
            <v xml:space="preserve">SOLSA-2.5.1-P </v>
          </cell>
          <cell r="B1140" t="str">
            <v xml:space="preserve">SW,S2.5.1,SPARC/X86,SYS AB,US </v>
          </cell>
          <cell r="C1140">
            <v>293</v>
          </cell>
          <cell r="D1140" t="str">
            <v xml:space="preserve">A </v>
          </cell>
        </row>
        <row r="1141">
          <cell r="A1141" t="str">
            <v xml:space="preserve">SOLSA-2.6-P </v>
          </cell>
          <cell r="B1141" t="str">
            <v xml:space="preserve">SOLARIS 2.6 US ADMINDOCS </v>
          </cell>
          <cell r="C1141">
            <v>293</v>
          </cell>
          <cell r="D1141" t="str">
            <v xml:space="preserve">A </v>
          </cell>
        </row>
        <row r="1142">
          <cell r="A1142" t="str">
            <v xml:space="preserve">SOLSIE-1.0-D </v>
          </cell>
          <cell r="B1142" t="str">
            <v xml:space="preserve">SOLARIS SV INTRANET EXT US DOC </v>
          </cell>
          <cell r="C1142">
            <v>390</v>
          </cell>
          <cell r="D1142" t="str">
            <v xml:space="preserve">B </v>
          </cell>
        </row>
        <row r="1143">
          <cell r="A1143" t="str">
            <v xml:space="preserve">SOLSIE-1.0-LE </v>
          </cell>
          <cell r="B1143" t="str">
            <v xml:space="preserve">SOLARIS SV INTRANET EXT LE EXP </v>
          </cell>
          <cell r="C1143">
            <v>774</v>
          </cell>
          <cell r="D1143" t="str">
            <v xml:space="preserve">A </v>
          </cell>
        </row>
        <row r="1144">
          <cell r="A1144" t="str">
            <v xml:space="preserve">SOLSIE-1.0-P </v>
          </cell>
          <cell r="B1144" t="str">
            <v xml:space="preserve">SOLARIS SV INTRANET EXT US </v>
          </cell>
          <cell r="C1144">
            <v>774</v>
          </cell>
          <cell r="D1144" t="str">
            <v xml:space="preserve">A </v>
          </cell>
        </row>
        <row r="1145">
          <cell r="A1145" t="str">
            <v xml:space="preserve">SOLSUB-DH </v>
          </cell>
          <cell r="B1145" t="str">
            <v xml:space="preserve">SOLARIS 1YR. SUBS DT HIGH </v>
          </cell>
          <cell r="C1145">
            <v>693</v>
          </cell>
          <cell r="D1145" t="str">
            <v xml:space="preserve">B </v>
          </cell>
        </row>
        <row r="1146">
          <cell r="A1146" t="str">
            <v xml:space="preserve">SOLSUB-DHU </v>
          </cell>
          <cell r="B1146" t="str">
            <v xml:space="preserve">SOLARIS 2YR SUBSW/UPG, DT HIGH </v>
          </cell>
          <cell r="C1146">
            <v>1155</v>
          </cell>
          <cell r="D1146" t="str">
            <v xml:space="preserve">B </v>
          </cell>
        </row>
        <row r="1147">
          <cell r="A1147" t="str">
            <v xml:space="preserve">SOLSUB-DHU-R10 </v>
          </cell>
          <cell r="B1147" t="str">
            <v xml:space="preserve">10RTU SOLARIS SUBSW/UPG, DT HG </v>
          </cell>
          <cell r="C1147">
            <v>10150</v>
          </cell>
          <cell r="D1147" t="str">
            <v xml:space="preserve">B </v>
          </cell>
        </row>
        <row r="1148">
          <cell r="A1148" t="str">
            <v xml:space="preserve">SOLSUB-DHU-R100 </v>
          </cell>
          <cell r="B1148" t="str">
            <v xml:space="preserve">100RTU SOLARIS SUBSW/UPG, DTHG </v>
          </cell>
          <cell r="C1148">
            <v>64400</v>
          </cell>
          <cell r="D1148" t="str">
            <v xml:space="preserve">B </v>
          </cell>
        </row>
        <row r="1149">
          <cell r="A1149" t="str">
            <v xml:space="preserve">SOLSUB-DHU-R50 </v>
          </cell>
          <cell r="B1149" t="str">
            <v xml:space="preserve">50RTU SOLARIS SUBSW/UPG, DT HG </v>
          </cell>
          <cell r="C1149">
            <v>42000</v>
          </cell>
          <cell r="D1149" t="str">
            <v xml:space="preserve">B </v>
          </cell>
        </row>
        <row r="1150">
          <cell r="A1150" t="str">
            <v xml:space="preserve">SOLSUB-DT </v>
          </cell>
          <cell r="B1150" t="str">
            <v xml:space="preserve">SOLARIS 1YR. SUBS DT LOW </v>
          </cell>
          <cell r="C1150">
            <v>511</v>
          </cell>
          <cell r="D1150" t="str">
            <v xml:space="preserve">B </v>
          </cell>
        </row>
        <row r="1151">
          <cell r="A1151" t="str">
            <v xml:space="preserve">SOLSUB-DTU </v>
          </cell>
          <cell r="B1151" t="str">
            <v xml:space="preserve">SOLARIS 2YR SUBS W/UPG, DT LOW </v>
          </cell>
          <cell r="C1151">
            <v>693</v>
          </cell>
          <cell r="D1151" t="str">
            <v xml:space="preserve">B </v>
          </cell>
        </row>
        <row r="1152">
          <cell r="A1152" t="str">
            <v xml:space="preserve">SOLSUB-DTU-R10 </v>
          </cell>
          <cell r="B1152" t="str">
            <v xml:space="preserve">10RTU SOLARIS SUBSW/UPG, DT LW </v>
          </cell>
          <cell r="C1152">
            <v>3150</v>
          </cell>
          <cell r="D1152" t="str">
            <v xml:space="preserve">B </v>
          </cell>
        </row>
        <row r="1153">
          <cell r="A1153" t="str">
            <v xml:space="preserve">SOLSUB-DTU-R100 </v>
          </cell>
          <cell r="B1153" t="str">
            <v xml:space="preserve">100RTU SOLARIS SUBSW/UPG, DTLW </v>
          </cell>
          <cell r="C1153">
            <v>18060</v>
          </cell>
          <cell r="D1153" t="str">
            <v xml:space="preserve">B </v>
          </cell>
        </row>
        <row r="1154">
          <cell r="A1154" t="str">
            <v xml:space="preserve">SOLSUB-DTU-R50 </v>
          </cell>
          <cell r="B1154" t="str">
            <v xml:space="preserve">50RTU SOLARIS SUBSW/UPG, DT LW </v>
          </cell>
          <cell r="C1154">
            <v>12250</v>
          </cell>
          <cell r="D1154" t="str">
            <v xml:space="preserve">B </v>
          </cell>
        </row>
        <row r="1155">
          <cell r="A1155" t="str">
            <v xml:space="preserve">SOLSUB-S8U-R10 </v>
          </cell>
          <cell r="B1155" t="str">
            <v xml:space="preserve">10RTU SOLARIS 8WSV SUBS W/UPGD </v>
          </cell>
          <cell r="C1155">
            <v>33530</v>
          </cell>
          <cell r="D1155" t="str">
            <v xml:space="preserve">B </v>
          </cell>
        </row>
        <row r="1156">
          <cell r="A1156" t="str">
            <v xml:space="preserve">SOLSUB-SV-16 </v>
          </cell>
          <cell r="B1156" t="str">
            <v xml:space="preserve">SOLARIS 1YR SUBS, 16CPU SERVER </v>
          </cell>
          <cell r="C1156">
            <v>14280</v>
          </cell>
          <cell r="D1156" t="str">
            <v xml:space="preserve">B </v>
          </cell>
        </row>
        <row r="1157">
          <cell r="A1157" t="str">
            <v xml:space="preserve">SOLSUB-SV-32 </v>
          </cell>
          <cell r="B1157" t="str">
            <v xml:space="preserve">SOLARIS 1YR SUBS, 32CPU SERVER </v>
          </cell>
          <cell r="C1157">
            <v>29260</v>
          </cell>
          <cell r="D1157" t="str">
            <v xml:space="preserve">B </v>
          </cell>
        </row>
        <row r="1158">
          <cell r="A1158" t="str">
            <v xml:space="preserve">SOLSUB-SV-4 </v>
          </cell>
          <cell r="B1158" t="str">
            <v xml:space="preserve">SOLARIS 1YR SUBS, 4CPU SERVER </v>
          </cell>
          <cell r="C1158">
            <v>2303</v>
          </cell>
          <cell r="D1158" t="str">
            <v xml:space="preserve">B </v>
          </cell>
        </row>
        <row r="1159">
          <cell r="A1159" t="str">
            <v xml:space="preserve">SOLSUB-SV-8 </v>
          </cell>
          <cell r="B1159" t="str">
            <v xml:space="preserve">SOLARIS 1YR SUBS, 8CPU SERVER </v>
          </cell>
          <cell r="C1159">
            <v>5593</v>
          </cell>
          <cell r="D1159" t="str">
            <v xml:space="preserve">B </v>
          </cell>
        </row>
        <row r="1160">
          <cell r="A1160" t="str">
            <v xml:space="preserve">SOLSUB-SVU-16 </v>
          </cell>
          <cell r="B1160" t="str">
            <v xml:space="preserve">SOLARIS 2YR SUBSW/UPG ENTSV 16 </v>
          </cell>
          <cell r="C1160">
            <v>25200</v>
          </cell>
          <cell r="D1160" t="str">
            <v xml:space="preserve">B </v>
          </cell>
        </row>
        <row r="1161">
          <cell r="A1161" t="str">
            <v xml:space="preserve">SOLSUB-SVU-32 </v>
          </cell>
          <cell r="B1161" t="str">
            <v xml:space="preserve">SOLARIS 2YR SUBSW/UPG ENTSV 32 </v>
          </cell>
          <cell r="C1161">
            <v>51415</v>
          </cell>
          <cell r="D1161" t="str">
            <v xml:space="preserve">B </v>
          </cell>
        </row>
        <row r="1162">
          <cell r="A1162" t="str">
            <v xml:space="preserve">SOLSUB-SVU-8 </v>
          </cell>
          <cell r="B1162" t="str">
            <v xml:space="preserve">SOLARIS 2YR SUBSW/UPG ENTSV 8 </v>
          </cell>
          <cell r="C1162">
            <v>9793</v>
          </cell>
          <cell r="D1162" t="str">
            <v xml:space="preserve">B </v>
          </cell>
        </row>
        <row r="1163">
          <cell r="A1163" t="str">
            <v xml:space="preserve">SOLX9-999-D99M </v>
          </cell>
          <cell r="B1163" t="str">
            <v xml:space="preserve">SOLARIS DESKTOP 10RTU's </v>
          </cell>
          <cell r="C1163">
            <v>2210</v>
          </cell>
          <cell r="D1163" t="str">
            <v xml:space="preserve">A </v>
          </cell>
        </row>
        <row r="1164">
          <cell r="A1164" t="str">
            <v xml:space="preserve">SOLXS-92D-W9UM </v>
          </cell>
          <cell r="B1164" t="str">
            <v xml:space="preserve">10RTU SOLARIS WGSV SUBS W/UPGD </v>
          </cell>
          <cell r="C1164">
            <v>12935</v>
          </cell>
          <cell r="D1164" t="str">
            <v xml:space="preserve">B </v>
          </cell>
        </row>
        <row r="1165">
          <cell r="A1165" t="str">
            <v xml:space="preserve">SP40-ACR-QIC </v>
          </cell>
          <cell r="B1165" t="str">
            <v xml:space="preserve">A7000 SP40 CRC SW, TAPE DOC LI </v>
          </cell>
          <cell r="C1165">
            <v>144000</v>
          </cell>
          <cell r="D1165" t="str">
            <v xml:space="preserve">B </v>
          </cell>
        </row>
        <row r="1166">
          <cell r="A1166" t="str">
            <v xml:space="preserve">SP40-OS-QIC </v>
          </cell>
          <cell r="B1166" t="str">
            <v xml:space="preserve">A7000 OS SW, TAPE DOC LI </v>
          </cell>
          <cell r="C1166">
            <v>0</v>
          </cell>
          <cell r="D1166" t="str">
            <v xml:space="preserve">D </v>
          </cell>
        </row>
        <row r="1167">
          <cell r="A1167" t="str">
            <v xml:space="preserve">SPF-1.0G-P </v>
          </cell>
          <cell r="B1167" t="str">
            <v xml:space="preserve">SPF-200 UNLI NODE GLOB </v>
          </cell>
          <cell r="C1167">
            <v>34993</v>
          </cell>
          <cell r="D1167" t="str">
            <v xml:space="preserve">B </v>
          </cell>
        </row>
        <row r="1168">
          <cell r="A1168" t="str">
            <v xml:space="preserve">SPF-1.0G-PU </v>
          </cell>
          <cell r="B1168" t="str">
            <v xml:space="preserve">UPG SPF-100 TO SPF-200 GLBL </v>
          </cell>
          <cell r="C1168">
            <v>8400</v>
          </cell>
          <cell r="D1168" t="str">
            <v xml:space="preserve">B </v>
          </cell>
        </row>
        <row r="1169">
          <cell r="A1169" t="str">
            <v xml:space="preserve">SPFMS-100W9999 </v>
          </cell>
          <cell r="B1169" t="str">
            <v xml:space="preserve">SunScreen SPF-200 Global </v>
          </cell>
          <cell r="C1169">
            <v>27993</v>
          </cell>
          <cell r="D1169" t="str">
            <v xml:space="preserve">B </v>
          </cell>
        </row>
        <row r="1170">
          <cell r="A1170" t="str">
            <v xml:space="preserve">SPFMS-100W99U9 </v>
          </cell>
          <cell r="B1170" t="str">
            <v xml:space="preserve">SunScreen SPF-200 Gl. Upgrade </v>
          </cell>
          <cell r="C1170">
            <v>350</v>
          </cell>
          <cell r="D1170" t="str">
            <v xml:space="preserve">B </v>
          </cell>
        </row>
        <row r="1171">
          <cell r="A1171" t="str">
            <v xml:space="preserve">SPFMS-100W9D99 </v>
          </cell>
          <cell r="B1171" t="str">
            <v xml:space="preserve">SunScreen SPF-200 Global Eval </v>
          </cell>
          <cell r="C1171">
            <v>350</v>
          </cell>
          <cell r="D1171" t="str">
            <v xml:space="preserve">B </v>
          </cell>
        </row>
        <row r="1172">
          <cell r="A1172" t="str">
            <v xml:space="preserve">SPTI9-999-T999 </v>
          </cell>
          <cell r="B1172" t="str">
            <v xml:space="preserve">SUNTEST JAVA TOOL TRNG - 1 PUB </v>
          </cell>
          <cell r="C1172">
            <v>2100</v>
          </cell>
          <cell r="D1172" t="str">
            <v xml:space="preserve">D </v>
          </cell>
        </row>
        <row r="1173">
          <cell r="A1173" t="str">
            <v xml:space="preserve">SQA-RT-1.0-D </v>
          </cell>
          <cell r="B1173" t="str">
            <v xml:space="preserve">TMN/SNMP Q-A 1.0 RT, DOC </v>
          </cell>
          <cell r="C1173">
            <v>195</v>
          </cell>
          <cell r="D1173" t="str">
            <v xml:space="preserve">D </v>
          </cell>
        </row>
        <row r="1174">
          <cell r="A1174" t="str">
            <v xml:space="preserve">SQA-RT-1.0-S </v>
          </cell>
          <cell r="B1174" t="str">
            <v xml:space="preserve">TMN/SNMP Q-A 1.0 RT, CD LIC </v>
          </cell>
          <cell r="C1174">
            <v>7794</v>
          </cell>
          <cell r="D1174" t="str">
            <v xml:space="preserve">B </v>
          </cell>
        </row>
        <row r="1175">
          <cell r="A1175" t="str">
            <v xml:space="preserve">SQA-TK-1.0-D </v>
          </cell>
          <cell r="B1175" t="str">
            <v xml:space="preserve">TMN/SNMP Q-A 1.0 TK, DOC </v>
          </cell>
          <cell r="C1175">
            <v>195</v>
          </cell>
          <cell r="D1175" t="str">
            <v xml:space="preserve">D </v>
          </cell>
        </row>
        <row r="1176">
          <cell r="A1176" t="str">
            <v xml:space="preserve">SQA-TK-1.0-S </v>
          </cell>
          <cell r="B1176" t="str">
            <v xml:space="preserve">TMN/SNMP Q-A 1.0 TK, CD LIC </v>
          </cell>
          <cell r="C1176">
            <v>18850</v>
          </cell>
          <cell r="D1176" t="str">
            <v xml:space="preserve">B </v>
          </cell>
        </row>
        <row r="1177">
          <cell r="A1177" t="str">
            <v xml:space="preserve">SRM9S-011-999 </v>
          </cell>
          <cell r="B1177" t="str">
            <v xml:space="preserve">SRM 1.1 Sol 2.6,7,8 SP, Media Kit </v>
          </cell>
          <cell r="C1177">
            <v>70</v>
          </cell>
          <cell r="D1177" t="str">
            <v xml:space="preserve">B </v>
          </cell>
        </row>
        <row r="1178">
          <cell r="A1178" t="str">
            <v xml:space="preserve">SRMMS-011-C999 </v>
          </cell>
          <cell r="B1178" t="str">
            <v xml:space="preserve">SRM 1.1 : E10000 ENGLISH </v>
          </cell>
          <cell r="C1178">
            <v>56000</v>
          </cell>
          <cell r="D1178" t="str">
            <v xml:space="preserve">B </v>
          </cell>
        </row>
        <row r="1179">
          <cell r="A1179" t="str">
            <v xml:space="preserve">SRM9S-010-999 </v>
          </cell>
          <cell r="B1179" t="str">
            <v xml:space="preserve">SRM 1.0 Sol 2.6,7 SP, Media Kit </v>
          </cell>
          <cell r="C1179">
            <v>70</v>
          </cell>
          <cell r="D1179" t="str">
            <v xml:space="preserve">B </v>
          </cell>
        </row>
        <row r="1180">
          <cell r="A1180" t="str">
            <v xml:space="preserve">SRMMS-010-C999 </v>
          </cell>
          <cell r="B1180" t="str">
            <v xml:space="preserve">SRM 1.0 : E10000 ENGLISH </v>
          </cell>
          <cell r="C1180">
            <v>56000</v>
          </cell>
          <cell r="D1180" t="str">
            <v xml:space="preserve">B </v>
          </cell>
        </row>
        <row r="1181">
          <cell r="A1181" t="str">
            <v xml:space="preserve">SRMMS-010-I999 </v>
          </cell>
          <cell r="B1181" t="str">
            <v xml:space="preserve">SRM 1.0 FOR WORKGROUP- ENGLISH </v>
          </cell>
          <cell r="C1181">
            <v>5600</v>
          </cell>
          <cell r="D1181" t="str">
            <v xml:space="preserve">B </v>
          </cell>
        </row>
        <row r="1182">
          <cell r="A1182" t="str">
            <v xml:space="preserve">SRMMS-010-L999 </v>
          </cell>
          <cell r="B1182" t="str">
            <v xml:space="preserve">SRM 1.0 : E6X00 ENGLISH </v>
          </cell>
          <cell r="C1182">
            <v>21000</v>
          </cell>
          <cell r="D1182" t="str">
            <v xml:space="preserve">B </v>
          </cell>
        </row>
        <row r="1183">
          <cell r="A1183" t="str">
            <v xml:space="preserve">SRMMS-010-X999 </v>
          </cell>
          <cell r="B1183" t="str">
            <v xml:space="preserve">SRM 1.0 FOR E3X000 - ENGLISH </v>
          </cell>
          <cell r="C1183">
            <v>9800</v>
          </cell>
          <cell r="D1183" t="str">
            <v xml:space="preserve">B </v>
          </cell>
        </row>
        <row r="1184">
          <cell r="A1184" t="str">
            <v xml:space="preserve">SRMMS-010-Y999 </v>
          </cell>
          <cell r="B1184" t="str">
            <v xml:space="preserve">SRM 1.0 : E4X00/E5X00 ENGLISH </v>
          </cell>
          <cell r="C1184">
            <v>16800</v>
          </cell>
          <cell r="D1184" t="str">
            <v xml:space="preserve">B </v>
          </cell>
        </row>
        <row r="1185">
          <cell r="A1185" t="str">
            <v xml:space="preserve">SRMMS-011-X999 </v>
          </cell>
          <cell r="B1185" t="str">
            <v xml:space="preserve">SRM 1.1 FOR E3X000 - ENGLISH </v>
          </cell>
          <cell r="C1185">
            <v>9800</v>
          </cell>
          <cell r="D1185" t="str">
            <v xml:space="preserve">B </v>
          </cell>
        </row>
        <row r="1186">
          <cell r="A1186" t="str">
            <v xml:space="preserve">SRMMS-011-Y999 </v>
          </cell>
          <cell r="B1186" t="str">
            <v xml:space="preserve">SRM 1.1 : E4X00/E5X00 ENGLISH </v>
          </cell>
          <cell r="C1186">
            <v>16800</v>
          </cell>
          <cell r="D1186" t="str">
            <v xml:space="preserve">B </v>
          </cell>
        </row>
        <row r="1187">
          <cell r="A1187" t="str">
            <v xml:space="preserve">SS4MS-201W9999 </v>
          </cell>
          <cell r="B1187" t="str">
            <v xml:space="preserve">SunScreen SecureNet 4Pack Prom </v>
          </cell>
          <cell r="C1187">
            <v>27993</v>
          </cell>
          <cell r="D1187" t="str">
            <v xml:space="preserve">B </v>
          </cell>
        </row>
        <row r="1188">
          <cell r="A1188" t="str">
            <v xml:space="preserve">SSHMS-200W9999 </v>
          </cell>
          <cell r="B1188" t="str">
            <v xml:space="preserve">SEC. NET HA, CD, DOCS, LIC </v>
          </cell>
          <cell r="C1188">
            <v>20993</v>
          </cell>
          <cell r="D1188" t="str">
            <v xml:space="preserve">B </v>
          </cell>
        </row>
        <row r="1189">
          <cell r="A1189" t="str">
            <v xml:space="preserve">SSHMS-200WW999 </v>
          </cell>
          <cell r="B1189" t="str">
            <v xml:space="preserve">SEC. NET HA W/G CD, DOCS, LIC </v>
          </cell>
          <cell r="C1189">
            <v>6293</v>
          </cell>
          <cell r="D1189" t="str">
            <v xml:space="preserve">B </v>
          </cell>
        </row>
        <row r="1190">
          <cell r="A1190" t="str">
            <v xml:space="preserve">SSNMS-200E99U9 </v>
          </cell>
          <cell r="B1190" t="str">
            <v xml:space="preserve">SEC. NET EXPORT CTL UPGRADE </v>
          </cell>
          <cell r="C1190">
            <v>210</v>
          </cell>
          <cell r="D1190" t="str">
            <v xml:space="preserve">B </v>
          </cell>
        </row>
        <row r="1191">
          <cell r="A1191" t="str">
            <v xml:space="preserve">SSNMS-200N99U9 </v>
          </cell>
          <cell r="B1191" t="str">
            <v xml:space="preserve">SEC. NET US/CANADA UPGRADE </v>
          </cell>
          <cell r="C1191">
            <v>210</v>
          </cell>
          <cell r="D1191" t="str">
            <v xml:space="preserve">B </v>
          </cell>
        </row>
        <row r="1192">
          <cell r="A1192" t="str">
            <v xml:space="preserve">SSNMS-200W9999 </v>
          </cell>
          <cell r="B1192" t="str">
            <v xml:space="preserve">SEC. NET CD, DOCS, LIC </v>
          </cell>
          <cell r="C1192">
            <v>13993</v>
          </cell>
          <cell r="D1192" t="str">
            <v xml:space="preserve">B </v>
          </cell>
        </row>
        <row r="1193">
          <cell r="A1193" t="str">
            <v xml:space="preserve">SSNMS-200W99U9 </v>
          </cell>
          <cell r="B1193" t="str">
            <v xml:space="preserve">SEC. NET UPGRADE FROM EFS </v>
          </cell>
          <cell r="C1193">
            <v>350</v>
          </cell>
          <cell r="D1193" t="str">
            <v xml:space="preserve">B </v>
          </cell>
        </row>
        <row r="1194">
          <cell r="A1194" t="str">
            <v xml:space="preserve">SSNMS-200W9D99 </v>
          </cell>
          <cell r="B1194" t="str">
            <v xml:space="preserve">SEC. NET CD, DOCS, 120 DA LIC </v>
          </cell>
          <cell r="C1194">
            <v>350</v>
          </cell>
          <cell r="D1194" t="str">
            <v xml:space="preserve">B </v>
          </cell>
        </row>
        <row r="1195">
          <cell r="A1195" t="str">
            <v xml:space="preserve">SSNMS-200WW999 </v>
          </cell>
          <cell r="B1195" t="str">
            <v xml:space="preserve">SEC. NET W/G CD, DOCS, LIC </v>
          </cell>
          <cell r="C1195">
            <v>4193</v>
          </cell>
          <cell r="D1195" t="str">
            <v xml:space="preserve">B </v>
          </cell>
        </row>
        <row r="1196">
          <cell r="A1196" t="str">
            <v xml:space="preserve">SSNMS-200WW9U9 </v>
          </cell>
          <cell r="B1196" t="str">
            <v xml:space="preserve">SEC. NET UPGRD EFS25/100 - W/G </v>
          </cell>
          <cell r="C1196">
            <v>350</v>
          </cell>
          <cell r="D1196" t="str">
            <v xml:space="preserve">B </v>
          </cell>
        </row>
        <row r="1197">
          <cell r="A1197" t="str">
            <v xml:space="preserve">SSNSS-200W9999 </v>
          </cell>
          <cell r="B1197" t="str">
            <v xml:space="preserve">SEC. NET CD, DOCS, SITE LIC </v>
          </cell>
          <cell r="C1197">
            <v>490000</v>
          </cell>
          <cell r="D1197" t="str">
            <v xml:space="preserve">B </v>
          </cell>
        </row>
        <row r="1198">
          <cell r="A1198" t="str">
            <v xml:space="preserve">SSNXS-200W9999 </v>
          </cell>
          <cell r="B1198" t="str">
            <v xml:space="preserve">SEC. NET CD, DOCS, 10 SVR LIC </v>
          </cell>
          <cell r="C1198">
            <v>98000</v>
          </cell>
          <cell r="D1198" t="str">
            <v xml:space="preserve">B </v>
          </cell>
        </row>
        <row r="1199">
          <cell r="A1199" t="str">
            <v xml:space="preserve">SSTI9-999-T999 </v>
          </cell>
          <cell r="B1199" t="str">
            <v xml:space="preserve">SUNTEST JAVA TOOL TRNG-1ONSITE </v>
          </cell>
          <cell r="C1199">
            <v>10500</v>
          </cell>
          <cell r="D1199" t="str">
            <v xml:space="preserve">D </v>
          </cell>
        </row>
        <row r="1200">
          <cell r="A1200" t="str">
            <v xml:space="preserve">STMM9-400-9999 </v>
          </cell>
          <cell r="B1200" t="str">
            <v xml:space="preserve">STMN 4.0PRODUCT SET CD ONLY </v>
          </cell>
          <cell r="C1200">
            <v>130</v>
          </cell>
          <cell r="D1200" t="str">
            <v xml:space="preserve">D </v>
          </cell>
        </row>
        <row r="1201">
          <cell r="A1201" t="str">
            <v xml:space="preserve">STMN-1.0-D </v>
          </cell>
          <cell r="B1201" t="str">
            <v xml:space="preserve">SOLSTICE TMN AGENT 1.0 DOCS </v>
          </cell>
          <cell r="C1201">
            <v>195</v>
          </cell>
          <cell r="D1201" t="str">
            <v xml:space="preserve">D </v>
          </cell>
        </row>
        <row r="1202">
          <cell r="A1202" t="str">
            <v xml:space="preserve">STMN-1.0-P </v>
          </cell>
          <cell r="B1202" t="str">
            <v xml:space="preserve">SOLS. TMN AGENT 1.0, CD DOC LI </v>
          </cell>
          <cell r="C1202">
            <v>36335</v>
          </cell>
          <cell r="D1202" t="str">
            <v xml:space="preserve">B </v>
          </cell>
        </row>
        <row r="1203">
          <cell r="A1203" t="str">
            <v xml:space="preserve">STMN-PSET-CD </v>
          </cell>
          <cell r="B1203" t="str">
            <v xml:space="preserve">TMN PRODUCT SET CD ONLY </v>
          </cell>
          <cell r="C1203">
            <v>130</v>
          </cell>
          <cell r="D1203" t="str">
            <v xml:space="preserve">D </v>
          </cell>
        </row>
        <row r="1204">
          <cell r="A1204" t="str">
            <v xml:space="preserve">STVM9-121-9999 </v>
          </cell>
          <cell r="B1204" t="str">
            <v xml:space="preserve">SHOWME TV 1.2.1, CD LI </v>
          </cell>
          <cell r="C1204">
            <v>35</v>
          </cell>
          <cell r="D1204" t="str">
            <v xml:space="preserve">B </v>
          </cell>
        </row>
        <row r="1205">
          <cell r="A1205" t="str">
            <v xml:space="preserve">STVM9-130-9999 </v>
          </cell>
          <cell r="B1205" t="str">
            <v xml:space="preserve">ShowMe TV 1.3, CD LI </v>
          </cell>
          <cell r="C1205">
            <v>35</v>
          </cell>
          <cell r="D1205" t="str">
            <v xml:space="preserve">B </v>
          </cell>
        </row>
        <row r="1206">
          <cell r="A1206" t="str">
            <v xml:space="preserve">SUNXTL-1.1-L1 </v>
          </cell>
          <cell r="B1206" t="str">
            <v xml:space="preserve">SUNXTL 1.1, LIC </v>
          </cell>
          <cell r="C1206">
            <v>413</v>
          </cell>
          <cell r="D1206" t="str">
            <v xml:space="preserve">A </v>
          </cell>
        </row>
        <row r="1207">
          <cell r="A1207" t="str">
            <v xml:space="preserve">SUNXTL-1.1-P </v>
          </cell>
          <cell r="B1207" t="str">
            <v xml:space="preserve">SUNXTL 1.1, CD DOC LI </v>
          </cell>
          <cell r="C1207">
            <v>2093</v>
          </cell>
          <cell r="D1207" t="str">
            <v xml:space="preserve">A </v>
          </cell>
        </row>
        <row r="1208">
          <cell r="A1208" t="str">
            <v xml:space="preserve">SWITCH-1.0-B </v>
          </cell>
          <cell r="B1208" t="str">
            <v xml:space="preserve">SUNSWITCH MANAGER SOFTWARE </v>
          </cell>
          <cell r="C1208">
            <v>0</v>
          </cell>
          <cell r="D1208" t="str">
            <v xml:space="preserve">D </v>
          </cell>
        </row>
        <row r="1209">
          <cell r="A1209" t="str">
            <v xml:space="preserve">SWN95-4.0-P </v>
          </cell>
          <cell r="B1209" t="str">
            <v xml:space="preserve">SW SOFTWINDOWS 95, CD DOC LI </v>
          </cell>
          <cell r="C1209">
            <v>304</v>
          </cell>
          <cell r="D1209" t="str">
            <v xml:space="preserve">H </v>
          </cell>
        </row>
        <row r="1210">
          <cell r="A1210" t="str">
            <v xml:space="preserve">SWT-1.0.3-D </v>
          </cell>
          <cell r="B1210" t="str">
            <v xml:space="preserve">SPARCWORKS/TW 1.0.3 DOCS </v>
          </cell>
          <cell r="C1210">
            <v>195</v>
          </cell>
          <cell r="D1210" t="str">
            <v xml:space="preserve">B </v>
          </cell>
        </row>
        <row r="1211">
          <cell r="A1211" t="str">
            <v xml:space="preserve">SYMC9-200-D999 </v>
          </cell>
          <cell r="B1211" t="str">
            <v xml:space="preserve">SYMON 2.0 FOR 100 DESKTOP PACK </v>
          </cell>
          <cell r="C1211">
            <v>12600</v>
          </cell>
          <cell r="D1211" t="str">
            <v xml:space="preserve">B </v>
          </cell>
        </row>
        <row r="1212">
          <cell r="A1212" t="str">
            <v xml:space="preserve">SYMC9-200-E999 </v>
          </cell>
          <cell r="B1212" t="str">
            <v xml:space="preserve">SYMON 2.0 FOR 100 SERVERS </v>
          </cell>
          <cell r="C1212">
            <v>70000</v>
          </cell>
          <cell r="D1212" t="str">
            <v xml:space="preserve">B </v>
          </cell>
        </row>
        <row r="1213">
          <cell r="A1213" t="str">
            <v xml:space="preserve">SYME9-200-D999 </v>
          </cell>
          <cell r="B1213" t="str">
            <v xml:space="preserve">SYMON 2.0 FOR 250 DESKTOP PACK </v>
          </cell>
          <cell r="C1213">
            <v>28000</v>
          </cell>
          <cell r="D1213" t="str">
            <v xml:space="preserve">B </v>
          </cell>
        </row>
        <row r="1214">
          <cell r="A1214" t="str">
            <v xml:space="preserve">SYMM9-201-999M </v>
          </cell>
          <cell r="B1214" t="str">
            <v xml:space="preserve">SYMON 2.0 Media Kit </v>
          </cell>
          <cell r="C1214">
            <v>70</v>
          </cell>
          <cell r="D1214" t="str">
            <v xml:space="preserve">B </v>
          </cell>
        </row>
        <row r="1215">
          <cell r="A1215" t="str">
            <v xml:space="preserve">SYMV9-200-E999 </v>
          </cell>
          <cell r="B1215" t="str">
            <v xml:space="preserve">SYMON 2.0 FOR 5 SERVERS </v>
          </cell>
          <cell r="C1215">
            <v>8750</v>
          </cell>
          <cell r="D1215" t="str">
            <v xml:space="preserve">B </v>
          </cell>
        </row>
        <row r="1216">
          <cell r="A1216" t="str">
            <v xml:space="preserve">SYMX9-200-D999 </v>
          </cell>
          <cell r="B1216" t="str">
            <v xml:space="preserve">SYMON 2.0 FOR 10 DESKTOP PACK </v>
          </cell>
          <cell r="C1216">
            <v>1400</v>
          </cell>
          <cell r="D1216" t="str">
            <v xml:space="preserve">B </v>
          </cell>
        </row>
        <row r="1217">
          <cell r="A1217" t="str">
            <v xml:space="preserve">SYMX9-200-E999 </v>
          </cell>
          <cell r="B1217" t="str">
            <v xml:space="preserve">SYMON 2.0 FOR 10 SERVERS </v>
          </cell>
          <cell r="C1217">
            <v>14000</v>
          </cell>
          <cell r="D1217" t="str">
            <v xml:space="preserve">B </v>
          </cell>
        </row>
        <row r="1218">
          <cell r="A1218" t="str">
            <v xml:space="preserve">SYMY9-200-E999 </v>
          </cell>
          <cell r="B1218" t="str">
            <v xml:space="preserve">SYMON 2.0 FOR 25 SERVERS </v>
          </cell>
          <cell r="C1218">
            <v>26250</v>
          </cell>
          <cell r="D1218" t="str">
            <v xml:space="preserve">B </v>
          </cell>
        </row>
        <row r="1219">
          <cell r="A1219" t="str">
            <v xml:space="preserve">TAGD9-200-9999 </v>
          </cell>
          <cell r="B1219" t="str">
            <v xml:space="preserve">TMN AGENT 2.0, DOC </v>
          </cell>
          <cell r="C1219">
            <v>195</v>
          </cell>
          <cell r="D1219" t="str">
            <v xml:space="preserve">D </v>
          </cell>
        </row>
        <row r="1220">
          <cell r="A1220" t="str">
            <v xml:space="preserve">TAGII-200-R999 </v>
          </cell>
          <cell r="B1220" t="str">
            <v xml:space="preserve">TMN AGENT 2.0 INTEL RT, LIC </v>
          </cell>
          <cell r="C1220">
            <v>0</v>
          </cell>
          <cell r="D1220" t="str">
            <v xml:space="preserve">D </v>
          </cell>
        </row>
        <row r="1221">
          <cell r="A1221" t="str">
            <v xml:space="preserve">TAGIN-200-R999 </v>
          </cell>
          <cell r="B1221" t="str">
            <v xml:space="preserve">TMN AGENT 2.0 NT RT, LIC </v>
          </cell>
          <cell r="C1221">
            <v>0</v>
          </cell>
          <cell r="D1221" t="str">
            <v xml:space="preserve">D </v>
          </cell>
        </row>
        <row r="1222">
          <cell r="A1222" t="str">
            <v xml:space="preserve">TAGIS-200-R999 </v>
          </cell>
          <cell r="B1222" t="str">
            <v xml:space="preserve">TMN AGENT 2.0 SPARC RT 1 LIC </v>
          </cell>
          <cell r="C1222">
            <v>0</v>
          </cell>
          <cell r="D1222" t="str">
            <v xml:space="preserve">D </v>
          </cell>
        </row>
        <row r="1223">
          <cell r="A1223" t="str">
            <v xml:space="preserve">TAGIS-200-T999 </v>
          </cell>
          <cell r="B1223" t="str">
            <v xml:space="preserve">TMN AGENT 2.0, LIC </v>
          </cell>
          <cell r="C1223">
            <v>54593</v>
          </cell>
          <cell r="D1223" t="str">
            <v xml:space="preserve">B </v>
          </cell>
        </row>
        <row r="1224">
          <cell r="A1224" t="str">
            <v xml:space="preserve">TAGIS-200-T9U9 </v>
          </cell>
          <cell r="B1224" t="str">
            <v xml:space="preserve">UG TMN AGENT 2.0, LIC </v>
          </cell>
          <cell r="C1224">
            <v>20280</v>
          </cell>
          <cell r="D1224" t="str">
            <v xml:space="preserve">D </v>
          </cell>
        </row>
        <row r="1225">
          <cell r="A1225" t="str">
            <v xml:space="preserve">TAGVS-200-T999 </v>
          </cell>
          <cell r="B1225" t="str">
            <v xml:space="preserve">TMN AGENT 2.0, 5 LIC </v>
          </cell>
          <cell r="C1225">
            <v>246085</v>
          </cell>
          <cell r="D1225" t="str">
            <v xml:space="preserve">B </v>
          </cell>
        </row>
        <row r="1226">
          <cell r="A1226" t="str">
            <v xml:space="preserve">TAGVS-200-T9U9 </v>
          </cell>
          <cell r="B1226" t="str">
            <v xml:space="preserve">UG TMN AGENT 2.0, 5LIC </v>
          </cell>
          <cell r="C1226">
            <v>91403</v>
          </cell>
          <cell r="D1226" t="str">
            <v xml:space="preserve">D </v>
          </cell>
        </row>
        <row r="1227">
          <cell r="A1227" t="str">
            <v xml:space="preserve">TASC9-200-E999 </v>
          </cell>
          <cell r="B1227" t="str">
            <v xml:space="preserve">SUNLINK PC(TAS 5.2) 100 ENT PK </v>
          </cell>
          <cell r="C1227">
            <v>11899</v>
          </cell>
          <cell r="D1227" t="str">
            <v xml:space="preserve">B </v>
          </cell>
        </row>
        <row r="1228">
          <cell r="A1228" t="str">
            <v xml:space="preserve">TASC9-200-E9U9 </v>
          </cell>
          <cell r="B1228" t="str">
            <v xml:space="preserve">SUNLINK PC(TAS 5.2) 100 ENT UG </v>
          </cell>
          <cell r="C1228">
            <v>3570</v>
          </cell>
          <cell r="D1228" t="str">
            <v xml:space="preserve">B </v>
          </cell>
        </row>
        <row r="1229">
          <cell r="A1229" t="str">
            <v xml:space="preserve">TASD9-100-9999 </v>
          </cell>
          <cell r="B1229" t="str">
            <v xml:space="preserve">TMN/SNMP Q-A 1.0 DOCS ONLY </v>
          </cell>
          <cell r="C1229">
            <v>195</v>
          </cell>
          <cell r="D1229" t="str">
            <v xml:space="preserve">D </v>
          </cell>
        </row>
        <row r="1230">
          <cell r="A1230" t="str">
            <v xml:space="preserve">TASF9-200-E999 </v>
          </cell>
          <cell r="B1230" t="str">
            <v xml:space="preserve">SUNLINK PC(TAS 5.2) 500 ENT PK </v>
          </cell>
          <cell r="C1230">
            <v>39199</v>
          </cell>
          <cell r="D1230" t="str">
            <v xml:space="preserve">B </v>
          </cell>
        </row>
        <row r="1231">
          <cell r="A1231" t="str">
            <v xml:space="preserve">TASIS-100-R999 </v>
          </cell>
          <cell r="B1231" t="str">
            <v xml:space="preserve">TMN/SNMP Q-A 1.0 1 LIC ONLY </v>
          </cell>
          <cell r="C1231">
            <v>8393</v>
          </cell>
          <cell r="D1231" t="str">
            <v xml:space="preserve">B </v>
          </cell>
        </row>
        <row r="1232">
          <cell r="A1232" t="str">
            <v xml:space="preserve">TASIS-100-T999 </v>
          </cell>
          <cell r="B1232" t="str">
            <v xml:space="preserve">TMN/SNMP Q-A 1.0 TK, 1 LIC </v>
          </cell>
          <cell r="C1232">
            <v>20300</v>
          </cell>
          <cell r="D1232" t="str">
            <v xml:space="preserve">B </v>
          </cell>
        </row>
        <row r="1233">
          <cell r="A1233" t="str">
            <v xml:space="preserve">TASX9-200-E9U9 </v>
          </cell>
          <cell r="B1233" t="str">
            <v xml:space="preserve">SUNLINK PC(TAS 5.2) 10 ENT UG </v>
          </cell>
          <cell r="C1233">
            <v>420</v>
          </cell>
          <cell r="D1233" t="str">
            <v xml:space="preserve">B </v>
          </cell>
        </row>
        <row r="1234">
          <cell r="A1234" t="str">
            <v xml:space="preserve">TASY9-200-E999 </v>
          </cell>
          <cell r="B1234" t="str">
            <v xml:space="preserve">SUNLINK PC(TAS 5.2) 25 ENT PK </v>
          </cell>
          <cell r="C1234">
            <v>3359</v>
          </cell>
          <cell r="D1234" t="str">
            <v xml:space="preserve">B </v>
          </cell>
        </row>
        <row r="1235">
          <cell r="A1235" t="str">
            <v xml:space="preserve">TASY9-200-E9U9 </v>
          </cell>
          <cell r="B1235" t="str">
            <v xml:space="preserve">SUNLINK PC(TAS 5.2) 25 ENT UG </v>
          </cell>
          <cell r="C1235">
            <v>1008</v>
          </cell>
          <cell r="D1235" t="str">
            <v xml:space="preserve">B </v>
          </cell>
        </row>
        <row r="1236">
          <cell r="A1236" t="str">
            <v xml:space="preserve">TASY9-200-W999 </v>
          </cell>
          <cell r="B1236" t="str">
            <v xml:space="preserve">SUNLINK PC(TAS 5.2)WKGRP 25 PK </v>
          </cell>
          <cell r="C1236">
            <v>1400</v>
          </cell>
          <cell r="D1236" t="str">
            <v xml:space="preserve">B </v>
          </cell>
        </row>
        <row r="1237">
          <cell r="A1237" t="str">
            <v xml:space="preserve">TASY9-200-W9U9 </v>
          </cell>
          <cell r="B1237" t="str">
            <v xml:space="preserve">SUNLINK PC(TAS 5.2)WKGRP 25 UG </v>
          </cell>
          <cell r="C1237">
            <v>420</v>
          </cell>
          <cell r="D1237" t="str">
            <v xml:space="preserve">B </v>
          </cell>
        </row>
        <row r="1238">
          <cell r="A1238" t="str">
            <v xml:space="preserve">TATD9-110-9999 </v>
          </cell>
          <cell r="B1238" t="str">
            <v xml:space="preserve">TMN AGENT TESTER 1.1 DOC SET </v>
          </cell>
          <cell r="C1238">
            <v>195</v>
          </cell>
          <cell r="D1238" t="str">
            <v xml:space="preserve">D </v>
          </cell>
        </row>
        <row r="1239">
          <cell r="A1239" t="str">
            <v xml:space="preserve">TATIS-110-9999 </v>
          </cell>
          <cell r="B1239" t="str">
            <v xml:space="preserve">TMN AGENT TESTER 1.1, LIC </v>
          </cell>
          <cell r="C1239">
            <v>20300</v>
          </cell>
          <cell r="D1239" t="str">
            <v xml:space="preserve">B </v>
          </cell>
        </row>
        <row r="1240">
          <cell r="A1240" t="str">
            <v xml:space="preserve">TATIS-110-99U9 </v>
          </cell>
          <cell r="B1240" t="str">
            <v xml:space="preserve">UG TMN AGENT TESTER 1.1, LIC </v>
          </cell>
          <cell r="C1240">
            <v>7540</v>
          </cell>
          <cell r="D1240" t="str">
            <v xml:space="preserve">D </v>
          </cell>
        </row>
        <row r="1241">
          <cell r="A1241" t="str">
            <v xml:space="preserve">TE3-L </v>
          </cell>
          <cell r="B1241" t="str">
            <v xml:space="preserve">SUNLINK TE320 8.0 SINGLE USER </v>
          </cell>
          <cell r="C1241">
            <v>345</v>
          </cell>
          <cell r="D1241" t="str">
            <v xml:space="preserve">B </v>
          </cell>
        </row>
        <row r="1242">
          <cell r="A1242" t="str">
            <v xml:space="preserve">TE3-P </v>
          </cell>
          <cell r="B1242" t="str">
            <v xml:space="preserve">SUNLINK TE320 8.0 </v>
          </cell>
          <cell r="C1242">
            <v>553</v>
          </cell>
          <cell r="D1242" t="str">
            <v xml:space="preserve">B </v>
          </cell>
        </row>
        <row r="1243">
          <cell r="A1243" t="str">
            <v xml:space="preserve">TMN-KIT-2.0-D </v>
          </cell>
          <cell r="B1243" t="str">
            <v xml:space="preserve">TMN AGENT 2.0, DOC </v>
          </cell>
          <cell r="C1243">
            <v>195</v>
          </cell>
          <cell r="D1243" t="str">
            <v xml:space="preserve">D </v>
          </cell>
        </row>
        <row r="1244">
          <cell r="A1244" t="str">
            <v xml:space="preserve">TMN-KIT-2.0-S </v>
          </cell>
          <cell r="B1244" t="str">
            <v xml:space="preserve">TMN AGENT 2.0, CD LIC </v>
          </cell>
          <cell r="C1244">
            <v>50694</v>
          </cell>
          <cell r="D1244" t="str">
            <v xml:space="preserve">B </v>
          </cell>
        </row>
        <row r="1245">
          <cell r="A1245" t="str">
            <v xml:space="preserve">TMN-KIT-2.0-S5 </v>
          </cell>
          <cell r="B1245" t="str">
            <v xml:space="preserve">TMN AGENT 2.0, CD 5LIC </v>
          </cell>
          <cell r="C1245">
            <v>228508</v>
          </cell>
          <cell r="D1245" t="str">
            <v xml:space="preserve">B </v>
          </cell>
        </row>
        <row r="1246">
          <cell r="A1246" t="str">
            <v xml:space="preserve">TMN-KIT-2.0-S5U </v>
          </cell>
          <cell r="B1246" t="str">
            <v xml:space="preserve">UG TMN AGENT 2.0, CD 5LIC </v>
          </cell>
          <cell r="C1246">
            <v>91403</v>
          </cell>
          <cell r="D1246" t="str">
            <v xml:space="preserve">B </v>
          </cell>
        </row>
        <row r="1247">
          <cell r="A1247" t="str">
            <v xml:space="preserve">TMN-KIT-2.0-SU </v>
          </cell>
          <cell r="B1247" t="str">
            <v xml:space="preserve">UG TMN AGENT 2.0, CD LIC </v>
          </cell>
          <cell r="C1247">
            <v>20280</v>
          </cell>
          <cell r="D1247" t="str">
            <v xml:space="preserve">B </v>
          </cell>
        </row>
        <row r="1248">
          <cell r="A1248" t="str">
            <v xml:space="preserve">TMSD9-110-9999 </v>
          </cell>
          <cell r="B1248" t="str">
            <v xml:space="preserve">TMN SCRIPT 1.1 DOC ONLY </v>
          </cell>
          <cell r="C1248">
            <v>195</v>
          </cell>
          <cell r="D1248" t="str">
            <v xml:space="preserve">D </v>
          </cell>
        </row>
        <row r="1249">
          <cell r="A1249" t="str">
            <v xml:space="preserve">TMSII-110-R999 </v>
          </cell>
          <cell r="B1249" t="str">
            <v xml:space="preserve">TMN SCRIPT 1.1 INTEL RT, LIC </v>
          </cell>
          <cell r="C1249">
            <v>2793</v>
          </cell>
          <cell r="D1249" t="str">
            <v xml:space="preserve">B </v>
          </cell>
        </row>
        <row r="1250">
          <cell r="A1250" t="str">
            <v xml:space="preserve">TMSII-110-R9U9 </v>
          </cell>
          <cell r="B1250" t="str">
            <v xml:space="preserve">TMN SCRIPT 1.1 INTEL RT UPG </v>
          </cell>
          <cell r="C1250">
            <v>1037</v>
          </cell>
          <cell r="D1250" t="str">
            <v xml:space="preserve">D </v>
          </cell>
        </row>
        <row r="1251">
          <cell r="A1251" t="str">
            <v xml:space="preserve">TMSIN-110-R999 </v>
          </cell>
          <cell r="B1251" t="str">
            <v xml:space="preserve">TMN SCRIPT 1.1 NT RT, LIC </v>
          </cell>
          <cell r="C1251">
            <v>2793</v>
          </cell>
          <cell r="D1251" t="str">
            <v xml:space="preserve">B </v>
          </cell>
        </row>
        <row r="1252">
          <cell r="A1252" t="str">
            <v xml:space="preserve">TMSIS-110-R999 </v>
          </cell>
          <cell r="B1252" t="str">
            <v xml:space="preserve">TMN SCRIPT 1.1 SPARC RT, LIC </v>
          </cell>
          <cell r="C1252">
            <v>2793</v>
          </cell>
          <cell r="D1252" t="str">
            <v xml:space="preserve">B </v>
          </cell>
        </row>
        <row r="1253">
          <cell r="A1253" t="str">
            <v xml:space="preserve">TMSIS-110-R9U9 </v>
          </cell>
          <cell r="B1253" t="str">
            <v xml:space="preserve">UG TMN SCRIPT 1.1 SPARC RT </v>
          </cell>
          <cell r="C1253">
            <v>1037</v>
          </cell>
          <cell r="D1253" t="str">
            <v xml:space="preserve">D </v>
          </cell>
        </row>
        <row r="1254">
          <cell r="A1254" t="str">
            <v xml:space="preserve">TMSIS-110-T999 </v>
          </cell>
          <cell r="B1254" t="str">
            <v xml:space="preserve">TMN SCRIPT TOOLKIT 1.1, LIC </v>
          </cell>
          <cell r="C1254">
            <v>20993</v>
          </cell>
          <cell r="D1254" t="str">
            <v xml:space="preserve">B </v>
          </cell>
        </row>
        <row r="1255">
          <cell r="A1255" t="str">
            <v xml:space="preserve">TMSIS-110-T9U9 </v>
          </cell>
          <cell r="B1255" t="str">
            <v xml:space="preserve">UG TMN SCRIPT 1.1 TOOLKIT </v>
          </cell>
          <cell r="C1255">
            <v>7797</v>
          </cell>
          <cell r="D1255" t="str">
            <v xml:space="preserve">D </v>
          </cell>
        </row>
        <row r="1256">
          <cell r="A1256" t="str">
            <v xml:space="preserve">TOTNET-L10 </v>
          </cell>
          <cell r="B1256" t="str">
            <v xml:space="preserve">TOTALNET 5.0, 10LIC </v>
          </cell>
          <cell r="C1256">
            <v>3348</v>
          </cell>
          <cell r="D1256" t="str">
            <v xml:space="preserve">B </v>
          </cell>
        </row>
        <row r="1257">
          <cell r="A1257" t="str">
            <v xml:space="preserve">TOTNET-L100 </v>
          </cell>
          <cell r="B1257" t="str">
            <v xml:space="preserve">TOTALNET 5.0, 100LIC </v>
          </cell>
          <cell r="C1257">
            <v>11700</v>
          </cell>
          <cell r="D1257" t="str">
            <v xml:space="preserve">B </v>
          </cell>
        </row>
        <row r="1258">
          <cell r="A1258" t="str">
            <v xml:space="preserve">TOTNET-L25 </v>
          </cell>
          <cell r="B1258" t="str">
            <v xml:space="preserve">TOTALNET 5.0, 25LIC </v>
          </cell>
          <cell r="C1258">
            <v>3250</v>
          </cell>
          <cell r="D1258" t="str">
            <v xml:space="preserve">B </v>
          </cell>
        </row>
        <row r="1259">
          <cell r="A1259" t="str">
            <v xml:space="preserve">TOTNET-WG-L25 </v>
          </cell>
          <cell r="B1259" t="str">
            <v xml:space="preserve">TOTALNET 5.0, 25LIC </v>
          </cell>
          <cell r="C1259">
            <v>1300</v>
          </cell>
          <cell r="D1259" t="str">
            <v xml:space="preserve">A </v>
          </cell>
        </row>
        <row r="1260">
          <cell r="A1260" t="str">
            <v xml:space="preserve">TRUNK-1.0.1-P </v>
          </cell>
          <cell r="B1260" t="str">
            <v xml:space="preserve">SUN TRUNKING SOFTWARE V. 1.0.1 </v>
          </cell>
          <cell r="C1260">
            <v>1393</v>
          </cell>
          <cell r="D1260" t="str">
            <v xml:space="preserve">A </v>
          </cell>
        </row>
        <row r="1261">
          <cell r="A1261" t="str">
            <v xml:space="preserve">TS2BS-251-D999 </v>
          </cell>
          <cell r="B1261" t="str">
            <v xml:space="preserve">TRUSTED SOLARIS 2.5.1 DESKTOP </v>
          </cell>
          <cell r="C1261">
            <v>1164</v>
          </cell>
          <cell r="D1261" t="str">
            <v xml:space="preserve">A </v>
          </cell>
        </row>
        <row r="1262">
          <cell r="A1262" t="str">
            <v xml:space="preserve">TS2BS-251-E999 </v>
          </cell>
          <cell r="B1262" t="str">
            <v xml:space="preserve">TRUSTED SOLARIS 2.5.1 SERVER </v>
          </cell>
          <cell r="C1262">
            <v>6494</v>
          </cell>
          <cell r="D1262" t="str">
            <v xml:space="preserve">A </v>
          </cell>
        </row>
        <row r="1263">
          <cell r="A1263" t="str">
            <v xml:space="preserve">TS2DS-251-9999 </v>
          </cell>
          <cell r="B1263" t="str">
            <v xml:space="preserve">TRUSTED SOLARIS 2.5.1 MANUALS </v>
          </cell>
          <cell r="C1263">
            <v>455</v>
          </cell>
          <cell r="D1263" t="str">
            <v xml:space="preserve">D </v>
          </cell>
        </row>
        <row r="1264">
          <cell r="A1264" t="str">
            <v xml:space="preserve">U21-UGE1Z9S-C256CR </v>
          </cell>
          <cell r="B1264" t="str">
            <v xml:space="preserve">UG U5S 360MHz,256MB,8GB,32xCD </v>
          </cell>
          <cell r="C1264">
            <v>4212</v>
          </cell>
          <cell r="D1264" t="str">
            <v xml:space="preserve">H </v>
          </cell>
        </row>
        <row r="1265">
          <cell r="A1265" t="str">
            <v xml:space="preserve">U21-UHC1Z9S-B256CP </v>
          </cell>
          <cell r="B1265" t="str">
            <v xml:space="preserve">UG U5S 333MHz,256MB,9GB,32xCD </v>
          </cell>
          <cell r="C1265">
            <v>5596</v>
          </cell>
          <cell r="D1265" t="str">
            <v xml:space="preserve">H </v>
          </cell>
        </row>
        <row r="1266">
          <cell r="A1266" t="str">
            <v xml:space="preserve">U22-UHC1Z9S-B128CP </v>
          </cell>
          <cell r="B1266" t="str">
            <v xml:space="preserve">UG U10S,333MZ/2,128MB/9GB,32XC </v>
          </cell>
          <cell r="C1266">
            <v>5663</v>
          </cell>
          <cell r="D1266" t="str">
            <v xml:space="preserve">H </v>
          </cell>
        </row>
        <row r="1267">
          <cell r="A1267" t="str">
            <v xml:space="preserve">U22-UHC1Z9S-B512CP </v>
          </cell>
          <cell r="B1267" t="str">
            <v xml:space="preserve">UG U10S,333MZ/2,512MB,9GB,32XC </v>
          </cell>
          <cell r="C1267">
            <v>7216</v>
          </cell>
          <cell r="D1267" t="str">
            <v xml:space="preserve">H </v>
          </cell>
        </row>
        <row r="1268">
          <cell r="A1268" t="str">
            <v xml:space="preserve">U2220UHC1Z9PB128CP </v>
          </cell>
          <cell r="B1268" t="str">
            <v xml:space="preserve">UG WS U10/333,PGX24,128/9GB/CD </v>
          </cell>
          <cell r="C1268">
            <v>4448</v>
          </cell>
          <cell r="D1268" t="str">
            <v xml:space="preserve">H </v>
          </cell>
        </row>
        <row r="1269">
          <cell r="A1269" t="str">
            <v xml:space="preserve">U2220UHC1Z9PB256CP </v>
          </cell>
          <cell r="B1269" t="str">
            <v xml:space="preserve">UG WS U10/333,PGX24,256/9GB/CD </v>
          </cell>
          <cell r="C1269">
            <v>4921</v>
          </cell>
          <cell r="D1269" t="str">
            <v xml:space="preserve">H </v>
          </cell>
        </row>
        <row r="1270">
          <cell r="A1270" t="str">
            <v xml:space="preserve">U22S2UHC1A9PB128CP </v>
          </cell>
          <cell r="B1270" t="str">
            <v xml:space="preserve">UG WS U10/333,PGX24,128/9GB/CD </v>
          </cell>
          <cell r="C1270">
            <v>4921</v>
          </cell>
          <cell r="D1270" t="str">
            <v xml:space="preserve">H </v>
          </cell>
        </row>
        <row r="1271">
          <cell r="A1271" t="str">
            <v xml:space="preserve">U22S2UHC1A9PB256CP </v>
          </cell>
          <cell r="B1271" t="str">
            <v xml:space="preserve">UG WS U10/333,PGX24,256/9GB/CD </v>
          </cell>
          <cell r="C1271">
            <v>5393</v>
          </cell>
          <cell r="D1271" t="str">
            <v xml:space="preserve">H </v>
          </cell>
        </row>
        <row r="1272">
          <cell r="A1272" t="str">
            <v xml:space="preserve">U22S5UHC1Z9PB128CP </v>
          </cell>
          <cell r="B1272" t="str">
            <v xml:space="preserve">UG WS U10/333,PGX24,128/9GB/CD </v>
          </cell>
          <cell r="C1272">
            <v>4786</v>
          </cell>
          <cell r="D1272" t="str">
            <v xml:space="preserve">H </v>
          </cell>
        </row>
        <row r="1273">
          <cell r="A1273" t="str">
            <v xml:space="preserve">U22S5UHC1Z9PB256CP </v>
          </cell>
          <cell r="B1273" t="str">
            <v xml:space="preserve">UG WS U10/333,PGX24,256/9GB/CD </v>
          </cell>
          <cell r="C1273">
            <v>5258</v>
          </cell>
          <cell r="D1273" t="str">
            <v xml:space="preserve">H </v>
          </cell>
        </row>
        <row r="1274">
          <cell r="A1274" t="str">
            <v xml:space="preserve">UA11-UEC1-9M-000NN </v>
          </cell>
          <cell r="B1274" t="str">
            <v xml:space="preserve">UG S1 TO U2/300, AFB </v>
          </cell>
          <cell r="C1274">
            <v>11941</v>
          </cell>
          <cell r="D1274" t="str">
            <v xml:space="preserve">H </v>
          </cell>
        </row>
        <row r="1275">
          <cell r="A1275" t="str">
            <v xml:space="preserve">UA11-UEC2-9M-000NN </v>
          </cell>
          <cell r="B1275" t="str">
            <v xml:space="preserve">UG S1 TO U2/2300, AFB </v>
          </cell>
          <cell r="C1275">
            <v>17813</v>
          </cell>
          <cell r="D1275" t="str">
            <v xml:space="preserve">H </v>
          </cell>
        </row>
        <row r="1276">
          <cell r="A1276" t="str">
            <v xml:space="preserve">UA11-UJC1-9L-000NN </v>
          </cell>
          <cell r="B1276" t="str">
            <v xml:space="preserve">UG S1 TO U2/400, AFB+ </v>
          </cell>
          <cell r="C1276">
            <v>11441</v>
          </cell>
          <cell r="D1276" t="str">
            <v xml:space="preserve">H </v>
          </cell>
        </row>
        <row r="1277">
          <cell r="A1277" t="str">
            <v xml:space="preserve">UA11-UJC1-9M-000NN </v>
          </cell>
          <cell r="B1277" t="str">
            <v xml:space="preserve">UG S1 TO U2/400, AFBm6 </v>
          </cell>
          <cell r="C1277">
            <v>14810</v>
          </cell>
          <cell r="D1277" t="str">
            <v xml:space="preserve">H </v>
          </cell>
        </row>
        <row r="1278">
          <cell r="A1278" t="str">
            <v xml:space="preserve">UA11UEC1-9M-000NNK </v>
          </cell>
          <cell r="B1278" t="str">
            <v xml:space="preserve">UG S1 TO U2/300, AFB </v>
          </cell>
          <cell r="C1278">
            <v>36907</v>
          </cell>
          <cell r="D1278" t="str">
            <v xml:space="preserve">H </v>
          </cell>
        </row>
        <row r="1279">
          <cell r="A1279" t="str">
            <v xml:space="preserve">UA12-UEC1-9N-000NN </v>
          </cell>
          <cell r="B1279" t="str">
            <v xml:space="preserve">UG TO U2/300 </v>
          </cell>
          <cell r="C1279">
            <v>6953</v>
          </cell>
          <cell r="D1279" t="str">
            <v xml:space="preserve">H </v>
          </cell>
        </row>
        <row r="1280">
          <cell r="A1280" t="str">
            <v xml:space="preserve">UA12-UEC2-9N-000NN </v>
          </cell>
          <cell r="B1280" t="str">
            <v xml:space="preserve">UG U1 TO U2 &amp; UE2/2300 </v>
          </cell>
          <cell r="C1280">
            <v>13028</v>
          </cell>
          <cell r="D1280" t="str">
            <v xml:space="preserve">H </v>
          </cell>
        </row>
        <row r="1281">
          <cell r="A1281" t="str">
            <v xml:space="preserve">UA12-UJC1-9N-000NN </v>
          </cell>
          <cell r="B1281" t="str">
            <v xml:space="preserve">UG TO U2/400 </v>
          </cell>
          <cell r="C1281">
            <v>9281</v>
          </cell>
          <cell r="D1281" t="str">
            <v xml:space="preserve">H </v>
          </cell>
        </row>
        <row r="1282">
          <cell r="A1282" t="str">
            <v xml:space="preserve">UES-1UGE1Z9P-C64AR </v>
          </cell>
          <cell r="B1282" t="str">
            <v xml:space="preserve">UG WS U5/360,PGX24, 64MB/8GB </v>
          </cell>
          <cell r="C1282">
            <v>3031</v>
          </cell>
          <cell r="D1282" t="str">
            <v xml:space="preserve">H </v>
          </cell>
        </row>
        <row r="1283">
          <cell r="A1283" t="str">
            <v xml:space="preserve">UES-1UGE1Z9PC128CR </v>
          </cell>
          <cell r="B1283" t="str">
            <v xml:space="preserve">UG WS U5/360,PGX24,128MB/8GB </v>
          </cell>
          <cell r="C1283">
            <v>3335</v>
          </cell>
          <cell r="D1283" t="str">
            <v xml:space="preserve">H </v>
          </cell>
        </row>
        <row r="1284">
          <cell r="A1284" t="str">
            <v xml:space="preserve">UES-2UKC1Z9MC256CP </v>
          </cell>
          <cell r="B1284" t="str">
            <v xml:space="preserve">UG WS U10/440,AFBM6,256MB/9G </v>
          </cell>
          <cell r="C1284">
            <v>9713</v>
          </cell>
          <cell r="D1284" t="str">
            <v xml:space="preserve">H </v>
          </cell>
        </row>
        <row r="1285">
          <cell r="A1285" t="str">
            <v xml:space="preserve">UES-2UKC1Z9QC256CP </v>
          </cell>
          <cell r="B1285" t="str">
            <v xml:space="preserve">UG WS U10/440,AFBM3,256MB/9G </v>
          </cell>
          <cell r="C1285">
            <v>8431</v>
          </cell>
          <cell r="D1285" t="str">
            <v xml:space="preserve">H </v>
          </cell>
        </row>
        <row r="1286">
          <cell r="A1286" t="str">
            <v xml:space="preserve">UG-1044A-1141A </v>
          </cell>
          <cell r="B1286" t="str">
            <v xml:space="preserve">UG SUN GIGABITETHERNET/P 2.0 </v>
          </cell>
          <cell r="C1286">
            <v>1294</v>
          </cell>
          <cell r="D1286" t="str">
            <v xml:space="preserve">A </v>
          </cell>
        </row>
        <row r="1287">
          <cell r="A1287" t="str">
            <v xml:space="preserve">UG-1045A-1140A </v>
          </cell>
          <cell r="B1287" t="str">
            <v xml:space="preserve">UG SUN GIGABITETHERNET/S 2.0 </v>
          </cell>
          <cell r="C1287">
            <v>1294</v>
          </cell>
          <cell r="D1287" t="str">
            <v xml:space="preserve">A </v>
          </cell>
        </row>
        <row r="1288">
          <cell r="A1288" t="str">
            <v xml:space="preserve">UG-260X-2761-SB1 </v>
          </cell>
          <cell r="B1288" t="str">
            <v xml:space="preserve">UG (1) 260X TO A 2761A SYS BD </v>
          </cell>
          <cell r="C1288">
            <v>88000</v>
          </cell>
          <cell r="D1288" t="str">
            <v xml:space="preserve">A </v>
          </cell>
        </row>
        <row r="1289">
          <cell r="A1289" t="str">
            <v xml:space="preserve">UG-260X-2761-SB2 </v>
          </cell>
          <cell r="B1289" t="str">
            <v xml:space="preserve">UG(2) 260X TO A 2761A SYS BD </v>
          </cell>
          <cell r="C1289">
            <v>80000</v>
          </cell>
          <cell r="D1289" t="str">
            <v xml:space="preserve">A </v>
          </cell>
        </row>
        <row r="1290">
          <cell r="A1290" t="str">
            <v xml:space="preserve">UG-2760A-C2761A </v>
          </cell>
          <cell r="B1290" t="str">
            <v xml:space="preserve">2760A TO 2761A CTO BOARD UPGR </v>
          </cell>
          <cell r="C1290">
            <v>52000</v>
          </cell>
          <cell r="D1290" t="str">
            <v xml:space="preserve">A </v>
          </cell>
        </row>
        <row r="1291">
          <cell r="A1291" t="str">
            <v xml:space="preserve">UG-2DLT7-L11000 </v>
          </cell>
          <cell r="B1291" t="str">
            <v xml:space="preserve">UPGRADE, DLT7000 TAPE DRS (2) </v>
          </cell>
          <cell r="C1291">
            <v>21000</v>
          </cell>
          <cell r="D1291" t="str">
            <v xml:space="preserve">A </v>
          </cell>
        </row>
        <row r="1292">
          <cell r="A1292" t="str">
            <v xml:space="preserve">UG-2DSK-RSM-9FST </v>
          </cell>
          <cell r="B1292" t="str">
            <v xml:space="preserve">UG 9GB RSM DISK, 2 DISK X 9GB </v>
          </cell>
          <cell r="C1292">
            <v>5530</v>
          </cell>
          <cell r="D1292" t="str">
            <v xml:space="preserve">A </v>
          </cell>
        </row>
        <row r="1293">
          <cell r="A1293" t="str">
            <v xml:space="preserve">UG-3DSK-RSM-9FST </v>
          </cell>
          <cell r="B1293" t="str">
            <v xml:space="preserve">UG RSM TRAY 3*9.1GB/7200 </v>
          </cell>
          <cell r="C1293">
            <v>14980</v>
          </cell>
          <cell r="D1293" t="str">
            <v xml:space="preserve">A </v>
          </cell>
        </row>
        <row r="1294">
          <cell r="A1294" t="str">
            <v xml:space="preserve">UG-4/1000-4DR </v>
          </cell>
          <cell r="B1294" t="str">
            <v xml:space="preserve">UG 4 X DLT4000 - DLT7000 </v>
          </cell>
          <cell r="C1294">
            <v>44800</v>
          </cell>
          <cell r="D1294" t="str">
            <v xml:space="preserve">A </v>
          </cell>
        </row>
        <row r="1295">
          <cell r="A1295" t="str">
            <v xml:space="preserve">UG-5/1-CLOCKBOARD </v>
          </cell>
          <cell r="B1295" t="str">
            <v xml:space="preserve">UG to 5:1 CLOCK BOARD - Field </v>
          </cell>
          <cell r="C1295">
            <v>1600</v>
          </cell>
          <cell r="D1295" t="str">
            <v xml:space="preserve">A </v>
          </cell>
        </row>
        <row r="1296">
          <cell r="A1296" t="str">
            <v xml:space="preserve">UG-8MM-TAPE-20G </v>
          </cell>
          <cell r="B1296" t="str">
            <v xml:space="preserve">UG TO 8MM UNIPACK TAPE, 20-40G </v>
          </cell>
          <cell r="C1296">
            <v>3308</v>
          </cell>
          <cell r="D1296" t="str">
            <v xml:space="preserve">H </v>
          </cell>
        </row>
        <row r="1297">
          <cell r="A1297" t="str">
            <v xml:space="preserve">UG-A1000-109G-10K </v>
          </cell>
          <cell r="B1297" t="str">
            <v xml:space="preserve">UPG, 109GB A1000(10K RPM) </v>
          </cell>
          <cell r="C1297">
            <v>23800</v>
          </cell>
          <cell r="D1297" t="str">
            <v xml:space="preserve">H </v>
          </cell>
        </row>
        <row r="1298">
          <cell r="A1298" t="str">
            <v xml:space="preserve">UG-A1000-36G-10K </v>
          </cell>
          <cell r="B1298" t="str">
            <v xml:space="preserve">UG, 36GB A1000 (10K RPM) </v>
          </cell>
          <cell r="C1298">
            <v>12320</v>
          </cell>
          <cell r="D1298" t="str">
            <v xml:space="preserve">H </v>
          </cell>
        </row>
        <row r="1299">
          <cell r="A1299" t="str">
            <v xml:space="preserve">UG-A1000-36G-RK-2 </v>
          </cell>
          <cell r="B1299" t="str">
            <v xml:space="preserve">UPG, 36GB A1000, RACK(10K RPM) </v>
          </cell>
          <cell r="C1299">
            <v>12320</v>
          </cell>
          <cell r="D1299" t="str">
            <v xml:space="preserve">H </v>
          </cell>
        </row>
        <row r="1300">
          <cell r="A1300" t="str">
            <v xml:space="preserve">UG-A1000-72G-18 </v>
          </cell>
          <cell r="B1300" t="str">
            <v xml:space="preserve">A1000 W/ 72GB(4X18GB DRIVES) </v>
          </cell>
          <cell r="C1300">
            <v>19600</v>
          </cell>
          <cell r="D1300" t="str">
            <v xml:space="preserve">H </v>
          </cell>
        </row>
        <row r="1301">
          <cell r="A1301" t="str">
            <v xml:space="preserve">UG-A1000-72G-RK </v>
          </cell>
          <cell r="B1301" t="str">
            <v xml:space="preserve">UPG, A1000-72GB RACKMOUNT TRAY </v>
          </cell>
          <cell r="C1301">
            <v>19600</v>
          </cell>
          <cell r="D1301" t="str">
            <v xml:space="preserve">H </v>
          </cell>
        </row>
        <row r="1302">
          <cell r="A1302" t="str">
            <v xml:space="preserve">UG-A1000-CONTBD </v>
          </cell>
          <cell r="B1302" t="str">
            <v xml:space="preserve">CONTROLLER BOARD UPG FOR A1000 </v>
          </cell>
          <cell r="C1302">
            <v>5600</v>
          </cell>
          <cell r="D1302" t="str">
            <v xml:space="preserve">H </v>
          </cell>
        </row>
        <row r="1303">
          <cell r="A1303" t="str">
            <v xml:space="preserve">UG-A1000-DISK-18GB </v>
          </cell>
          <cell r="B1303" t="str">
            <v xml:space="preserve">UG TO 18.2GB FOR A1000 </v>
          </cell>
          <cell r="C1303">
            <v>2660</v>
          </cell>
          <cell r="D1303" t="str">
            <v xml:space="preserve">H </v>
          </cell>
        </row>
        <row r="1304">
          <cell r="A1304" t="str">
            <v xml:space="preserve">UG-A1000-DISK-4GB </v>
          </cell>
          <cell r="B1304" t="str">
            <v xml:space="preserve">UG TO 4GB DSK, 10K RPM, A1000 </v>
          </cell>
          <cell r="C1304">
            <v>980</v>
          </cell>
          <cell r="D1304" t="str">
            <v xml:space="preserve">H </v>
          </cell>
        </row>
        <row r="1305">
          <cell r="A1305" t="str">
            <v xml:space="preserve">UG-A1000-DISK-9GB </v>
          </cell>
          <cell r="B1305" t="str">
            <v xml:space="preserve">UG TO 9.1GB FOR A1000 </v>
          </cell>
          <cell r="C1305">
            <v>1540</v>
          </cell>
          <cell r="D1305" t="str">
            <v xml:space="preserve">H </v>
          </cell>
        </row>
        <row r="1306">
          <cell r="A1306" t="str">
            <v xml:space="preserve">UG-A1000-RACK </v>
          </cell>
          <cell r="B1306" t="str">
            <v xml:space="preserve">UPG, STOREDGE EXPANSION RACK </v>
          </cell>
          <cell r="C1306">
            <v>7000</v>
          </cell>
          <cell r="D1306" t="str">
            <v xml:space="preserve">A </v>
          </cell>
        </row>
        <row r="1307">
          <cell r="A1307" t="str">
            <v xml:space="preserve">UG-A3500-1008G-18D </v>
          </cell>
          <cell r="B1307" t="str">
            <v xml:space="preserve">UPG TO A3500, 1008G, 7X18GB DR </v>
          </cell>
          <cell r="C1307">
            <v>259560</v>
          </cell>
          <cell r="D1307" t="str">
            <v xml:space="preserve">A </v>
          </cell>
        </row>
        <row r="1308">
          <cell r="A1308" t="str">
            <v xml:space="preserve">UG-A3500-1635G-10K </v>
          </cell>
          <cell r="B1308" t="str">
            <v xml:space="preserve">UPGRADE, STOREDGE A3500, 1635G </v>
          </cell>
          <cell r="C1308">
            <v>572600</v>
          </cell>
          <cell r="D1308" t="str">
            <v xml:space="preserve">A </v>
          </cell>
        </row>
        <row r="1309">
          <cell r="A1309" t="str">
            <v xml:space="preserve">UG-A3500-180G-10K </v>
          </cell>
          <cell r="B1309" t="str">
            <v xml:space="preserve">UPG, 180G A3500 (10K RPM) </v>
          </cell>
          <cell r="C1309">
            <v>162400</v>
          </cell>
          <cell r="D1309" t="str">
            <v xml:space="preserve">A </v>
          </cell>
        </row>
        <row r="1310">
          <cell r="A1310" t="str">
            <v xml:space="preserve">UG-A3500-360G-18D </v>
          </cell>
          <cell r="B1310" t="str">
            <v>UPG TO A3500,360G,7X18GB</v>
          </cell>
          <cell r="C1310">
            <v>159600</v>
          </cell>
          <cell r="D1310" t="str">
            <v xml:space="preserve">A </v>
          </cell>
        </row>
        <row r="1311">
          <cell r="A1311" t="str">
            <v xml:space="preserve">UG-A3500-545G-10K </v>
          </cell>
          <cell r="B1311" t="str">
            <v xml:space="preserve">UPGRADE, 545G A3500 (10K RPM) </v>
          </cell>
          <cell r="C1311">
            <v>165200</v>
          </cell>
          <cell r="D1311" t="str">
            <v xml:space="preserve">A </v>
          </cell>
        </row>
        <row r="1312">
          <cell r="A1312" t="str">
            <v xml:space="preserve">UG-A3500-763G-10K </v>
          </cell>
          <cell r="B1312" t="str">
            <v xml:space="preserve">UPG, A3500, 763G, 2 X 7 TRAYS </v>
          </cell>
          <cell r="C1312">
            <v>246400</v>
          </cell>
          <cell r="D1312" t="str">
            <v xml:space="preserve">A </v>
          </cell>
        </row>
        <row r="1313">
          <cell r="A1313" t="str">
            <v xml:space="preserve">UG-A3500-90G-10K </v>
          </cell>
          <cell r="B1313" t="str">
            <v xml:space="preserve">UPG, 90G A3500 SYS, 10K RPM </v>
          </cell>
          <cell r="C1313">
            <v>99400</v>
          </cell>
          <cell r="D1313" t="str">
            <v xml:space="preserve">A </v>
          </cell>
        </row>
        <row r="1314">
          <cell r="A1314" t="str">
            <v xml:space="preserve">UG-A3500-CTRL </v>
          </cell>
          <cell r="B1314" t="str">
            <v xml:space="preserve">UPGRADE, A3500 CONTROLLER </v>
          </cell>
          <cell r="C1314">
            <v>26600</v>
          </cell>
          <cell r="D1314" t="str">
            <v xml:space="preserve">A </v>
          </cell>
        </row>
        <row r="1315">
          <cell r="A1315" t="str">
            <v xml:space="preserve">UG-A3500-LITE-72G </v>
          </cell>
          <cell r="B1315" t="str">
            <v xml:space="preserve">UPGRADE, A3500 LITE, 72GB </v>
          </cell>
          <cell r="C1315">
            <v>56000</v>
          </cell>
          <cell r="D1315" t="str">
            <v xml:space="preserve">A </v>
          </cell>
        </row>
        <row r="1316">
          <cell r="A1316" t="str">
            <v xml:space="preserve">UG-A5000-1200G </v>
          </cell>
          <cell r="B1316" t="str">
            <v xml:space="preserve">Upgrade, 1200G StorEdge A5000 </v>
          </cell>
          <cell r="C1316">
            <v>700000</v>
          </cell>
          <cell r="D1316" t="str">
            <v xml:space="preserve">A </v>
          </cell>
        </row>
        <row r="1317">
          <cell r="A1317" t="str">
            <v xml:space="preserve">UG-A5000-1528G-18D </v>
          </cell>
          <cell r="B1317" t="str">
            <v xml:space="preserve">UPGRADE, 1.5TB StorEdge A5100 </v>
          </cell>
          <cell r="C1317">
            <v>420000</v>
          </cell>
          <cell r="D1317" t="str">
            <v xml:space="preserve">A </v>
          </cell>
        </row>
        <row r="1318">
          <cell r="A1318" t="str">
            <v xml:space="preserve">UG-A5000-18G-LP </v>
          </cell>
          <cell r="B1318" t="str">
            <v xml:space="preserve">UPGRADE, FC-AL 18GB, 1.6" DISK </v>
          </cell>
          <cell r="C1318">
            <v>2800</v>
          </cell>
          <cell r="D1318" t="str">
            <v xml:space="preserve">A </v>
          </cell>
        </row>
        <row r="1319">
          <cell r="A1319" t="str">
            <v xml:space="preserve">UG-A5000-200G </v>
          </cell>
          <cell r="B1319" t="str">
            <v xml:space="preserve">Upgrade to 200G StorEdge A5200 </v>
          </cell>
          <cell r="C1319">
            <v>98000</v>
          </cell>
          <cell r="D1319" t="str">
            <v xml:space="preserve">A </v>
          </cell>
        </row>
        <row r="1320">
          <cell r="A1320" t="str">
            <v xml:space="preserve">UG-A5000-200GR5 </v>
          </cell>
          <cell r="B1320" t="str">
            <v xml:space="preserve">UG, 200GB StorEdge A5200 </v>
          </cell>
          <cell r="C1320">
            <v>98000</v>
          </cell>
          <cell r="D1320" t="str">
            <v xml:space="preserve">A </v>
          </cell>
        </row>
        <row r="1321">
          <cell r="A1321" t="str">
            <v xml:space="preserve">UG-A5000-254G-18D </v>
          </cell>
          <cell r="B1321" t="str">
            <v xml:space="preserve">Upgrade, 254GB StorEdge A5000 </v>
          </cell>
          <cell r="C1321">
            <v>58800</v>
          </cell>
          <cell r="D1321" t="str">
            <v xml:space="preserve">A </v>
          </cell>
        </row>
        <row r="1322">
          <cell r="A1322" t="str">
            <v xml:space="preserve">UG-A5000-400G </v>
          </cell>
          <cell r="B1322" t="str">
            <v xml:space="preserve">Upgrade to 400G StorEdge A5200 </v>
          </cell>
          <cell r="C1322">
            <v>224000</v>
          </cell>
          <cell r="D1322" t="str">
            <v xml:space="preserve">A </v>
          </cell>
        </row>
        <row r="1323">
          <cell r="A1323" t="str">
            <v xml:space="preserve">UG-A5000-509G-18D </v>
          </cell>
          <cell r="B1323" t="str">
            <v xml:space="preserve">UPG, 509GB Sun StorEdge A5100 </v>
          </cell>
          <cell r="C1323">
            <v>140000</v>
          </cell>
          <cell r="D1323" t="str">
            <v xml:space="preserve">A </v>
          </cell>
        </row>
        <row r="1324">
          <cell r="A1324" t="str">
            <v xml:space="preserve">UG-A5000-63G </v>
          </cell>
          <cell r="B1324" t="str">
            <v xml:space="preserve">Upgrade to 63G StorEdge A5200 </v>
          </cell>
          <cell r="C1324">
            <v>54600</v>
          </cell>
          <cell r="D1324" t="str">
            <v xml:space="preserve">A </v>
          </cell>
        </row>
        <row r="1325">
          <cell r="A1325" t="str">
            <v xml:space="preserve">UG-A5000-800G </v>
          </cell>
          <cell r="B1325" t="str">
            <v xml:space="preserve">Upgrade, 800G StorEdge A5000 </v>
          </cell>
          <cell r="C1325">
            <v>469000</v>
          </cell>
          <cell r="D1325" t="str">
            <v xml:space="preserve">A </v>
          </cell>
        </row>
        <row r="1326">
          <cell r="A1326" t="str">
            <v xml:space="preserve">UG-A5000-91G-18D </v>
          </cell>
          <cell r="B1326" t="str">
            <v xml:space="preserve">UPG, 91GB Sun StorEdge A5100 </v>
          </cell>
          <cell r="C1326">
            <v>35000</v>
          </cell>
          <cell r="D1326" t="str">
            <v xml:space="preserve">A </v>
          </cell>
        </row>
        <row r="1327">
          <cell r="A1327" t="str">
            <v xml:space="preserve">UG-A5000-9G-LP </v>
          </cell>
          <cell r="B1327" t="str">
            <v xml:space="preserve">UPGRADE TO FC-AL 9GB 1.6" DISK </v>
          </cell>
          <cell r="C1327">
            <v>2800</v>
          </cell>
          <cell r="D1327" t="str">
            <v xml:space="preserve">A </v>
          </cell>
        </row>
        <row r="1328">
          <cell r="A1328" t="str">
            <v xml:space="preserve">UG-A7000-0GB </v>
          </cell>
          <cell r="B1328" t="str">
            <v xml:space="preserve">UPG TO A7000 BASE STORAGE SYS </v>
          </cell>
          <cell r="C1328">
            <v>176400</v>
          </cell>
          <cell r="D1328" t="str">
            <v xml:space="preserve">A </v>
          </cell>
        </row>
        <row r="1329">
          <cell r="A1329" t="str">
            <v xml:space="preserve">UG-A7000-18G </v>
          </cell>
          <cell r="B1329" t="str">
            <v xml:space="preserve">Upgrade, 108-GB SCA Disk Pack </v>
          </cell>
          <cell r="C1329">
            <v>35100</v>
          </cell>
          <cell r="D1329" t="str">
            <v xml:space="preserve">A </v>
          </cell>
        </row>
        <row r="1330">
          <cell r="A1330" t="str">
            <v xml:space="preserve">UG-A7000-18G-CO </v>
          </cell>
          <cell r="B1330" t="str">
            <v xml:space="preserve">Upgrade, 108-GB Disk Pack, SCA </v>
          </cell>
          <cell r="C1330">
            <v>35100</v>
          </cell>
          <cell r="D1330" t="str">
            <v xml:space="preserve">A </v>
          </cell>
        </row>
        <row r="1331">
          <cell r="A1331" t="str">
            <v xml:space="preserve">UG-A7000-9G-CO </v>
          </cell>
          <cell r="B1331" t="str">
            <v xml:space="preserve">Upgrade, Fac Gonfig 54-GB SCA </v>
          </cell>
          <cell r="C1331">
            <v>14400</v>
          </cell>
          <cell r="D1331" t="str">
            <v xml:space="preserve">A </v>
          </cell>
        </row>
        <row r="1332">
          <cell r="A1332" t="str">
            <v xml:space="preserve">UG-A7000-9GB-DSK </v>
          </cell>
          <cell r="B1332" t="str">
            <v xml:space="preserve">54.6GB DSK PCK UPG FOR A7000 </v>
          </cell>
          <cell r="C1332">
            <v>35100</v>
          </cell>
          <cell r="D1332" t="str">
            <v xml:space="preserve">A </v>
          </cell>
        </row>
        <row r="1333">
          <cell r="A1333" t="str">
            <v xml:space="preserve">UG-A7000-MEM-1GB </v>
          </cell>
          <cell r="B1333" t="str">
            <v xml:space="preserve">UPG TO 512MB SAFE CACHE MEMORY </v>
          </cell>
          <cell r="C1333">
            <v>84546</v>
          </cell>
          <cell r="D1333" t="str">
            <v xml:space="preserve">A </v>
          </cell>
        </row>
        <row r="1334">
          <cell r="A1334" t="str">
            <v xml:space="preserve">UG-A7000-USTE-2 </v>
          </cell>
          <cell r="B1334" t="str">
            <v xml:space="preserve">UPGRADE, ULTRA STE,2 CONNECTOR </v>
          </cell>
          <cell r="C1334">
            <v>26676</v>
          </cell>
          <cell r="D1334" t="str">
            <v xml:space="preserve">A </v>
          </cell>
        </row>
        <row r="1335">
          <cell r="A1335" t="str">
            <v xml:space="preserve">UG-A7000-USTE-4 </v>
          </cell>
          <cell r="B1335" t="str">
            <v xml:space="preserve">UPG, ULTRA STE, 4 CONNECTORS </v>
          </cell>
          <cell r="C1335">
            <v>26676</v>
          </cell>
          <cell r="D1335" t="str">
            <v xml:space="preserve">A </v>
          </cell>
        </row>
        <row r="1336">
          <cell r="A1336" t="str">
            <v xml:space="preserve">UG-A7000-USTE-8 </v>
          </cell>
          <cell r="B1336" t="str">
            <v xml:space="preserve">UPG, ULTRA STE, 8 CONNECTORS </v>
          </cell>
          <cell r="C1336">
            <v>26676</v>
          </cell>
          <cell r="D1336" t="str">
            <v xml:space="preserve">A </v>
          </cell>
        </row>
        <row r="1337">
          <cell r="A1337" t="str">
            <v xml:space="preserve">UG-AX000-DISK-9G-2 </v>
          </cell>
          <cell r="B1337" t="str">
            <v xml:space="preserve">UPG, 9GB, 10000RPM, USCSI DR </v>
          </cell>
          <cell r="C1337">
            <v>1365</v>
          </cell>
          <cell r="D1337" t="str">
            <v xml:space="preserve">H </v>
          </cell>
        </row>
        <row r="1338">
          <cell r="A1338" t="str">
            <v xml:space="preserve">UG-D1000-36G-10K </v>
          </cell>
          <cell r="B1338" t="str">
            <v xml:space="preserve">UPG, 36GB D1000 (10K RPM) </v>
          </cell>
          <cell r="C1338">
            <v>9800</v>
          </cell>
          <cell r="D1338" t="str">
            <v xml:space="preserve">H </v>
          </cell>
        </row>
        <row r="1339">
          <cell r="A1339" t="str">
            <v xml:space="preserve">UG-D1000-36G-RK-2 </v>
          </cell>
          <cell r="B1339" t="str">
            <v xml:space="preserve">UPG, 36GB D1000, RACK, 10K RPM </v>
          </cell>
          <cell r="C1339">
            <v>9800</v>
          </cell>
          <cell r="D1339" t="str">
            <v xml:space="preserve">H </v>
          </cell>
        </row>
        <row r="1340">
          <cell r="A1340" t="str">
            <v xml:space="preserve">UG-D1000-72G-18 </v>
          </cell>
          <cell r="B1340" t="str">
            <v xml:space="preserve">UPGRADE TO D1000, 72GB (4X18G) </v>
          </cell>
          <cell r="C1340">
            <v>14700</v>
          </cell>
          <cell r="D1340" t="str">
            <v xml:space="preserve">H </v>
          </cell>
        </row>
        <row r="1341">
          <cell r="A1341" t="str">
            <v xml:space="preserve">UG-D1000-72G-RK </v>
          </cell>
          <cell r="B1341" t="str">
            <v xml:space="preserve">UPG, D1000-72GB RACKMOUNT TRAY </v>
          </cell>
          <cell r="C1341">
            <v>14700</v>
          </cell>
          <cell r="D1341" t="str">
            <v xml:space="preserve">H </v>
          </cell>
        </row>
        <row r="1342">
          <cell r="A1342" t="str">
            <v xml:space="preserve">UG-DLT4700-TO-L280 </v>
          </cell>
          <cell r="B1342" t="str">
            <v xml:space="preserve">UG TO L280 STOREDGE AUTOLOADER </v>
          </cell>
          <cell r="C1342">
            <v>12460</v>
          </cell>
          <cell r="D1342" t="str">
            <v xml:space="preserve">H </v>
          </cell>
        </row>
        <row r="1343">
          <cell r="A1343" t="str">
            <v xml:space="preserve">UG-DLT7000 </v>
          </cell>
          <cell r="B1343" t="str">
            <v xml:space="preserve">UG TO DLT7000 35-70GB FLEXIPAK </v>
          </cell>
          <cell r="C1343">
            <v>8400</v>
          </cell>
          <cell r="D1343" t="str">
            <v xml:space="preserve">H </v>
          </cell>
        </row>
        <row r="1344">
          <cell r="A1344" t="str">
            <v xml:space="preserve">UG-DSK-18GB </v>
          </cell>
          <cell r="B1344" t="str">
            <v xml:space="preserve">UG TO 18.2GB DISK </v>
          </cell>
          <cell r="C1344">
            <v>1960</v>
          </cell>
          <cell r="D1344" t="str">
            <v xml:space="preserve">H </v>
          </cell>
        </row>
        <row r="1345">
          <cell r="A1345" t="str">
            <v xml:space="preserve">UG-DSK-9GB </v>
          </cell>
          <cell r="B1345" t="str">
            <v xml:space="preserve">UPG, DISK 9.1GB/7200 USCSI </v>
          </cell>
          <cell r="C1345">
            <v>1204</v>
          </cell>
          <cell r="D1345" t="str">
            <v xml:space="preserve">H </v>
          </cell>
        </row>
        <row r="1346">
          <cell r="A1346" t="str">
            <v xml:space="preserve">UG-DSK-9GB-2 </v>
          </cell>
          <cell r="B1346" t="str">
            <v xml:space="preserve">UPG, 9GB, 10000RPM, USCSI DR </v>
          </cell>
          <cell r="C1346">
            <v>1295</v>
          </cell>
          <cell r="D1346" t="str">
            <v xml:space="preserve">H </v>
          </cell>
        </row>
        <row r="1347">
          <cell r="A1347" t="str">
            <v xml:space="preserve">UG-E3000-E3500 </v>
          </cell>
          <cell r="B1347" t="str">
            <v xml:space="preserve">UG E3000 TO E3500 </v>
          </cell>
          <cell r="C1347">
            <v>15750</v>
          </cell>
          <cell r="D1347" t="str">
            <v xml:space="preserve">A </v>
          </cell>
        </row>
        <row r="1348">
          <cell r="A1348" t="str">
            <v xml:space="preserve">UG-E3000-E3501 </v>
          </cell>
          <cell r="B1348" t="str">
            <v xml:space="preserve">UG E3000 TO E3501 </v>
          </cell>
          <cell r="C1348">
            <v>15750</v>
          </cell>
          <cell r="D1348" t="str">
            <v xml:space="preserve">A </v>
          </cell>
        </row>
        <row r="1349">
          <cell r="A1349" t="str">
            <v xml:space="preserve">UG-E3000-E4500 </v>
          </cell>
          <cell r="B1349" t="str">
            <v xml:space="preserve">UG E3000 TO E4500 </v>
          </cell>
          <cell r="C1349">
            <v>45000</v>
          </cell>
          <cell r="D1349" t="str">
            <v xml:space="preserve">A </v>
          </cell>
        </row>
        <row r="1350">
          <cell r="A1350" t="str">
            <v xml:space="preserve">UG-E3000-E4501 </v>
          </cell>
          <cell r="B1350" t="str">
            <v xml:space="preserve">UG E3000 TO E4501 </v>
          </cell>
          <cell r="C1350">
            <v>45600</v>
          </cell>
          <cell r="D1350" t="str">
            <v xml:space="preserve">A </v>
          </cell>
        </row>
        <row r="1351">
          <cell r="A1351" t="str">
            <v xml:space="preserve">UG-E3000-E5500 </v>
          </cell>
          <cell r="B1351" t="str">
            <v xml:space="preserve">UG E3000 TO E5500 </v>
          </cell>
          <cell r="C1351">
            <v>61500</v>
          </cell>
          <cell r="D1351" t="str">
            <v xml:space="preserve">A </v>
          </cell>
        </row>
        <row r="1352">
          <cell r="A1352" t="str">
            <v xml:space="preserve">UG-E3000-E5501 </v>
          </cell>
          <cell r="B1352" t="str">
            <v xml:space="preserve">UG E3000 TO E5501 </v>
          </cell>
          <cell r="C1352">
            <v>63200</v>
          </cell>
          <cell r="D1352" t="str">
            <v xml:space="preserve">A </v>
          </cell>
        </row>
        <row r="1353">
          <cell r="A1353" t="str">
            <v xml:space="preserve">UG-E3500-E4500 </v>
          </cell>
          <cell r="B1353" t="str">
            <v xml:space="preserve">UG E3500 TO E4500 </v>
          </cell>
          <cell r="C1353">
            <v>42750</v>
          </cell>
          <cell r="D1353" t="str">
            <v xml:space="preserve">A </v>
          </cell>
        </row>
        <row r="1354">
          <cell r="A1354" t="str">
            <v xml:space="preserve">UG-E3500-E5500 </v>
          </cell>
          <cell r="B1354" t="str">
            <v xml:space="preserve">UG E3500 TO E5500 </v>
          </cell>
          <cell r="C1354">
            <v>59250</v>
          </cell>
          <cell r="D1354" t="str">
            <v xml:space="preserve">A </v>
          </cell>
        </row>
        <row r="1355">
          <cell r="A1355" t="str">
            <v xml:space="preserve">UG-E350X-E4501 </v>
          </cell>
          <cell r="B1355" t="str">
            <v xml:space="preserve">UG E350x TO E4501 </v>
          </cell>
          <cell r="C1355">
            <v>45600</v>
          </cell>
          <cell r="D1355" t="str">
            <v xml:space="preserve">A </v>
          </cell>
        </row>
        <row r="1356">
          <cell r="A1356" t="str">
            <v xml:space="preserve">UG-E350X-E5501 </v>
          </cell>
          <cell r="B1356" t="str">
            <v xml:space="preserve">UG E350X TO E5501 </v>
          </cell>
          <cell r="C1356">
            <v>63200</v>
          </cell>
          <cell r="D1356" t="str">
            <v xml:space="preserve">A </v>
          </cell>
        </row>
        <row r="1357">
          <cell r="A1357" t="str">
            <v xml:space="preserve">UG-E4000-100GIGPLN </v>
          </cell>
          <cell r="B1357" t="str">
            <v xml:space="preserve">UG E4000 TO 100MHZ GIGAPLANE </v>
          </cell>
          <cell r="C1357">
            <v>13300</v>
          </cell>
          <cell r="D1357" t="str">
            <v xml:space="preserve">A </v>
          </cell>
        </row>
        <row r="1358">
          <cell r="A1358" t="str">
            <v xml:space="preserve">UG-E4000-5/1GIGPLN </v>
          </cell>
          <cell r="B1358" t="str">
            <v xml:space="preserve">UG E4000 to 5/1 Gigaplane </v>
          </cell>
          <cell r="C1358">
            <v>15200</v>
          </cell>
          <cell r="D1358" t="str">
            <v xml:space="preserve">A </v>
          </cell>
        </row>
        <row r="1359">
          <cell r="A1359" t="str">
            <v xml:space="preserve">UG-E4000-E6500 </v>
          </cell>
          <cell r="B1359" t="str">
            <v xml:space="preserve">UG E4000 TO E6500 </v>
          </cell>
          <cell r="C1359">
            <v>164250</v>
          </cell>
          <cell r="D1359" t="str">
            <v xml:space="preserve">A </v>
          </cell>
        </row>
        <row r="1360">
          <cell r="A1360" t="str">
            <v xml:space="preserve">UG-E4000-E6501 </v>
          </cell>
          <cell r="B1360" t="str">
            <v xml:space="preserve">UG E4000 TO E6501 </v>
          </cell>
          <cell r="C1360">
            <v>127200</v>
          </cell>
          <cell r="D1360" t="str">
            <v xml:space="preserve">A </v>
          </cell>
        </row>
        <row r="1361">
          <cell r="A1361" t="str">
            <v xml:space="preserve">UG-E4500-E6500 </v>
          </cell>
          <cell r="B1361" t="str">
            <v xml:space="preserve">UG E4500 TO E6500 </v>
          </cell>
          <cell r="C1361">
            <v>162000</v>
          </cell>
          <cell r="D1361" t="str">
            <v xml:space="preserve">A </v>
          </cell>
        </row>
        <row r="1362">
          <cell r="A1362" t="str">
            <v xml:space="preserve">UG-E450X-E6501 </v>
          </cell>
          <cell r="B1362" t="str">
            <v xml:space="preserve">UG E450X TO E6501 </v>
          </cell>
          <cell r="C1362">
            <v>127200</v>
          </cell>
          <cell r="D1362" t="str">
            <v xml:space="preserve">A </v>
          </cell>
        </row>
        <row r="1363">
          <cell r="A1363" t="str">
            <v xml:space="preserve">UG-E5000-100GIGPLN </v>
          </cell>
          <cell r="B1363" t="str">
            <v xml:space="preserve">UG E5000 TO 100MHZ GIGAPLANE </v>
          </cell>
          <cell r="C1363">
            <v>15400</v>
          </cell>
          <cell r="D1363" t="str">
            <v xml:space="preserve">A </v>
          </cell>
        </row>
        <row r="1364">
          <cell r="A1364" t="str">
            <v xml:space="preserve">UG-E5000-5/1GIGPLN </v>
          </cell>
          <cell r="B1364" t="str">
            <v xml:space="preserve">UG E5000 to 5/1 Gigaplane </v>
          </cell>
          <cell r="C1364">
            <v>17600</v>
          </cell>
          <cell r="D1364" t="str">
            <v xml:space="preserve">A </v>
          </cell>
        </row>
        <row r="1365">
          <cell r="A1365" t="str">
            <v xml:space="preserve">UG-E5000-E6500 </v>
          </cell>
          <cell r="B1365" t="str">
            <v xml:space="preserve">UG E5000 TO E6500 </v>
          </cell>
          <cell r="C1365">
            <v>146250</v>
          </cell>
          <cell r="D1365" t="str">
            <v xml:space="preserve">A </v>
          </cell>
        </row>
        <row r="1366">
          <cell r="A1366" t="str">
            <v xml:space="preserve">UG-E5000-E6501 </v>
          </cell>
          <cell r="B1366" t="str">
            <v xml:space="preserve">UG E5000 TO E6501 </v>
          </cell>
          <cell r="C1366">
            <v>108000</v>
          </cell>
          <cell r="D1366" t="str">
            <v xml:space="preserve">A </v>
          </cell>
        </row>
        <row r="1367">
          <cell r="A1367" t="str">
            <v xml:space="preserve">UG-E5500-E6500 </v>
          </cell>
          <cell r="B1367" t="str">
            <v xml:space="preserve">UG E5500 TO E6500 </v>
          </cell>
          <cell r="C1367">
            <v>144000</v>
          </cell>
          <cell r="D1367" t="str">
            <v xml:space="preserve">A </v>
          </cell>
        </row>
        <row r="1368">
          <cell r="A1368" t="str">
            <v xml:space="preserve">UG-E550X-E6501 </v>
          </cell>
          <cell r="B1368" t="str">
            <v xml:space="preserve">UG E550X TO E6501 </v>
          </cell>
          <cell r="C1368">
            <v>108000</v>
          </cell>
          <cell r="D1368" t="str">
            <v xml:space="preserve">A </v>
          </cell>
        </row>
        <row r="1369">
          <cell r="A1369" t="str">
            <v xml:space="preserve">UG-E5X00-E10000-4 </v>
          </cell>
          <cell r="B1369" t="str">
            <v xml:space="preserve">CHASSIS UPGRADE TO E10000-4 </v>
          </cell>
          <cell r="C1369">
            <v>268800</v>
          </cell>
          <cell r="D1369" t="str">
            <v xml:space="preserve">A </v>
          </cell>
        </row>
        <row r="1370">
          <cell r="A1370" t="str">
            <v xml:space="preserve">UG-E6X00-E10000-4 </v>
          </cell>
          <cell r="B1370" t="str">
            <v xml:space="preserve">CHASSIS UPGRADE TO E10000-4 </v>
          </cell>
          <cell r="C1370">
            <v>212800</v>
          </cell>
          <cell r="D1370" t="str">
            <v xml:space="preserve">A </v>
          </cell>
        </row>
        <row r="1371">
          <cell r="A1371" t="str">
            <v xml:space="preserve">UG-ENT-100MHCLOCKB </v>
          </cell>
          <cell r="B1371" t="str">
            <v xml:space="preserve">100MHZ COMPAT ENT CLOCK BOARD </v>
          </cell>
          <cell r="C1371">
            <v>1500</v>
          </cell>
          <cell r="D1371" t="str">
            <v xml:space="preserve">A </v>
          </cell>
        </row>
        <row r="1372">
          <cell r="A1372" t="str">
            <v xml:space="preserve">UG-FFB-AFB-M3-V </v>
          </cell>
          <cell r="B1372" t="str">
            <v xml:space="preserve">GPX UPG TO ELITE3D M3 VERTICAL </v>
          </cell>
          <cell r="C1372">
            <v>2153</v>
          </cell>
          <cell r="D1372" t="str">
            <v xml:space="preserve">H </v>
          </cell>
        </row>
        <row r="1373">
          <cell r="A1373" t="str">
            <v xml:space="preserve">UG-FFB-AFB-M6-H </v>
          </cell>
          <cell r="B1373" t="str">
            <v xml:space="preserve">GPX UPG TO ELITE3D M6 HORIZON </v>
          </cell>
          <cell r="C1373">
            <v>3503</v>
          </cell>
          <cell r="D1373" t="str">
            <v xml:space="preserve">H </v>
          </cell>
        </row>
        <row r="1374">
          <cell r="A1374" t="str">
            <v xml:space="preserve">UG-FFB-AFB-M6-V </v>
          </cell>
          <cell r="B1374" t="str">
            <v xml:space="preserve">GPX UPG TO ELITE3D M6 VERTICAL </v>
          </cell>
          <cell r="C1374">
            <v>3503</v>
          </cell>
          <cell r="D1374" t="str">
            <v xml:space="preserve">H </v>
          </cell>
        </row>
        <row r="1375">
          <cell r="A1375" t="str">
            <v xml:space="preserve">UG-FFB-FFB3-DB-1-H </v>
          </cell>
          <cell r="B1375" t="str">
            <v xml:space="preserve">GPX UPG TO CREATOR3D SER 3 HOR </v>
          </cell>
          <cell r="C1375">
            <v>803</v>
          </cell>
          <cell r="D1375" t="str">
            <v xml:space="preserve">H </v>
          </cell>
        </row>
        <row r="1376">
          <cell r="A1376" t="str">
            <v xml:space="preserve">UG-FFB-FFB3-DB-1-V </v>
          </cell>
          <cell r="B1376" t="str">
            <v xml:space="preserve">GPX UPG TO CREATOR3D SER 3 VER </v>
          </cell>
          <cell r="C1376">
            <v>803</v>
          </cell>
          <cell r="D1376" t="str">
            <v xml:space="preserve">H </v>
          </cell>
        </row>
        <row r="1377">
          <cell r="A1377" t="str">
            <v xml:space="preserve">UG-L11000 </v>
          </cell>
          <cell r="B1377" t="str">
            <v xml:space="preserve">UPGRADE, L11000 TAPE LIBRARY </v>
          </cell>
          <cell r="C1377">
            <v>210000</v>
          </cell>
          <cell r="D1377" t="str">
            <v xml:space="preserve">A </v>
          </cell>
        </row>
        <row r="1378">
          <cell r="A1378" t="str">
            <v xml:space="preserve">UG-L3500-2 </v>
          </cell>
          <cell r="B1378" t="str">
            <v xml:space="preserve">UG TO L3500, TWO DRIVES </v>
          </cell>
          <cell r="C1378">
            <v>75600</v>
          </cell>
          <cell r="D1378" t="str">
            <v xml:space="preserve">A </v>
          </cell>
        </row>
        <row r="1379">
          <cell r="A1379" t="str">
            <v xml:space="preserve">UG-M11XX-M1194 </v>
          </cell>
          <cell r="B1379" t="str">
            <v xml:space="preserve">UG 300 to 400MHz CPU Ent 250 </v>
          </cell>
          <cell r="C1379">
            <v>5940</v>
          </cell>
          <cell r="D1379" t="str">
            <v xml:space="preserve">H </v>
          </cell>
        </row>
        <row r="1380">
          <cell r="A1380" t="str">
            <v xml:space="preserve">UG-M1XXX-M1300 </v>
          </cell>
          <cell r="B1380" t="str">
            <v xml:space="preserve">UG TO U2 300MHZ MODULE </v>
          </cell>
          <cell r="C1380">
            <v>7155</v>
          </cell>
          <cell r="D1380" t="str">
            <v xml:space="preserve">H </v>
          </cell>
        </row>
        <row r="1381">
          <cell r="A1381" t="str">
            <v xml:space="preserve">UG-M1XXX-M1400 </v>
          </cell>
          <cell r="B1381" t="str">
            <v xml:space="preserve">UG TO 400MHZ MODULE </v>
          </cell>
          <cell r="C1381">
            <v>5940</v>
          </cell>
          <cell r="D1381" t="str">
            <v xml:space="preserve">H </v>
          </cell>
        </row>
        <row r="1382">
          <cell r="A1382" t="str">
            <v xml:space="preserve">UG-M22XX-M2244 </v>
          </cell>
          <cell r="B1382" t="str">
            <v xml:space="preserve">UG TO E450 400MHZ CPU MODULE </v>
          </cell>
          <cell r="C1382">
            <v>6885</v>
          </cell>
          <cell r="D1382" t="str">
            <v xml:space="preserve">H </v>
          </cell>
        </row>
        <row r="1383">
          <cell r="A1383" t="str">
            <v xml:space="preserve">UG-M2510-M2550 </v>
          </cell>
          <cell r="B1383" t="str">
            <v xml:space="preserve">UG US 250MHZ/4MB </v>
          </cell>
          <cell r="C1383">
            <v>11250</v>
          </cell>
          <cell r="D1383" t="str">
            <v xml:space="preserve">A </v>
          </cell>
        </row>
        <row r="1384">
          <cell r="A1384" t="str">
            <v xml:space="preserve">UG-M2510-M2550E10K </v>
          </cell>
          <cell r="B1384" t="str">
            <v xml:space="preserve">UG US 250MHZ/4MB E10000 </v>
          </cell>
          <cell r="C1384">
            <v>11250</v>
          </cell>
          <cell r="D1384" t="str">
            <v xml:space="preserve">A </v>
          </cell>
        </row>
        <row r="1385">
          <cell r="A1385" t="str">
            <v xml:space="preserve">UG-M2510-M2560 </v>
          </cell>
          <cell r="B1385" t="str">
            <v xml:space="preserve">UG US 336MHZ/4MB </v>
          </cell>
          <cell r="C1385">
            <v>18750</v>
          </cell>
          <cell r="D1385" t="str">
            <v xml:space="preserve">A </v>
          </cell>
        </row>
        <row r="1386">
          <cell r="A1386" t="str">
            <v xml:space="preserve">UG-M2510-M2570 </v>
          </cell>
          <cell r="B1386" t="str">
            <v xml:space="preserve">UG 167MHZ TO 400MHZ/4MB </v>
          </cell>
          <cell r="C1386">
            <v>16100</v>
          </cell>
          <cell r="D1386" t="str">
            <v xml:space="preserve">A </v>
          </cell>
        </row>
        <row r="1387">
          <cell r="A1387" t="str">
            <v xml:space="preserve">UG-M2510-M2580 </v>
          </cell>
          <cell r="B1387" t="str">
            <v xml:space="preserve">UG 167Mhz to 400MHz/8MB </v>
          </cell>
          <cell r="C1387">
            <v>18000</v>
          </cell>
          <cell r="D1387" t="str">
            <v xml:space="preserve">A </v>
          </cell>
        </row>
        <row r="1388">
          <cell r="A1388" t="str">
            <v xml:space="preserve">UG-M2530-M2560 </v>
          </cell>
          <cell r="B1388" t="str">
            <v xml:space="preserve">UG US 336MHZ/4MB </v>
          </cell>
          <cell r="C1388">
            <v>14250</v>
          </cell>
          <cell r="D1388" t="str">
            <v xml:space="preserve">A </v>
          </cell>
        </row>
        <row r="1389">
          <cell r="A1389" t="str">
            <v xml:space="preserve">UG-M2550 </v>
          </cell>
          <cell r="B1389" t="str">
            <v xml:space="preserve">UG US 250MHZ/4MB </v>
          </cell>
          <cell r="C1389">
            <v>20250</v>
          </cell>
          <cell r="D1389" t="str">
            <v xml:space="preserve">A </v>
          </cell>
        </row>
        <row r="1390">
          <cell r="A1390" t="str">
            <v xml:space="preserve">UG-M2550-M2570 </v>
          </cell>
          <cell r="B1390" t="str">
            <v xml:space="preserve">UG 250MHZ TO 400MHZ/4MB-FIELD </v>
          </cell>
          <cell r="C1390">
            <v>14000</v>
          </cell>
          <cell r="D1390" t="str">
            <v xml:space="preserve">A </v>
          </cell>
        </row>
        <row r="1391">
          <cell r="A1391" t="str">
            <v xml:space="preserve">UG-M2550-M2580 </v>
          </cell>
          <cell r="B1391" t="str">
            <v xml:space="preserve">UG 250Mhz to 400MHz/8MB-Field </v>
          </cell>
          <cell r="C1391">
            <v>15750</v>
          </cell>
          <cell r="D1391" t="str">
            <v xml:space="preserve">A </v>
          </cell>
        </row>
        <row r="1392">
          <cell r="A1392" t="str">
            <v xml:space="preserve">UG-M2560 </v>
          </cell>
          <cell r="B1392" t="str">
            <v xml:space="preserve">UG US 336MHZ/4MB </v>
          </cell>
          <cell r="C1392">
            <v>24750</v>
          </cell>
          <cell r="D1392" t="str">
            <v xml:space="preserve">A </v>
          </cell>
        </row>
        <row r="1393">
          <cell r="A1393" t="str">
            <v xml:space="preserve">UG-M2560-M2570 </v>
          </cell>
          <cell r="B1393" t="str">
            <v xml:space="preserve">UG 336MHZ TO 400MHZ/4MB-FIELD </v>
          </cell>
          <cell r="C1393">
            <v>11900</v>
          </cell>
          <cell r="D1393" t="str">
            <v xml:space="preserve">A </v>
          </cell>
        </row>
        <row r="1394">
          <cell r="A1394" t="str">
            <v xml:space="preserve">UG-M2560-M2580 </v>
          </cell>
          <cell r="B1394" t="str">
            <v xml:space="preserve">UG 336/400 to 400MHz/8MB-Field </v>
          </cell>
          <cell r="C1394">
            <v>13500</v>
          </cell>
          <cell r="D1394" t="str">
            <v xml:space="preserve">A </v>
          </cell>
        </row>
        <row r="1395">
          <cell r="A1395" t="str">
            <v xml:space="preserve">UG-M2570 </v>
          </cell>
          <cell r="B1395" t="str">
            <v xml:space="preserve">UG SUNSPARC TO 400MHZ/4MB </v>
          </cell>
          <cell r="C1395">
            <v>20300</v>
          </cell>
          <cell r="D1395" t="str">
            <v xml:space="preserve">A </v>
          </cell>
        </row>
        <row r="1396">
          <cell r="A1396" t="str">
            <v xml:space="preserve">UG-M2580 </v>
          </cell>
          <cell r="B1396" t="str">
            <v xml:space="preserve">UG SunSPARC to 400MHz/8MB </v>
          </cell>
          <cell r="C1396">
            <v>22500</v>
          </cell>
          <cell r="D1396" t="str">
            <v xml:space="preserve">A </v>
          </cell>
        </row>
        <row r="1397">
          <cell r="A1397" t="str">
            <v xml:space="preserve">UG-M300-M360-U60 </v>
          </cell>
          <cell r="B1397" t="str">
            <v xml:space="preserve">ULTRA 60 MODULE UPG TO 360MHZ </v>
          </cell>
          <cell r="C1397">
            <v>5188</v>
          </cell>
          <cell r="D1397" t="str">
            <v xml:space="preserve">H </v>
          </cell>
        </row>
        <row r="1398">
          <cell r="A1398" t="str">
            <v xml:space="preserve">UG-M300-M400 </v>
          </cell>
          <cell r="B1398" t="str">
            <v xml:space="preserve">Upgr 300 to 400MHz/2Mb - E2/U2 </v>
          </cell>
          <cell r="C1398">
            <v>5265</v>
          </cell>
          <cell r="D1398" t="str">
            <v xml:space="preserve">H </v>
          </cell>
        </row>
        <row r="1399">
          <cell r="A1399" t="str">
            <v xml:space="preserve">UG-MEM128-MEM512 </v>
          </cell>
          <cell r="B1399" t="str">
            <v xml:space="preserve">UG TO 512MB (4X128MB) MEMORY </v>
          </cell>
          <cell r="C1399">
            <v>13130</v>
          </cell>
          <cell r="D1399" t="str">
            <v xml:space="preserve">H </v>
          </cell>
        </row>
        <row r="1400">
          <cell r="A1400" t="str">
            <v xml:space="preserve">UG-MEM256-MEM1GB </v>
          </cell>
          <cell r="B1400" t="str">
            <v xml:space="preserve">7022A TO 7023A MEM UPGRADE-1GB </v>
          </cell>
          <cell r="C1400">
            <v>17990</v>
          </cell>
          <cell r="D1400" t="str">
            <v xml:space="preserve">A </v>
          </cell>
        </row>
        <row r="1401">
          <cell r="A1401" t="str">
            <v xml:space="preserve">UG-MXXX-M300 </v>
          </cell>
          <cell r="B1401" t="str">
            <v xml:space="preserve">UG US-I TO 300MHZ US-II MODULE </v>
          </cell>
          <cell r="C1401">
            <v>6075</v>
          </cell>
          <cell r="D1401" t="str">
            <v xml:space="preserve">H </v>
          </cell>
        </row>
        <row r="1402">
          <cell r="A1402" t="str">
            <v xml:space="preserve">UG-MXXX-M450 </v>
          </cell>
          <cell r="B1402" t="str">
            <v xml:space="preserve">CPU MODULE UPG TO 450MHZ </v>
          </cell>
          <cell r="C1402">
            <v>6210</v>
          </cell>
          <cell r="D1402" t="str">
            <v xml:space="preserve">H </v>
          </cell>
        </row>
        <row r="1403">
          <cell r="A1403" t="str">
            <v xml:space="preserve">UG-MXXXX-M1194 </v>
          </cell>
          <cell r="B1403" t="str">
            <v xml:space="preserve">UG 167/200/250 CPU to 400/2MHz </v>
          </cell>
          <cell r="C1403">
            <v>6757</v>
          </cell>
          <cell r="D1403" t="str">
            <v xml:space="preserve">H </v>
          </cell>
        </row>
        <row r="1404">
          <cell r="A1404" t="str">
            <v xml:space="preserve">UG-MXXXX-M2244 </v>
          </cell>
          <cell r="B1404" t="str">
            <v xml:space="preserve">UG TO E450 400MHZ CPU MODULE </v>
          </cell>
          <cell r="C1404">
            <v>8775</v>
          </cell>
          <cell r="D1404" t="str">
            <v xml:space="preserve">H </v>
          </cell>
        </row>
        <row r="1405">
          <cell r="A1405" t="str">
            <v xml:space="preserve">UG-S-14UEC19S128CJ </v>
          </cell>
          <cell r="B1405" t="str">
            <v xml:space="preserve">UG TO UE2/1300,128MB,9GB,32XCD </v>
          </cell>
          <cell r="C1405">
            <v>17692</v>
          </cell>
          <cell r="D1405" t="str">
            <v xml:space="preserve">H </v>
          </cell>
        </row>
        <row r="1406">
          <cell r="A1406" t="str">
            <v xml:space="preserve">UG-S-14UJC19S128CJ </v>
          </cell>
          <cell r="B1406" t="str">
            <v xml:space="preserve">UG TO E2/1400,128MB,9GB,32xCD </v>
          </cell>
          <cell r="C1406">
            <v>14722</v>
          </cell>
          <cell r="D1406" t="str">
            <v xml:space="preserve">H </v>
          </cell>
        </row>
        <row r="1407">
          <cell r="A1407" t="str">
            <v xml:space="preserve">UG-S-UEC2-9S-256CJ </v>
          </cell>
          <cell r="B1407" t="str">
            <v xml:space="preserve">UG TO UE2/2300,256MB,9GB,32XCD </v>
          </cell>
          <cell r="C1407">
            <v>23645</v>
          </cell>
          <cell r="D1407" t="str">
            <v xml:space="preserve">H </v>
          </cell>
        </row>
        <row r="1408">
          <cell r="A1408" t="str">
            <v xml:space="preserve">UG-S-UJC2-9S-256CJ </v>
          </cell>
          <cell r="B1408" t="str">
            <v xml:space="preserve">UG TO UE2/2400,256MB,9GB,32xCD </v>
          </cell>
          <cell r="C1408">
            <v>21944</v>
          </cell>
          <cell r="D1408" t="str">
            <v xml:space="preserve">H </v>
          </cell>
        </row>
        <row r="1409">
          <cell r="A1409" t="str">
            <v xml:space="preserve">UG-SBIO-DSBIO </v>
          </cell>
          <cell r="B1409" t="str">
            <v xml:space="preserve">UG E10000 I/O BOARD </v>
          </cell>
          <cell r="C1409">
            <v>9600</v>
          </cell>
          <cell r="D1409" t="str">
            <v xml:space="preserve">A </v>
          </cell>
        </row>
        <row r="1410">
          <cell r="A1410" t="str">
            <v xml:space="preserve">UG-SF-BEZEL-KIT </v>
          </cell>
          <cell r="B1410" t="str">
            <v xml:space="preserve">UG E5x00/E6x00 Bezel - Field </v>
          </cell>
          <cell r="C1410">
            <v>800</v>
          </cell>
          <cell r="D1410" t="str">
            <v xml:space="preserve">A </v>
          </cell>
        </row>
        <row r="1411">
          <cell r="A1411" t="str">
            <v xml:space="preserve">UG-SUNSV-E3500-C52 </v>
          </cell>
          <cell r="B1411" t="str">
            <v xml:space="preserve">UG TO E3500 2X250MHZ/4MB </v>
          </cell>
          <cell r="C1411">
            <v>43200</v>
          </cell>
          <cell r="D1411" t="str">
            <v xml:space="preserve">A </v>
          </cell>
        </row>
        <row r="1412">
          <cell r="A1412" t="str">
            <v xml:space="preserve">UG-SUNSV-E3500-C62 </v>
          </cell>
          <cell r="B1412" t="str">
            <v xml:space="preserve">UG TO E3500 2X336MHZ/4MB </v>
          </cell>
          <cell r="C1412">
            <v>50700</v>
          </cell>
          <cell r="D1412" t="str">
            <v xml:space="preserve">A </v>
          </cell>
        </row>
        <row r="1413">
          <cell r="A1413" t="str">
            <v xml:space="preserve">UG-SUNSV-E3500-C72 </v>
          </cell>
          <cell r="B1413" t="str">
            <v xml:space="preserve">UG TO E3500 2X400MHZ/4MB </v>
          </cell>
          <cell r="C1413">
            <v>48720</v>
          </cell>
          <cell r="D1413" t="str">
            <v xml:space="preserve">A </v>
          </cell>
        </row>
        <row r="1414">
          <cell r="A1414" t="str">
            <v xml:space="preserve">UG-SUNSV-E3501-C62 </v>
          </cell>
          <cell r="B1414" t="str">
            <v xml:space="preserve">UG TO E3501 2x336MHZ/4MB </v>
          </cell>
          <cell r="C1414">
            <v>43200</v>
          </cell>
          <cell r="D1414" t="str">
            <v xml:space="preserve">A </v>
          </cell>
        </row>
        <row r="1415">
          <cell r="A1415" t="str">
            <v xml:space="preserve">UG-SUNSV-E3501-C72 </v>
          </cell>
          <cell r="B1415" t="str">
            <v xml:space="preserve">UG TO E3501 2x400MHZ/4MB </v>
          </cell>
          <cell r="C1415">
            <v>52200</v>
          </cell>
          <cell r="D1415" t="str">
            <v xml:space="preserve">A </v>
          </cell>
        </row>
        <row r="1416">
          <cell r="A1416" t="str">
            <v xml:space="preserve">UG-SUNSV-E3501-C82 </v>
          </cell>
          <cell r="B1416" t="str">
            <v xml:space="preserve">UG TO E3501 2x400MHZ/8MB </v>
          </cell>
          <cell r="C1416">
            <v>53700</v>
          </cell>
          <cell r="D1416" t="str">
            <v xml:space="preserve">A </v>
          </cell>
        </row>
        <row r="1417">
          <cell r="A1417" t="str">
            <v xml:space="preserve">UG-SUNSV-E4500 </v>
          </cell>
          <cell r="B1417" t="str">
            <v xml:space="preserve">UG TO E4500 </v>
          </cell>
          <cell r="C1417">
            <v>56250</v>
          </cell>
          <cell r="D1417" t="str">
            <v xml:space="preserve">A </v>
          </cell>
        </row>
        <row r="1418">
          <cell r="A1418" t="str">
            <v xml:space="preserve">UG-SUNSV-E4501 </v>
          </cell>
          <cell r="B1418" t="str">
            <v xml:space="preserve">UG TO E4501 </v>
          </cell>
          <cell r="C1418">
            <v>60000</v>
          </cell>
          <cell r="D1418" t="str">
            <v xml:space="preserve">A </v>
          </cell>
        </row>
        <row r="1419">
          <cell r="A1419" t="str">
            <v xml:space="preserve">UG-SUNSV-E5500 </v>
          </cell>
          <cell r="B1419" t="str">
            <v xml:space="preserve">UG TO E5500 </v>
          </cell>
          <cell r="C1419">
            <v>68250</v>
          </cell>
          <cell r="D1419" t="str">
            <v xml:space="preserve">A </v>
          </cell>
        </row>
        <row r="1420">
          <cell r="A1420" t="str">
            <v xml:space="preserve">UG-SUNSV-E5501 </v>
          </cell>
          <cell r="B1420" t="str">
            <v xml:space="preserve">UG TO E5501 </v>
          </cell>
          <cell r="C1420">
            <v>72800</v>
          </cell>
          <cell r="D1420" t="str">
            <v xml:space="preserve">A </v>
          </cell>
        </row>
        <row r="1421">
          <cell r="A1421" t="str">
            <v xml:space="preserve">UG-TAPE-SLR </v>
          </cell>
          <cell r="B1421" t="str">
            <v xml:space="preserve">UG TO EXT. 4GB SLR TAPE </v>
          </cell>
          <cell r="C1421">
            <v>945</v>
          </cell>
          <cell r="D1421" t="str">
            <v xml:space="preserve">H </v>
          </cell>
        </row>
        <row r="1422">
          <cell r="A1422" t="str">
            <v xml:space="preserve">UG-WRKGP-E3500-C52 </v>
          </cell>
          <cell r="B1422" t="str">
            <v xml:space="preserve">UG WKGRP SV TO E3500 250MHZ/4M </v>
          </cell>
          <cell r="C1422">
            <v>45300</v>
          </cell>
          <cell r="D1422" t="str">
            <v xml:space="preserve">A </v>
          </cell>
        </row>
        <row r="1423">
          <cell r="A1423" t="str">
            <v xml:space="preserve">UG-WRKGP-E3500-C62 </v>
          </cell>
          <cell r="B1423" t="str">
            <v xml:space="preserve">UG WKGRP SV TO E3500 2X336MHZ </v>
          </cell>
          <cell r="C1423">
            <v>54300</v>
          </cell>
          <cell r="D1423" t="str">
            <v xml:space="preserve">A </v>
          </cell>
        </row>
        <row r="1424">
          <cell r="A1424" t="str">
            <v xml:space="preserve">UG-WRKGP-E3500-C72 </v>
          </cell>
          <cell r="B1424" t="str">
            <v xml:space="preserve">UG WKGRP SV TO E3500 2X400MHZ </v>
          </cell>
          <cell r="C1424">
            <v>52080</v>
          </cell>
          <cell r="D1424" t="str">
            <v xml:space="preserve">A </v>
          </cell>
        </row>
        <row r="1425">
          <cell r="A1425" t="str">
            <v xml:space="preserve">UG-WRKGP-E3501-C62 </v>
          </cell>
          <cell r="B1425" t="str">
            <v xml:space="preserve">UG Wkgrp SV TO E3501 2x336MHz </v>
          </cell>
          <cell r="C1425">
            <v>46800</v>
          </cell>
          <cell r="D1425" t="str">
            <v xml:space="preserve">A </v>
          </cell>
        </row>
        <row r="1426">
          <cell r="A1426" t="str">
            <v xml:space="preserve">UG-WRKGP-E3501-C72 </v>
          </cell>
          <cell r="B1426" t="str">
            <v xml:space="preserve">UG Wkgrp SV TO E3501 2x400/4MB </v>
          </cell>
          <cell r="C1426">
            <v>55800</v>
          </cell>
          <cell r="D1426" t="str">
            <v xml:space="preserve">A </v>
          </cell>
        </row>
        <row r="1427">
          <cell r="A1427" t="str">
            <v xml:space="preserve">UG-WRKGP-E3501-C82 </v>
          </cell>
          <cell r="B1427" t="str">
            <v xml:space="preserve">UG Wkgrp SV TO E3501 2x400/8MB </v>
          </cell>
          <cell r="C1427">
            <v>57300</v>
          </cell>
          <cell r="D1427" t="str">
            <v xml:space="preserve">A </v>
          </cell>
        </row>
        <row r="1428">
          <cell r="A1428" t="str">
            <v xml:space="preserve">UG1-2UKC1Z9MC256CP </v>
          </cell>
          <cell r="B1428" t="str">
            <v xml:space="preserve">UG WS U10/440,AFBM6,256MB/9G </v>
          </cell>
          <cell r="C1428">
            <v>8498</v>
          </cell>
          <cell r="D1428" t="str">
            <v xml:space="preserve">H </v>
          </cell>
        </row>
        <row r="1429">
          <cell r="A1429" t="str">
            <v xml:space="preserve">UG1-2UKC1Z9MC512CP </v>
          </cell>
          <cell r="B1429" t="str">
            <v xml:space="preserve">UG WS U10/440,AFBM6,512MB/9G </v>
          </cell>
          <cell r="C1429">
            <v>9578</v>
          </cell>
          <cell r="D1429" t="str">
            <v xml:space="preserve">H </v>
          </cell>
        </row>
        <row r="1430">
          <cell r="A1430" t="str">
            <v xml:space="preserve">UG1-2UKC1Z9QC256CP </v>
          </cell>
          <cell r="B1430" t="str">
            <v xml:space="preserve">UG WS U10/440,AFBM3,256MB/9G </v>
          </cell>
          <cell r="C1430">
            <v>7216</v>
          </cell>
          <cell r="D1430" t="str">
            <v xml:space="preserve">H </v>
          </cell>
        </row>
        <row r="1431">
          <cell r="A1431" t="str">
            <v xml:space="preserve">UG1-2UKC1Z9QC512CP </v>
          </cell>
          <cell r="B1431" t="str">
            <v xml:space="preserve">UG WS U10/440,AFBM3,512MB/9G </v>
          </cell>
          <cell r="C1431">
            <v>8296</v>
          </cell>
          <cell r="D1431" t="str">
            <v xml:space="preserve">H </v>
          </cell>
        </row>
        <row r="1432">
          <cell r="A1432" t="str">
            <v xml:space="preserve">UG10-A25-BA </v>
          </cell>
          <cell r="B1432" t="str">
            <v xml:space="preserve">UG TO E450 400MHZ ENABLED BASE </v>
          </cell>
          <cell r="C1432">
            <v>10861</v>
          </cell>
          <cell r="D1432" t="str">
            <v xml:space="preserve">H </v>
          </cell>
        </row>
        <row r="1433">
          <cell r="A1433" t="str">
            <v xml:space="preserve">UG10-A26-AA </v>
          </cell>
          <cell r="B1433" t="str">
            <v xml:space="preserve">UG S10/SERVR TO E250 ZERO BASE </v>
          </cell>
          <cell r="C1433">
            <v>4158</v>
          </cell>
          <cell r="D1433" t="str">
            <v xml:space="preserve">H </v>
          </cell>
        </row>
        <row r="1434">
          <cell r="A1434" t="str">
            <v xml:space="preserve">UG10-A26-AA-R </v>
          </cell>
          <cell r="B1434" t="str">
            <v xml:space="preserve">UG S10 TO E250 RACK BASE </v>
          </cell>
          <cell r="C1434">
            <v>4158</v>
          </cell>
          <cell r="D1434" t="str">
            <v xml:space="preserve">H </v>
          </cell>
        </row>
        <row r="1435">
          <cell r="A1435" t="str">
            <v xml:space="preserve">UG10-UEC1-9L-128AH </v>
          </cell>
          <cell r="B1435" t="str">
            <v xml:space="preserve">UG S10 TO U2/300, C3D SER 3 </v>
          </cell>
          <cell r="C1435">
            <v>12690</v>
          </cell>
          <cell r="D1435" t="str">
            <v xml:space="preserve">H </v>
          </cell>
        </row>
        <row r="1436">
          <cell r="A1436" t="str">
            <v xml:space="preserve">UG10-UEC1-9M-128AH </v>
          </cell>
          <cell r="B1436" t="str">
            <v xml:space="preserve">UG S10 TO U2/1300,AFB,128MB,9G </v>
          </cell>
          <cell r="C1436">
            <v>15518</v>
          </cell>
          <cell r="D1436" t="str">
            <v xml:space="preserve">H </v>
          </cell>
        </row>
        <row r="1437">
          <cell r="A1437" t="str">
            <v xml:space="preserve">UG10-UEC2-9L-128AH </v>
          </cell>
          <cell r="B1437" t="str">
            <v xml:space="preserve">UG S10 TO U2/2300, C3D SER 3 </v>
          </cell>
          <cell r="C1437">
            <v>18765</v>
          </cell>
          <cell r="D1437" t="str">
            <v xml:space="preserve">H </v>
          </cell>
        </row>
        <row r="1438">
          <cell r="A1438" t="str">
            <v xml:space="preserve">UG10-UEC2-9M-128AH </v>
          </cell>
          <cell r="B1438" t="str">
            <v xml:space="preserve">UG S10 TO U2/2300,AFB,128MB,9G </v>
          </cell>
          <cell r="C1438">
            <v>21256</v>
          </cell>
          <cell r="D1438" t="str">
            <v xml:space="preserve">H </v>
          </cell>
        </row>
        <row r="1439">
          <cell r="A1439" t="str">
            <v xml:space="preserve">UG10-UJC1-9L-256AH </v>
          </cell>
          <cell r="B1439" t="str">
            <v xml:space="preserve">UG S10 TO U2/400, C3D SER 3 </v>
          </cell>
          <cell r="C1439">
            <v>15822</v>
          </cell>
          <cell r="D1439" t="str">
            <v xml:space="preserve">H </v>
          </cell>
        </row>
        <row r="1440">
          <cell r="A1440" t="str">
            <v xml:space="preserve">UG10-UJC1-9M-256AH </v>
          </cell>
          <cell r="B1440" t="str">
            <v xml:space="preserve">UG S10 TO U2/1400,AFB,256MB,9G </v>
          </cell>
          <cell r="C1440">
            <v>19265</v>
          </cell>
          <cell r="D1440" t="str">
            <v xml:space="preserve">H </v>
          </cell>
        </row>
        <row r="1441">
          <cell r="A1441" t="str">
            <v xml:space="preserve">UG14-3UEC19L-000AC </v>
          </cell>
          <cell r="B1441" t="str">
            <v xml:space="preserve">CHASSIS UPG TO ULT 60, 300MHZ </v>
          </cell>
          <cell r="C1441">
            <v>10523</v>
          </cell>
          <cell r="D1441" t="str">
            <v xml:space="preserve">H </v>
          </cell>
        </row>
        <row r="1442">
          <cell r="A1442" t="str">
            <v xml:space="preserve">UG14-3UEC19M-000AC </v>
          </cell>
          <cell r="B1442" t="str">
            <v xml:space="preserve">CHASSIS UPG TO ULT 60, 300MHZ </v>
          </cell>
          <cell r="C1442">
            <v>16470</v>
          </cell>
          <cell r="D1442" t="str">
            <v xml:space="preserve">H </v>
          </cell>
        </row>
        <row r="1443">
          <cell r="A1443" t="str">
            <v xml:space="preserve">UG14-3UEC19Q-000AC </v>
          </cell>
          <cell r="B1443" t="str">
            <v xml:space="preserve">CHASSIS UPG TO ULT 60, 300MHZ </v>
          </cell>
          <cell r="C1443">
            <v>14236</v>
          </cell>
          <cell r="D1443" t="str">
            <v xml:space="preserve">H </v>
          </cell>
        </row>
        <row r="1444">
          <cell r="A1444" t="str">
            <v xml:space="preserve">UG14-3UGD19L-000AH </v>
          </cell>
          <cell r="B1444" t="str">
            <v xml:space="preserve">CHASSIS UPG TO ULT 60, 360MHZ </v>
          </cell>
          <cell r="C1444">
            <v>8431</v>
          </cell>
          <cell r="D1444" t="str">
            <v xml:space="preserve">H </v>
          </cell>
        </row>
        <row r="1445">
          <cell r="A1445" t="str">
            <v xml:space="preserve">UG14-3UGD19M-000AH </v>
          </cell>
          <cell r="B1445" t="str">
            <v xml:space="preserve">CHASSIS UPG TO ULT 60, 360MHZ </v>
          </cell>
          <cell r="C1445">
            <v>13561</v>
          </cell>
          <cell r="D1445" t="str">
            <v xml:space="preserve">H </v>
          </cell>
        </row>
        <row r="1446">
          <cell r="A1446" t="str">
            <v xml:space="preserve">UG14-3UGD19Q-128AH </v>
          </cell>
          <cell r="B1446" t="str">
            <v xml:space="preserve">CHASSIS UPG TO ULT 60, 360MHZ </v>
          </cell>
          <cell r="C1446">
            <v>11873</v>
          </cell>
          <cell r="D1446" t="str">
            <v xml:space="preserve">H </v>
          </cell>
        </row>
        <row r="1447">
          <cell r="A1447" t="str">
            <v xml:space="preserve">UG14-3UGD29M-000AH </v>
          </cell>
          <cell r="B1447" t="str">
            <v xml:space="preserve">CHASSIS UPG TO ULT 60,2X360MHZ </v>
          </cell>
          <cell r="C1447">
            <v>17881</v>
          </cell>
          <cell r="D1447" t="str">
            <v xml:space="preserve">H </v>
          </cell>
        </row>
        <row r="1448">
          <cell r="A1448" t="str">
            <v xml:space="preserve">UG14-5UNC-9S-000NK </v>
          </cell>
          <cell r="B1448" t="str">
            <v xml:space="preserve">UG E2/300MHZ TO E450 </v>
          </cell>
          <cell r="C1448">
            <v>13696</v>
          </cell>
          <cell r="D1448" t="str">
            <v xml:space="preserve">H </v>
          </cell>
        </row>
        <row r="1449">
          <cell r="A1449" t="str">
            <v xml:space="preserve">UG14-6UNC-9S-000NK </v>
          </cell>
          <cell r="B1449" t="str">
            <v xml:space="preserve">UG E2/300MHZ TO E250 BASE </v>
          </cell>
          <cell r="C1449">
            <v>5913</v>
          </cell>
          <cell r="D1449" t="str">
            <v xml:space="preserve">H </v>
          </cell>
        </row>
        <row r="1450">
          <cell r="A1450" t="str">
            <v xml:space="preserve">UG14-A25-9S-000-BA </v>
          </cell>
          <cell r="B1450" t="str">
            <v xml:space="preserve">UG SS20/UE1/UE2 TO E450 CHASSI </v>
          </cell>
          <cell r="C1450">
            <v>11536</v>
          </cell>
          <cell r="D1450" t="str">
            <v xml:space="preserve">H </v>
          </cell>
        </row>
        <row r="1451">
          <cell r="A1451" t="str">
            <v xml:space="preserve">UG14-A25-9S-000NK </v>
          </cell>
          <cell r="B1451" t="str">
            <v xml:space="preserve">UG E2-&gt;E450 400MH ENABLED BASE </v>
          </cell>
          <cell r="C1451">
            <v>12076</v>
          </cell>
          <cell r="D1451" t="str">
            <v xml:space="preserve">H </v>
          </cell>
        </row>
        <row r="1452">
          <cell r="A1452" t="str">
            <v xml:space="preserve">UG14-A26-9S-000-AA </v>
          </cell>
          <cell r="B1452" t="str">
            <v xml:space="preserve">UG E1/SS20-&gt;E250(CPU/DISK RQD) </v>
          </cell>
          <cell r="C1452">
            <v>3213</v>
          </cell>
          <cell r="D1452" t="str">
            <v xml:space="preserve">H </v>
          </cell>
        </row>
        <row r="1453">
          <cell r="A1453" t="str">
            <v xml:space="preserve">UG14-A26-9S-000NK </v>
          </cell>
          <cell r="B1453" t="str">
            <v xml:space="preserve">UG E1 OR E2 TO E250 (CPU REQD) </v>
          </cell>
          <cell r="C1453">
            <v>3888</v>
          </cell>
          <cell r="D1453" t="str">
            <v xml:space="preserve">H </v>
          </cell>
        </row>
        <row r="1454">
          <cell r="A1454" t="str">
            <v xml:space="preserve">UG14-UJC1-9S-000NK </v>
          </cell>
          <cell r="B1454" t="str">
            <v xml:space="preserve">UPGRADE E2 TO E2/1400, 32xCD </v>
          </cell>
          <cell r="C1454">
            <v>9470</v>
          </cell>
          <cell r="D1454" t="str">
            <v xml:space="preserve">H </v>
          </cell>
        </row>
        <row r="1455">
          <cell r="A1455" t="str">
            <v xml:space="preserve">UG16-3ULD19L-000AH </v>
          </cell>
          <cell r="B1455" t="str">
            <v xml:space="preserve">CHASSIS UPG TO ULT 60, 450MHZ </v>
          </cell>
          <cell r="C1455">
            <v>12413</v>
          </cell>
          <cell r="D1455" t="str">
            <v xml:space="preserve">H </v>
          </cell>
        </row>
        <row r="1456">
          <cell r="A1456" t="str">
            <v xml:space="preserve">UG16-3ULD19M-000AH </v>
          </cell>
          <cell r="B1456" t="str">
            <v xml:space="preserve">CHASSIS UPG TO ULT 60, 450MHZ </v>
          </cell>
          <cell r="C1456">
            <v>15383</v>
          </cell>
          <cell r="D1456" t="str">
            <v xml:space="preserve">H </v>
          </cell>
        </row>
        <row r="1457">
          <cell r="A1457" t="str">
            <v xml:space="preserve">UG16-3ULD19Q-000AH </v>
          </cell>
          <cell r="B1457" t="str">
            <v xml:space="preserve">CHASSIS UPG TO ULT 60, 450MHZ </v>
          </cell>
          <cell r="C1457">
            <v>14033</v>
          </cell>
          <cell r="D1457" t="str">
            <v xml:space="preserve">H </v>
          </cell>
        </row>
        <row r="1458">
          <cell r="A1458" t="str">
            <v xml:space="preserve">UG20-3UEC19L-128AC </v>
          </cell>
          <cell r="B1458" t="str">
            <v xml:space="preserve">UPG TO ULT 60, 300MHZ, 128MB </v>
          </cell>
          <cell r="C1458">
            <v>11873</v>
          </cell>
          <cell r="D1458" t="str">
            <v xml:space="preserve">H </v>
          </cell>
        </row>
        <row r="1459">
          <cell r="A1459" t="str">
            <v xml:space="preserve">UG20-3UEC19Q-128AC </v>
          </cell>
          <cell r="B1459" t="str">
            <v xml:space="preserve">UPG TO ULT 60, 300MHZ, 128MB </v>
          </cell>
          <cell r="C1459">
            <v>16126</v>
          </cell>
          <cell r="D1459" t="str">
            <v xml:space="preserve">H </v>
          </cell>
        </row>
        <row r="1460">
          <cell r="A1460" t="str">
            <v xml:space="preserve">UG20-3UGD19L-128AH </v>
          </cell>
          <cell r="B1460" t="str">
            <v xml:space="preserve">UPG TO ULT 60, 360MHZ, 128MB </v>
          </cell>
          <cell r="C1460">
            <v>10118</v>
          </cell>
          <cell r="D1460" t="str">
            <v xml:space="preserve">H </v>
          </cell>
        </row>
        <row r="1461">
          <cell r="A1461" t="str">
            <v xml:space="preserve">UG20-3UGD19M-128AH </v>
          </cell>
          <cell r="B1461" t="str">
            <v xml:space="preserve">UPG TO ULT 60, 1X360MHZ, 128MB </v>
          </cell>
          <cell r="C1461">
            <v>15248</v>
          </cell>
          <cell r="D1461" t="str">
            <v xml:space="preserve">H </v>
          </cell>
        </row>
        <row r="1462">
          <cell r="A1462" t="str">
            <v xml:space="preserve">UG20-3UGD19Q-128AH </v>
          </cell>
          <cell r="B1462" t="str">
            <v xml:space="preserve">UPG TO ULT 60, 360MHZ, 128MB </v>
          </cell>
          <cell r="C1462">
            <v>12548</v>
          </cell>
          <cell r="D1462" t="str">
            <v xml:space="preserve">H </v>
          </cell>
        </row>
        <row r="1463">
          <cell r="A1463" t="str">
            <v xml:space="preserve">UG20-3UGD29L-256AH </v>
          </cell>
          <cell r="B1463" t="str">
            <v xml:space="preserve">UPG TO ULT 60, 2X360MHZ, 256MB </v>
          </cell>
          <cell r="C1463">
            <v>15316</v>
          </cell>
          <cell r="D1463" t="str">
            <v xml:space="preserve">H </v>
          </cell>
        </row>
        <row r="1464">
          <cell r="A1464" t="str">
            <v xml:space="preserve">UG20-3UGD29Q-256AH </v>
          </cell>
          <cell r="B1464" t="str">
            <v xml:space="preserve">UPG TO ULT 60, 2X360MHZ, 256MB </v>
          </cell>
          <cell r="C1464">
            <v>17746</v>
          </cell>
          <cell r="D1464" t="str">
            <v xml:space="preserve">H </v>
          </cell>
        </row>
        <row r="1465">
          <cell r="A1465" t="str">
            <v xml:space="preserve">UG20-3ULD19L-256AH </v>
          </cell>
          <cell r="B1465" t="str">
            <v xml:space="preserve">CHASSIS UPG TO ULT 60, 450MHZ </v>
          </cell>
          <cell r="C1465">
            <v>15518</v>
          </cell>
          <cell r="D1465" t="str">
            <v xml:space="preserve">H </v>
          </cell>
        </row>
        <row r="1466">
          <cell r="A1466" t="str">
            <v xml:space="preserve">UG20-3ULD19M-256AH </v>
          </cell>
          <cell r="B1466" t="str">
            <v xml:space="preserve">CHASSIS UPG TO ULT 60, 450MHZ </v>
          </cell>
          <cell r="C1466">
            <v>18488</v>
          </cell>
          <cell r="D1466" t="str">
            <v xml:space="preserve">H </v>
          </cell>
        </row>
        <row r="1467">
          <cell r="A1467" t="str">
            <v xml:space="preserve">UG20-3ULD19M-512AH </v>
          </cell>
          <cell r="B1467" t="str">
            <v xml:space="preserve">CHASSIS UPG TO ULT 60, 450MHZ </v>
          </cell>
          <cell r="C1467">
            <v>20304</v>
          </cell>
          <cell r="D1467" t="str">
            <v xml:space="preserve">H </v>
          </cell>
        </row>
        <row r="1468">
          <cell r="A1468" t="str">
            <v xml:space="preserve">UG20-3ULD19Q-256AH </v>
          </cell>
          <cell r="B1468" t="str">
            <v xml:space="preserve">CHASSIS UPG TO ULT 60, 450MHZ </v>
          </cell>
          <cell r="C1468">
            <v>17138</v>
          </cell>
          <cell r="D1468" t="str">
            <v xml:space="preserve">H </v>
          </cell>
        </row>
        <row r="1469">
          <cell r="A1469" t="str">
            <v xml:space="preserve">UG20-3ULD19Q1024AH </v>
          </cell>
          <cell r="B1469" t="str">
            <v xml:space="preserve">CHASSIS UPG TO ULT 60, 450MHZ </v>
          </cell>
          <cell r="C1469">
            <v>22329</v>
          </cell>
          <cell r="D1469" t="str">
            <v xml:space="preserve">H </v>
          </cell>
        </row>
        <row r="1470">
          <cell r="A1470" t="str">
            <v xml:space="preserve">UG20-UEC1-9M-000NN </v>
          </cell>
          <cell r="B1470" t="str">
            <v xml:space="preserve">UG S20 TO U2/1300, AFB </v>
          </cell>
          <cell r="C1470">
            <v>21128</v>
          </cell>
          <cell r="D1470" t="str">
            <v xml:space="preserve">H </v>
          </cell>
        </row>
        <row r="1471">
          <cell r="A1471" t="str">
            <v xml:space="preserve">UG20-UJC1-9L-000NN </v>
          </cell>
          <cell r="B1471" t="str">
            <v xml:space="preserve">UG S20 TO U2/400, SER 3 C3D </v>
          </cell>
          <cell r="C1471">
            <v>12116</v>
          </cell>
          <cell r="D1471" t="str">
            <v xml:space="preserve">H </v>
          </cell>
        </row>
        <row r="1472">
          <cell r="A1472" t="str">
            <v xml:space="preserve">UG20-UJC1-9M-000NN </v>
          </cell>
          <cell r="B1472" t="str">
            <v xml:space="preserve">UG S20 TO U2/1400, AFBm6 </v>
          </cell>
          <cell r="C1472">
            <v>15485</v>
          </cell>
          <cell r="D1472" t="str">
            <v xml:space="preserve">H </v>
          </cell>
        </row>
        <row r="1473">
          <cell r="A1473" t="str">
            <v xml:space="preserve">UG20UEC1-9M-000NNK </v>
          </cell>
          <cell r="B1473" t="str">
            <v xml:space="preserve">UG S20 TO U2/1300, AFB </v>
          </cell>
          <cell r="C1473">
            <v>38587</v>
          </cell>
          <cell r="D1473" t="str">
            <v xml:space="preserve">H </v>
          </cell>
        </row>
        <row r="1474">
          <cell r="A1474" t="str">
            <v xml:space="preserve">UG20UGC1Z9QB256CP </v>
          </cell>
          <cell r="B1474" t="str">
            <v xml:space="preserve">UG WS U10/360,AFB-L,256/9GB/CD </v>
          </cell>
          <cell r="C1474">
            <v>8903</v>
          </cell>
          <cell r="D1474" t="str">
            <v xml:space="preserve">H </v>
          </cell>
        </row>
        <row r="1475">
          <cell r="A1475" t="str">
            <v xml:space="preserve">UGFA-M11XX-M1194 </v>
          </cell>
          <cell r="B1475" t="str">
            <v xml:space="preserve">UG 300 to 400MHz CPU E250 FACT </v>
          </cell>
          <cell r="C1475">
            <v>5940</v>
          </cell>
          <cell r="D1475" t="str">
            <v xml:space="preserve">H </v>
          </cell>
        </row>
        <row r="1476">
          <cell r="A1476" t="str">
            <v xml:space="preserve">UGFA-M22XX-M2244 </v>
          </cell>
          <cell r="B1476" t="str">
            <v xml:space="preserve">UG To E450 400Mhz CPU FACTY IN </v>
          </cell>
          <cell r="C1476">
            <v>5940</v>
          </cell>
          <cell r="D1476" t="str">
            <v xml:space="preserve">H </v>
          </cell>
        </row>
        <row r="1477">
          <cell r="A1477" t="str">
            <v xml:space="preserve">UGFA-M2510-M2560 </v>
          </cell>
          <cell r="B1477" t="str">
            <v xml:space="preserve">UG FACTORY INSTALL 336MHZ/4MB </v>
          </cell>
          <cell r="C1477">
            <v>14250</v>
          </cell>
          <cell r="D1477" t="str">
            <v xml:space="preserve">A </v>
          </cell>
        </row>
        <row r="1478">
          <cell r="A1478" t="str">
            <v xml:space="preserve">UGFA-M2510-M2570 </v>
          </cell>
          <cell r="B1478" t="str">
            <v xml:space="preserve">UG 167MHZ TO 400MHZ/4MB-FACTRY </v>
          </cell>
          <cell r="C1478">
            <v>16100</v>
          </cell>
          <cell r="D1478" t="str">
            <v xml:space="preserve">A </v>
          </cell>
        </row>
        <row r="1479">
          <cell r="A1479" t="str">
            <v xml:space="preserve">UGFA-M2510-M2580 </v>
          </cell>
          <cell r="B1479" t="str">
            <v xml:space="preserve">UG 167Mhz to 400MHz/8MB-Factry </v>
          </cell>
          <cell r="C1479">
            <v>18000</v>
          </cell>
          <cell r="D1479" t="str">
            <v xml:space="preserve">A </v>
          </cell>
        </row>
        <row r="1480">
          <cell r="A1480" t="str">
            <v xml:space="preserve">UGFA-M2530-M2560 </v>
          </cell>
          <cell r="B1480" t="str">
            <v xml:space="preserve">UG FACTORY INSTALL 336MHZ/4MB </v>
          </cell>
          <cell r="C1480">
            <v>11250</v>
          </cell>
          <cell r="D1480" t="str">
            <v xml:space="preserve">A </v>
          </cell>
        </row>
        <row r="1481">
          <cell r="A1481" t="str">
            <v xml:space="preserve">UGFA-M2550-M2570 </v>
          </cell>
          <cell r="B1481" t="str">
            <v xml:space="preserve">UG 250MHZ TO 400MHZ/4MB-FACTRY </v>
          </cell>
          <cell r="C1481">
            <v>14000</v>
          </cell>
          <cell r="D1481" t="str">
            <v xml:space="preserve">A </v>
          </cell>
        </row>
        <row r="1482">
          <cell r="A1482" t="str">
            <v xml:space="preserve">UGFA-M2550-M2580 </v>
          </cell>
          <cell r="B1482" t="str">
            <v xml:space="preserve">UG 250Mhz to 400MHz/8MB-FACTY </v>
          </cell>
          <cell r="C1482">
            <v>15750</v>
          </cell>
          <cell r="D1482" t="str">
            <v xml:space="preserve">A </v>
          </cell>
        </row>
        <row r="1483">
          <cell r="A1483" t="str">
            <v xml:space="preserve">UGFA-M2560-M2570 </v>
          </cell>
          <cell r="B1483" t="str">
            <v xml:space="preserve">UG 336MHZ TO 400MHZ/4MB-FACTY </v>
          </cell>
          <cell r="C1483">
            <v>11900</v>
          </cell>
          <cell r="D1483" t="str">
            <v xml:space="preserve">A </v>
          </cell>
        </row>
        <row r="1484">
          <cell r="A1484" t="str">
            <v xml:space="preserve">UGFA-M2560-M2580 </v>
          </cell>
          <cell r="B1484" t="str">
            <v xml:space="preserve">UG 336/400 to 400MHz/8MB-Facty </v>
          </cell>
          <cell r="C1484">
            <v>13500</v>
          </cell>
          <cell r="D1484" t="str">
            <v xml:space="preserve">A </v>
          </cell>
        </row>
        <row r="1485">
          <cell r="A1485" t="str">
            <v xml:space="preserve">UGFA-MEM256-MEM1GB </v>
          </cell>
          <cell r="B1485" t="str">
            <v xml:space="preserve">7022A TO 7023A MEM UPGRADE-1GB </v>
          </cell>
          <cell r="C1485">
            <v>17990</v>
          </cell>
          <cell r="D1485" t="str">
            <v xml:space="preserve">A </v>
          </cell>
        </row>
        <row r="1486">
          <cell r="A1486" t="str">
            <v xml:space="preserve">UGFA-MXXXX-M1194 </v>
          </cell>
          <cell r="B1486" t="str">
            <v xml:space="preserve">UG 167/200/250 CPU to 400/2MHz </v>
          </cell>
          <cell r="C1486">
            <v>6757</v>
          </cell>
          <cell r="D1486" t="str">
            <v xml:space="preserve">H </v>
          </cell>
        </row>
        <row r="1487">
          <cell r="A1487" t="str">
            <v xml:space="preserve">UGFA-MXXXX-M2244 </v>
          </cell>
          <cell r="B1487" t="str">
            <v xml:space="preserve">UG 167/200/250MHz to 400/4 FAC </v>
          </cell>
          <cell r="C1487">
            <v>6757</v>
          </cell>
          <cell r="D1487" t="str">
            <v xml:space="preserve">H </v>
          </cell>
        </row>
        <row r="1488">
          <cell r="A1488" t="str">
            <v xml:space="preserve">UGFA-SB261X-2612 </v>
          </cell>
          <cell r="B1488" t="str">
            <v xml:space="preserve">UG 261X TO 2612 I/O BD W/FC-AL </v>
          </cell>
          <cell r="C1488">
            <v>4900</v>
          </cell>
          <cell r="D1488" t="str">
            <v xml:space="preserve">A </v>
          </cell>
        </row>
        <row r="1489">
          <cell r="A1489" t="str">
            <v xml:space="preserve">UGFA-SB262X-2622 </v>
          </cell>
          <cell r="B1489" t="str">
            <v xml:space="preserve">UG 262X TO 2622 G I/O BD:FC-AL </v>
          </cell>
          <cell r="C1489">
            <v>5600</v>
          </cell>
          <cell r="D1489" t="str">
            <v xml:space="preserve">A </v>
          </cell>
        </row>
        <row r="1490">
          <cell r="A1490" t="str">
            <v xml:space="preserve">UGFA-SB263X-2632 </v>
          </cell>
          <cell r="B1490" t="str">
            <v xml:space="preserve">UG 263X TO 2632 PCI I/O BD </v>
          </cell>
          <cell r="C1490">
            <v>7000</v>
          </cell>
          <cell r="D1490" t="str">
            <v xml:space="preserve">A </v>
          </cell>
        </row>
        <row r="1491">
          <cell r="A1491" t="str">
            <v xml:space="preserve">UGMB-A25AA-A25BA </v>
          </cell>
          <cell r="B1491" t="str">
            <v xml:space="preserve">UG E450 250/300 Board to 400MH </v>
          </cell>
          <cell r="C1491">
            <v>4590</v>
          </cell>
          <cell r="D1491" t="str">
            <v xml:space="preserve">H </v>
          </cell>
        </row>
        <row r="1492">
          <cell r="A1492" t="str">
            <v xml:space="preserve">UGN6XXN-I-3.1-1145 </v>
          </cell>
          <cell r="B1492" t="str">
            <v xml:space="preserve">UPG. TO SUN NETRA ULTRA1,143MH </v>
          </cell>
          <cell r="C1492">
            <v>15253</v>
          </cell>
          <cell r="D1492" t="str">
            <v xml:space="preserve">A </v>
          </cell>
        </row>
        <row r="1493">
          <cell r="A1493" t="str">
            <v xml:space="preserve">UGN6XXN-I-3.1-1170 </v>
          </cell>
          <cell r="B1493" t="str">
            <v xml:space="preserve">UPG. TO SUN NETRA ULTRA1,167MH </v>
          </cell>
          <cell r="C1493">
            <v>25053</v>
          </cell>
          <cell r="D1493" t="str">
            <v xml:space="preserve">A </v>
          </cell>
        </row>
        <row r="1494">
          <cell r="A1494" t="str">
            <v xml:space="preserve">UGS2000-E6501 </v>
          </cell>
          <cell r="B1494" t="str">
            <v xml:space="preserve">UG TO E6501 </v>
          </cell>
          <cell r="C1494">
            <v>125600</v>
          </cell>
          <cell r="D1494" t="str">
            <v xml:space="preserve">A </v>
          </cell>
        </row>
        <row r="1495">
          <cell r="A1495" t="str">
            <v xml:space="preserve">UGS20UHC1Z9KB128CP </v>
          </cell>
          <cell r="B1495" t="str">
            <v xml:space="preserve">UG WS U10/333, C3SB,128/9GB/CD </v>
          </cell>
          <cell r="C1495">
            <v>5393</v>
          </cell>
          <cell r="D1495" t="str">
            <v xml:space="preserve">H </v>
          </cell>
        </row>
        <row r="1496">
          <cell r="A1496" t="str">
            <v xml:space="preserve">UGS5-UFE1Z9P-B64CN </v>
          </cell>
          <cell r="B1496" t="str">
            <v xml:space="preserve">UG WS U5/270,PGX24,64/4GB/CD </v>
          </cell>
          <cell r="C1496">
            <v>2963</v>
          </cell>
          <cell r="D1496" t="str">
            <v xml:space="preserve">H </v>
          </cell>
        </row>
        <row r="1497">
          <cell r="A1497" t="str">
            <v xml:space="preserve">UGS5-UFE1Z9PB128CN </v>
          </cell>
          <cell r="B1497" t="str">
            <v xml:space="preserve">UG WS U5/270,PGX24,128MB/4GB </v>
          </cell>
          <cell r="C1497">
            <v>3200</v>
          </cell>
          <cell r="D1497" t="str">
            <v xml:space="preserve">H </v>
          </cell>
        </row>
        <row r="1498">
          <cell r="A1498" t="str">
            <v xml:space="preserve">UGS5-UHC1Z9KB128CP </v>
          </cell>
          <cell r="B1498" t="str">
            <v xml:space="preserve">UG WS U10/333, C3SB,128/9GB/CD </v>
          </cell>
          <cell r="C1498">
            <v>5731</v>
          </cell>
          <cell r="D1498" t="str">
            <v xml:space="preserve">H </v>
          </cell>
        </row>
        <row r="1499">
          <cell r="A1499" t="str">
            <v xml:space="preserve">UGS5-UHC1Z9KB256CP </v>
          </cell>
          <cell r="B1499" t="str">
            <v xml:space="preserve">UG WS U10/333, C3SB,256/9GB/CD </v>
          </cell>
          <cell r="C1499">
            <v>6136</v>
          </cell>
          <cell r="D1499" t="str">
            <v xml:space="preserve">H </v>
          </cell>
        </row>
        <row r="1500">
          <cell r="A1500" t="str">
            <v xml:space="preserve">UGS5-UHC1Z9LB128CP </v>
          </cell>
          <cell r="B1500" t="str">
            <v xml:space="preserve">UG WS U10/333, C3DB,128/9GB/CD </v>
          </cell>
          <cell r="C1500">
            <v>6068</v>
          </cell>
          <cell r="D1500" t="str">
            <v xml:space="preserve">H </v>
          </cell>
        </row>
        <row r="1501">
          <cell r="A1501" t="str">
            <v xml:space="preserve">UGS5-UHC1Z9LB256CP </v>
          </cell>
          <cell r="B1501" t="str">
            <v xml:space="preserve">UG WS U10/333, C3DB,256/9GB/CD </v>
          </cell>
          <cell r="C1501">
            <v>6541</v>
          </cell>
          <cell r="D1501" t="str">
            <v xml:space="preserve">H </v>
          </cell>
        </row>
        <row r="1502">
          <cell r="A1502" t="str">
            <v xml:space="preserve">UGS5-UHC1Z9PB128CP </v>
          </cell>
          <cell r="B1502" t="str">
            <v xml:space="preserve">UG WS U5/333,PGX24,128MB/9GB </v>
          </cell>
          <cell r="C1502">
            <v>4178</v>
          </cell>
          <cell r="D1502" t="str">
            <v xml:space="preserve">H </v>
          </cell>
        </row>
        <row r="1503">
          <cell r="A1503" t="str">
            <v xml:space="preserve">UGS5-UHC1Z9PB256CP </v>
          </cell>
          <cell r="B1503" t="str">
            <v xml:space="preserve">UG WS U5/333,PGX24,256/9GB/CD </v>
          </cell>
          <cell r="C1503">
            <v>4651</v>
          </cell>
          <cell r="D1503" t="str">
            <v xml:space="preserve">H </v>
          </cell>
        </row>
        <row r="1504">
          <cell r="A1504" t="str">
            <v xml:space="preserve">UGS5UGC1Z9Q-B256CP </v>
          </cell>
          <cell r="B1504" t="str">
            <v xml:space="preserve">UG WS U10/360,AFB-L,256/9GB/CD </v>
          </cell>
          <cell r="C1504">
            <v>9443</v>
          </cell>
          <cell r="D1504" t="str">
            <v xml:space="preserve">H </v>
          </cell>
        </row>
        <row r="1505">
          <cell r="A1505" t="str">
            <v xml:space="preserve">UGSB1000-X-256M-C </v>
          </cell>
          <cell r="B1505" t="str">
            <v xml:space="preserve">UG SS1000 TO 2602CPU/MEM+256MB </v>
          </cell>
          <cell r="C1505">
            <v>14250</v>
          </cell>
          <cell r="D1505" t="str">
            <v xml:space="preserve">A </v>
          </cell>
        </row>
        <row r="1506">
          <cell r="A1506" t="str">
            <v xml:space="preserve">UGSB2000-X-0M-C </v>
          </cell>
          <cell r="B1506" t="str">
            <v xml:space="preserve">UG 1000/2000 BD TO2602 CPU/MEM </v>
          </cell>
          <cell r="C1506">
            <v>9000</v>
          </cell>
          <cell r="D1506" t="str">
            <v xml:space="preserve">A </v>
          </cell>
        </row>
        <row r="1507">
          <cell r="A1507" t="str">
            <v xml:space="preserve">UGSB2000-X-256M-C </v>
          </cell>
          <cell r="B1507" t="str">
            <v xml:space="preserve">UG SC2000 TO 2602CPU/MEM+256MB </v>
          </cell>
          <cell r="C1507">
            <v>13500</v>
          </cell>
          <cell r="D1507" t="str">
            <v xml:space="preserve">A </v>
          </cell>
        </row>
        <row r="1508">
          <cell r="A1508" t="str">
            <v xml:space="preserve">UGSB260X-2602 </v>
          </cell>
          <cell r="B1508" t="str">
            <v xml:space="preserve">UG 260X TO 2602 CPU/MEM BOARD </v>
          </cell>
          <cell r="C1508">
            <v>6750</v>
          </cell>
          <cell r="D1508" t="str">
            <v xml:space="preserve">A </v>
          </cell>
        </row>
        <row r="1509">
          <cell r="A1509" t="str">
            <v xml:space="preserve">UGSB261X-2612 </v>
          </cell>
          <cell r="B1509" t="str">
            <v xml:space="preserve">UG 261X TO 2612 I/O BD W/FC-AL </v>
          </cell>
          <cell r="C1509">
            <v>4900</v>
          </cell>
          <cell r="D1509" t="str">
            <v xml:space="preserve">A </v>
          </cell>
        </row>
        <row r="1510">
          <cell r="A1510" t="str">
            <v xml:space="preserve">UGSB261X-2632 </v>
          </cell>
          <cell r="B1510" t="str">
            <v xml:space="preserve">UG 261X SBus to 2632 PCI I/O B </v>
          </cell>
          <cell r="C1510">
            <v>7700</v>
          </cell>
          <cell r="D1510" t="str">
            <v xml:space="preserve">A </v>
          </cell>
        </row>
        <row r="1511">
          <cell r="A1511" t="str">
            <v xml:space="preserve">UGSB262X-2622 </v>
          </cell>
          <cell r="B1511" t="str">
            <v xml:space="preserve">UG 262X to 2622 G I/O Bd:FC-AL </v>
          </cell>
          <cell r="C1511">
            <v>5600</v>
          </cell>
          <cell r="D1511" t="str">
            <v xml:space="preserve">A </v>
          </cell>
        </row>
        <row r="1512">
          <cell r="A1512" t="str">
            <v xml:space="preserve">UGSB263X-2632 </v>
          </cell>
          <cell r="B1512" t="str">
            <v xml:space="preserve">UG 263X TO 2632 PCI I/O BD </v>
          </cell>
          <cell r="C1512">
            <v>7000</v>
          </cell>
          <cell r="D1512" t="str">
            <v xml:space="preserve">A </v>
          </cell>
        </row>
        <row r="1513">
          <cell r="A1513" t="str">
            <v xml:space="preserve">UGSS2-3UEC19Q128AC </v>
          </cell>
          <cell r="B1513" t="str">
            <v xml:space="preserve">UG TO U60 300 128MB/4GB </v>
          </cell>
          <cell r="C1513">
            <v>16335</v>
          </cell>
          <cell r="D1513" t="str">
            <v xml:space="preserve">H </v>
          </cell>
        </row>
        <row r="1514">
          <cell r="A1514" t="str">
            <v xml:space="preserve">UGSS2-UFE1A9PB64CN </v>
          </cell>
          <cell r="B1514" t="str">
            <v xml:space="preserve">UG WS U5/270, PGX24,64/4GB, CD </v>
          </cell>
          <cell r="C1514">
            <v>3031</v>
          </cell>
          <cell r="D1514" t="str">
            <v xml:space="preserve">H </v>
          </cell>
        </row>
        <row r="1515">
          <cell r="A1515" t="str">
            <v xml:space="preserve">UGSS2UEC1-9L-128AH </v>
          </cell>
          <cell r="B1515" t="str">
            <v xml:space="preserve">UG S20-U2/300, C3D, 128MB/9GB </v>
          </cell>
          <cell r="C1515">
            <v>13095</v>
          </cell>
          <cell r="D1515" t="str">
            <v xml:space="preserve">H </v>
          </cell>
        </row>
        <row r="1516">
          <cell r="A1516" t="str">
            <v xml:space="preserve">UGSS2UEC1-9M-128AH </v>
          </cell>
          <cell r="B1516" t="str">
            <v xml:space="preserve">UG U2/1300, AFB, 128MB, 9GB </v>
          </cell>
          <cell r="C1516">
            <v>15923</v>
          </cell>
          <cell r="D1516" t="str">
            <v xml:space="preserve">H </v>
          </cell>
        </row>
        <row r="1517">
          <cell r="A1517" t="str">
            <v xml:space="preserve">UGSS2UEC2-9L-512AH </v>
          </cell>
          <cell r="B1517" t="str">
            <v xml:space="preserve">UG U2/2300, FDB2+, 512MB, 9GB </v>
          </cell>
          <cell r="C1517">
            <v>20952</v>
          </cell>
          <cell r="D1517" t="str">
            <v xml:space="preserve">H </v>
          </cell>
        </row>
        <row r="1518">
          <cell r="A1518" t="str">
            <v xml:space="preserve">UGSS2UFE1A9PB128CN </v>
          </cell>
          <cell r="B1518" t="str">
            <v xml:space="preserve">UG WS U5/270,PGX24,128/4GB/CD </v>
          </cell>
          <cell r="C1518">
            <v>3267</v>
          </cell>
          <cell r="D1518" t="str">
            <v xml:space="preserve">H </v>
          </cell>
        </row>
        <row r="1519">
          <cell r="A1519" t="str">
            <v xml:space="preserve">UGSS2UHC1A9PB128CP </v>
          </cell>
          <cell r="B1519" t="str">
            <v xml:space="preserve">UG WS U5/333,PGX24,128/9GB/CD </v>
          </cell>
          <cell r="C1519">
            <v>4381</v>
          </cell>
          <cell r="D1519" t="str">
            <v xml:space="preserve">H </v>
          </cell>
        </row>
        <row r="1520">
          <cell r="A1520" t="str">
            <v xml:space="preserve">UGSS2UHC1A9PB256CP </v>
          </cell>
          <cell r="B1520" t="str">
            <v xml:space="preserve">UG WS U5/333,PGX24,256/9GB/CD </v>
          </cell>
          <cell r="C1520">
            <v>4853</v>
          </cell>
          <cell r="D1520" t="str">
            <v xml:space="preserve">H </v>
          </cell>
        </row>
        <row r="1521">
          <cell r="A1521" t="str">
            <v xml:space="preserve">UGSS2UJC1-9L-256AH </v>
          </cell>
          <cell r="B1521" t="str">
            <v xml:space="preserve">UG SS2-U2/400, C3D, 256MB/9GB </v>
          </cell>
          <cell r="C1521">
            <v>16301</v>
          </cell>
          <cell r="D1521" t="str">
            <v xml:space="preserve">H </v>
          </cell>
        </row>
        <row r="1522">
          <cell r="A1522" t="str">
            <v xml:space="preserve">UGSS2UJC1-9M-256AH </v>
          </cell>
          <cell r="B1522" t="str">
            <v xml:space="preserve">UG U2/1400, AFB, 256MB, 9GB </v>
          </cell>
          <cell r="C1522">
            <v>19670</v>
          </cell>
          <cell r="D1522" t="str">
            <v xml:space="preserve">H </v>
          </cell>
        </row>
        <row r="1523">
          <cell r="A1523" t="str">
            <v xml:space="preserve">UGTOTNET-L25 </v>
          </cell>
          <cell r="B1523" t="str">
            <v xml:space="preserve">UG TOTALNET 5.0, 25LIC </v>
          </cell>
          <cell r="C1523">
            <v>975</v>
          </cell>
          <cell r="D1523" t="str">
            <v xml:space="preserve">B </v>
          </cell>
        </row>
        <row r="1524">
          <cell r="A1524" t="str">
            <v xml:space="preserve">UGU1-UHC1Z9KB256CP </v>
          </cell>
          <cell r="B1524" t="str">
            <v xml:space="preserve">UG WS U10/333, C3SB,256/9GB/CD </v>
          </cell>
          <cell r="C1524">
            <v>5596</v>
          </cell>
          <cell r="D1524" t="str">
            <v xml:space="preserve">H </v>
          </cell>
        </row>
        <row r="1525">
          <cell r="A1525" t="str">
            <v xml:space="preserve">UGU1-UHC1Z9LB128CP </v>
          </cell>
          <cell r="B1525" t="str">
            <v xml:space="preserve">UG WS U10/333, C3DB,128/9GB/CD </v>
          </cell>
          <cell r="C1525">
            <v>5663</v>
          </cell>
          <cell r="D1525" t="str">
            <v xml:space="preserve">H </v>
          </cell>
        </row>
        <row r="1526">
          <cell r="A1526" t="str">
            <v xml:space="preserve">UGU1-UHC1Z9LB256CP </v>
          </cell>
          <cell r="B1526" t="str">
            <v xml:space="preserve">UG WS U10/333, C3DB,256/9GB/CD </v>
          </cell>
          <cell r="C1526">
            <v>6136</v>
          </cell>
          <cell r="D1526" t="str">
            <v xml:space="preserve">H </v>
          </cell>
        </row>
        <row r="1527">
          <cell r="A1527" t="str">
            <v xml:space="preserve">UGU1UGC1Z9Q-B256CP </v>
          </cell>
          <cell r="B1527" t="str">
            <v xml:space="preserve">UG WS U10/360,AFB-L,256/9GB/CD </v>
          </cell>
          <cell r="C1527">
            <v>8363</v>
          </cell>
          <cell r="D1527" t="str">
            <v xml:space="preserve">H </v>
          </cell>
        </row>
        <row r="1528">
          <cell r="A1528" t="str">
            <v xml:space="preserve">US20-UHC1Z9KB256CP </v>
          </cell>
          <cell r="B1528" t="str">
            <v xml:space="preserve">UG WS U10/333, C3SB,256/9GB/CD </v>
          </cell>
          <cell r="C1528">
            <v>5866</v>
          </cell>
          <cell r="D1528" t="str">
            <v xml:space="preserve">H </v>
          </cell>
        </row>
        <row r="1529">
          <cell r="A1529" t="str">
            <v xml:space="preserve">US20-UHC1Z9LB128CP </v>
          </cell>
          <cell r="B1529" t="str">
            <v xml:space="preserve">UG WS U10/333, C3DB,128/9GB/CD </v>
          </cell>
          <cell r="C1529">
            <v>5798</v>
          </cell>
          <cell r="D1529" t="str">
            <v xml:space="preserve">H </v>
          </cell>
        </row>
        <row r="1530">
          <cell r="A1530" t="str">
            <v xml:space="preserve">US20UEC1-9S-000NK </v>
          </cell>
          <cell r="B1530" t="str">
            <v xml:space="preserve">UG S20 TO UE2/1300, 32XCD </v>
          </cell>
          <cell r="C1530">
            <v>13439</v>
          </cell>
          <cell r="D1530" t="str">
            <v xml:space="preserve">H </v>
          </cell>
        </row>
        <row r="1531">
          <cell r="A1531" t="str">
            <v xml:space="preserve">US20UEC2-9S-000NK </v>
          </cell>
          <cell r="B1531" t="str">
            <v xml:space="preserve">UG S20 TO UE2/2300,32XCD </v>
          </cell>
          <cell r="C1531">
            <v>20593</v>
          </cell>
          <cell r="D1531" t="str">
            <v xml:space="preserve">H </v>
          </cell>
        </row>
        <row r="1532">
          <cell r="A1532" t="str">
            <v xml:space="preserve">US20UJC1-9S-000NK </v>
          </cell>
          <cell r="B1532" t="str">
            <v xml:space="preserve">UG S20/E1 TO E2/1400, 32xCD </v>
          </cell>
          <cell r="C1532">
            <v>12440</v>
          </cell>
          <cell r="D1532" t="str">
            <v xml:space="preserve">H </v>
          </cell>
        </row>
        <row r="1533">
          <cell r="A1533" t="str">
            <v xml:space="preserve">US20UJC2-9S-000NK </v>
          </cell>
          <cell r="B1533" t="str">
            <v xml:space="preserve">UG S20/E1 toE2/2400, no mem/dr </v>
          </cell>
          <cell r="C1533">
            <v>18650</v>
          </cell>
          <cell r="D1533" t="str">
            <v xml:space="preserve">H </v>
          </cell>
        </row>
        <row r="1534">
          <cell r="A1534" t="str">
            <v xml:space="preserve">US5-1UGE1Z9PC256CR </v>
          </cell>
          <cell r="B1534" t="str">
            <v xml:space="preserve">UG WS U5/360,PGX24,256MB/8GB </v>
          </cell>
          <cell r="C1534">
            <v>3537</v>
          </cell>
          <cell r="D1534" t="str">
            <v xml:space="preserve">H </v>
          </cell>
        </row>
        <row r="1535">
          <cell r="A1535" t="str">
            <v xml:space="preserve">US5-2UKC1Z9MC256CP </v>
          </cell>
          <cell r="B1535" t="str">
            <v xml:space="preserve">UG WS U10/440,AFBM6,256MB/9G </v>
          </cell>
          <cell r="C1535">
            <v>9173</v>
          </cell>
          <cell r="D1535" t="str">
            <v xml:space="preserve">H </v>
          </cell>
        </row>
        <row r="1536">
          <cell r="A1536" t="str">
            <v xml:space="preserve">US5-2UKC1Z9QC128CP </v>
          </cell>
          <cell r="B1536" t="str">
            <v xml:space="preserve">UG WS U10/440,AFBM3,128MB/9G </v>
          </cell>
          <cell r="C1536">
            <v>7418</v>
          </cell>
          <cell r="D1536" t="str">
            <v xml:space="preserve">H </v>
          </cell>
        </row>
        <row r="1537">
          <cell r="A1537" t="str">
            <v xml:space="preserve">US5-2UKC1Z9QC256CP </v>
          </cell>
          <cell r="B1537" t="str">
            <v xml:space="preserve">UG WS U10/440,AFBM3,256MB/9G </v>
          </cell>
          <cell r="C1537">
            <v>7891</v>
          </cell>
          <cell r="D1537" t="str">
            <v xml:space="preserve">H </v>
          </cell>
        </row>
        <row r="1538">
          <cell r="A1538" t="str">
            <v xml:space="preserve">USS-2UKC1Z9MC256CP </v>
          </cell>
          <cell r="B1538" t="str">
            <v xml:space="preserve">UG WS U10/440,AFBM6,256MB/9G </v>
          </cell>
          <cell r="C1538">
            <v>8768</v>
          </cell>
          <cell r="D1538" t="str">
            <v xml:space="preserve">H </v>
          </cell>
        </row>
        <row r="1539">
          <cell r="A1539" t="str">
            <v xml:space="preserve">USS-2UKC1Z9MC512CP </v>
          </cell>
          <cell r="B1539" t="str">
            <v xml:space="preserve">UG WS U10/440,AFBM6,512MB/9G </v>
          </cell>
          <cell r="C1539">
            <v>9848</v>
          </cell>
          <cell r="D1539" t="str">
            <v xml:space="preserve">H </v>
          </cell>
        </row>
        <row r="1540">
          <cell r="A1540" t="str">
            <v xml:space="preserve">USS-2UKC1Z9QC256CP </v>
          </cell>
          <cell r="B1540" t="str">
            <v xml:space="preserve">UG WS U10/440,AFBM3,256MB/9G </v>
          </cell>
          <cell r="C1540">
            <v>7486</v>
          </cell>
          <cell r="D1540" t="str">
            <v xml:space="preserve">H </v>
          </cell>
        </row>
        <row r="1541">
          <cell r="A1541" t="str">
            <v xml:space="preserve">USS-2UKC1Z9QC512CP </v>
          </cell>
          <cell r="B1541" t="str">
            <v xml:space="preserve">UG WS U10/440,AFBM3,512MB/9G </v>
          </cell>
          <cell r="C1541">
            <v>8566</v>
          </cell>
          <cell r="D1541" t="str">
            <v xml:space="preserve">H </v>
          </cell>
        </row>
        <row r="1542">
          <cell r="A1542" t="str">
            <v xml:space="preserve">USS2-3UGD19L-128AH </v>
          </cell>
          <cell r="B1542" t="str">
            <v xml:space="preserve">UG TO U60 360 128MB/9GB </v>
          </cell>
          <cell r="C1542">
            <v>11873</v>
          </cell>
          <cell r="D1542" t="str">
            <v xml:space="preserve">H </v>
          </cell>
        </row>
        <row r="1543">
          <cell r="A1543" t="str">
            <v xml:space="preserve">USS2-3UGD29L-256AH </v>
          </cell>
          <cell r="B1543" t="str">
            <v xml:space="preserve">UPG TO ULT 60, 2X360MHZ, 256MB </v>
          </cell>
          <cell r="C1543">
            <v>17071</v>
          </cell>
          <cell r="D1543" t="str">
            <v xml:space="preserve">H </v>
          </cell>
        </row>
        <row r="1544">
          <cell r="A1544" t="str">
            <v xml:space="preserve">USS2-3ULD19L-256AH </v>
          </cell>
          <cell r="B1544" t="str">
            <v xml:space="preserve">CHASSIS UPG TO ULT 60, 450MHZ </v>
          </cell>
          <cell r="C1544">
            <v>15923</v>
          </cell>
          <cell r="D1544" t="str">
            <v xml:space="preserve">H </v>
          </cell>
        </row>
        <row r="1545">
          <cell r="A1545" t="str">
            <v xml:space="preserve">USS2-3ULD19Q-256AH </v>
          </cell>
          <cell r="B1545" t="str">
            <v xml:space="preserve">CHASSIS UPG TO ULT 60, 450MHZ </v>
          </cell>
          <cell r="C1545">
            <v>17543</v>
          </cell>
          <cell r="D1545" t="str">
            <v xml:space="preserve">H </v>
          </cell>
        </row>
        <row r="1546">
          <cell r="A1546" t="str">
            <v xml:space="preserve">USS2-UEC2-9M-256AH </v>
          </cell>
          <cell r="B1546" t="str">
            <v xml:space="preserve">UG U2/2300, AFB, 256MB, 9GB </v>
          </cell>
          <cell r="C1546">
            <v>22673</v>
          </cell>
          <cell r="D1546" t="str">
            <v xml:space="preserve">H </v>
          </cell>
        </row>
        <row r="1547">
          <cell r="A1547" t="str">
            <v xml:space="preserve">USS2-UHC1A9KB128CP </v>
          </cell>
          <cell r="B1547" t="str">
            <v xml:space="preserve">UG WS U10/333, C3SB,128/9GB/CD </v>
          </cell>
          <cell r="C1547">
            <v>5866</v>
          </cell>
          <cell r="D1547" t="str">
            <v xml:space="preserve">H </v>
          </cell>
        </row>
        <row r="1548">
          <cell r="A1548" t="str">
            <v xml:space="preserve">VENBS-311-9999 </v>
          </cell>
          <cell r="B1548" t="str">
            <v xml:space="preserve">SW VX NFS EDITION MEDIA </v>
          </cell>
          <cell r="C1548">
            <v>195</v>
          </cell>
          <cell r="D1548" t="str">
            <v xml:space="preserve">D </v>
          </cell>
        </row>
        <row r="1549">
          <cell r="A1549" t="str">
            <v xml:space="preserve">VENIS-311-D999 </v>
          </cell>
          <cell r="B1549" t="str">
            <v xml:space="preserve">SW VX NFS EDITION TIER 1 </v>
          </cell>
          <cell r="C1549">
            <v>8673</v>
          </cell>
          <cell r="D1549" t="str">
            <v xml:space="preserve">B </v>
          </cell>
        </row>
        <row r="1550">
          <cell r="A1550" t="str">
            <v xml:space="preserve">VENIS-311-E999 </v>
          </cell>
          <cell r="B1550" t="str">
            <v xml:space="preserve">SW VX NFS EDITION TIER 3 </v>
          </cell>
          <cell r="C1550">
            <v>37233</v>
          </cell>
          <cell r="D1550" t="str">
            <v xml:space="preserve">B </v>
          </cell>
        </row>
        <row r="1551">
          <cell r="A1551" t="str">
            <v xml:space="preserve">VENIS-311-S999 </v>
          </cell>
          <cell r="B1551" t="str">
            <v xml:space="preserve">SW VX NFS EDITION TIER 4 </v>
          </cell>
          <cell r="C1551">
            <v>122913</v>
          </cell>
          <cell r="D1551" t="str">
            <v xml:space="preserve">B </v>
          </cell>
        </row>
        <row r="1552">
          <cell r="A1552" t="str">
            <v xml:space="preserve">VENIS-311-W999 </v>
          </cell>
          <cell r="B1552" t="str">
            <v xml:space="preserve">SW VX NFS EDITION TIER 2 </v>
          </cell>
          <cell r="C1552">
            <v>19733</v>
          </cell>
          <cell r="D1552" t="str">
            <v xml:space="preserve">B </v>
          </cell>
        </row>
        <row r="1553">
          <cell r="A1553" t="str">
            <v xml:space="preserve">VEOBS-311-9999 </v>
          </cell>
          <cell r="B1553" t="str">
            <v xml:space="preserve">SW VX ORACLE EDITION MEDIA </v>
          </cell>
          <cell r="C1553">
            <v>195</v>
          </cell>
          <cell r="D1553" t="str">
            <v xml:space="preserve">D </v>
          </cell>
        </row>
        <row r="1554">
          <cell r="A1554" t="str">
            <v xml:space="preserve">VEOIS-311-D999 </v>
          </cell>
          <cell r="B1554" t="str">
            <v xml:space="preserve">SW VX ORACLE EDITION TIER 1 </v>
          </cell>
          <cell r="C1554">
            <v>11060</v>
          </cell>
          <cell r="D1554" t="str">
            <v xml:space="preserve">B </v>
          </cell>
        </row>
        <row r="1555">
          <cell r="A1555" t="str">
            <v xml:space="preserve">VEOIS-311-E999 </v>
          </cell>
          <cell r="B1555" t="str">
            <v xml:space="preserve">SW VX ORACLE EDITION TIER 3 </v>
          </cell>
          <cell r="C1555">
            <v>49000</v>
          </cell>
          <cell r="D1555" t="str">
            <v xml:space="preserve">B </v>
          </cell>
        </row>
        <row r="1556">
          <cell r="A1556" t="str">
            <v xml:space="preserve">VEOIS-311-S999 </v>
          </cell>
          <cell r="B1556" t="str">
            <v xml:space="preserve">SW VX ORACLE EDITION TIER 4 </v>
          </cell>
          <cell r="C1556">
            <v>162400</v>
          </cell>
          <cell r="D1556" t="str">
            <v xml:space="preserve">B </v>
          </cell>
        </row>
        <row r="1557">
          <cell r="A1557" t="str">
            <v xml:space="preserve">VEOIS-311-W999 </v>
          </cell>
          <cell r="B1557" t="str">
            <v xml:space="preserve">SW VX ORACLE EDITION TIER 2 </v>
          </cell>
          <cell r="C1557">
            <v>26320</v>
          </cell>
          <cell r="D1557" t="str">
            <v xml:space="preserve">B </v>
          </cell>
        </row>
        <row r="1558">
          <cell r="A1558" t="str">
            <v xml:space="preserve">VEWBS-311-9999 </v>
          </cell>
          <cell r="B1558" t="str">
            <v xml:space="preserve">SW VX WEB EDITION MEDIA </v>
          </cell>
          <cell r="C1558">
            <v>195</v>
          </cell>
          <cell r="D1558" t="str">
            <v xml:space="preserve">D </v>
          </cell>
        </row>
        <row r="1559">
          <cell r="A1559" t="str">
            <v xml:space="preserve">VEWIS-311-D999 </v>
          </cell>
          <cell r="B1559" t="str">
            <v xml:space="preserve">SW VX WEB EDITION TIER 1 </v>
          </cell>
          <cell r="C1559">
            <v>7133</v>
          </cell>
          <cell r="D1559" t="str">
            <v xml:space="preserve">B </v>
          </cell>
        </row>
        <row r="1560">
          <cell r="A1560" t="str">
            <v xml:space="preserve">VEWIS-311-E999 </v>
          </cell>
          <cell r="B1560" t="str">
            <v xml:space="preserve">SW VX WEB EDITION TIER 3 </v>
          </cell>
          <cell r="C1560">
            <v>30933</v>
          </cell>
          <cell r="D1560" t="str">
            <v xml:space="preserve">B </v>
          </cell>
        </row>
        <row r="1561">
          <cell r="A1561" t="str">
            <v xml:space="preserve">VEWIS-311-S999 </v>
          </cell>
          <cell r="B1561" t="str">
            <v xml:space="preserve">SW VX WEB EDITION TIER 4 </v>
          </cell>
          <cell r="C1561">
            <v>102333</v>
          </cell>
          <cell r="D1561" t="str">
            <v xml:space="preserve">B </v>
          </cell>
        </row>
        <row r="1562">
          <cell r="A1562" t="str">
            <v xml:space="preserve">VEWIS-311-W999 </v>
          </cell>
          <cell r="B1562" t="str">
            <v xml:space="preserve">SW VX WEB EDITION TIER 2 </v>
          </cell>
          <cell r="C1562">
            <v>16653</v>
          </cell>
          <cell r="D1562" t="str">
            <v xml:space="preserve">B </v>
          </cell>
        </row>
        <row r="1563">
          <cell r="A1563" t="str">
            <v xml:space="preserve">VEYBS-311-9999 </v>
          </cell>
          <cell r="B1563" t="str">
            <v xml:space="preserve">Veritas SYBASE Edition Media </v>
          </cell>
          <cell r="C1563">
            <v>195</v>
          </cell>
          <cell r="D1563" t="str">
            <v xml:space="preserve">D </v>
          </cell>
        </row>
        <row r="1564">
          <cell r="A1564" t="str">
            <v xml:space="preserve">VEYIS-311-D999 </v>
          </cell>
          <cell r="B1564" t="str">
            <v xml:space="preserve">Veritas SYBASE Edition Tier 1 </v>
          </cell>
          <cell r="C1564">
            <v>8953</v>
          </cell>
          <cell r="D1564" t="str">
            <v xml:space="preserve">B </v>
          </cell>
        </row>
        <row r="1565">
          <cell r="A1565" t="str">
            <v xml:space="preserve">VEYIS-311-E999 </v>
          </cell>
          <cell r="B1565" t="str">
            <v>Veritas SYBASE Edition Tier 3</v>
          </cell>
          <cell r="C1565">
            <v>38633</v>
          </cell>
          <cell r="D1565" t="str">
            <v xml:space="preserve">B </v>
          </cell>
        </row>
        <row r="1566">
          <cell r="A1566" t="str">
            <v xml:space="preserve">VEYIS-311-S999 </v>
          </cell>
          <cell r="B1566" t="str">
            <v>Veritas SYBASE Edition Tier 4</v>
          </cell>
          <cell r="C1566">
            <v>128093</v>
          </cell>
          <cell r="D1566" t="str">
            <v xml:space="preserve">B </v>
          </cell>
        </row>
        <row r="1567">
          <cell r="A1567" t="str">
            <v xml:space="preserve">VEYIS 311-W999 </v>
          </cell>
          <cell r="B1567" t="str">
            <v>Veritas SYBASE Edition Tier 2</v>
          </cell>
          <cell r="C1567">
            <v>20853</v>
          </cell>
          <cell r="D1567" t="str">
            <v xml:space="preserve">B </v>
          </cell>
        </row>
        <row r="1568">
          <cell r="A1568" t="str">
            <v xml:space="preserve">VFS9S-330-D999 </v>
          </cell>
          <cell r="B1568" t="str">
            <v>VERITAS FS 3.3 DEP SVR, LIC</v>
          </cell>
          <cell r="C1568">
            <v>9793</v>
          </cell>
          <cell r="D1568" t="str">
            <v xml:space="preserve">B </v>
          </cell>
        </row>
        <row r="1569">
          <cell r="A1569" t="str">
            <v xml:space="preserve">VFS9S-330-D9U9 </v>
          </cell>
          <cell r="B1569" t="str">
            <v>UG VERITAS FS 3.3 DEP SVR, LIC</v>
          </cell>
          <cell r="C1569">
            <v>2422</v>
          </cell>
          <cell r="D1569" t="str">
            <v xml:space="preserve">B </v>
          </cell>
        </row>
        <row r="1570">
          <cell r="A1570" t="str">
            <v xml:space="preserve">VFS9S-330-E999 </v>
          </cell>
          <cell r="B1570" t="str">
            <v>VERITAS FS 3.3 EX000, LIC</v>
          </cell>
          <cell r="C1570">
            <v>18193</v>
          </cell>
          <cell r="D1570" t="str">
            <v xml:space="preserve">B </v>
          </cell>
        </row>
        <row r="1571">
          <cell r="A1571" t="str">
            <v xml:space="preserve">VFS9S-330-E9U9 </v>
          </cell>
          <cell r="B1571" t="str">
            <v>UG VERITAS FS 3.3 EXX00, LIC</v>
          </cell>
          <cell r="C1571">
            <v>4550</v>
          </cell>
          <cell r="D1571" t="str">
            <v xml:space="preserve">B </v>
          </cell>
        </row>
        <row r="1572">
          <cell r="A1572" t="str">
            <v xml:space="preserve">VFS9S-330-R999 </v>
          </cell>
          <cell r="B1572" t="str">
            <v>VERIITAS FS 3.3, CD DOC</v>
          </cell>
          <cell r="C1572">
            <v>140</v>
          </cell>
          <cell r="D1572" t="str">
            <v xml:space="preserve">D </v>
          </cell>
        </row>
        <row r="1573">
          <cell r="A1573" t="str">
            <v xml:space="preserve">VFS9S-330-S999 </v>
          </cell>
          <cell r="B1573" t="str">
            <v>VERITAS FS 3.3 E10000, LIC</v>
          </cell>
          <cell r="C1573">
            <v>60193</v>
          </cell>
          <cell r="D1573" t="str">
            <v xml:space="preserve">B </v>
          </cell>
        </row>
        <row r="1574">
          <cell r="A1574" t="str">
            <v xml:space="preserve">VFS9S-330-S9U9 </v>
          </cell>
          <cell r="B1574" t="str">
            <v xml:space="preserve">UG VERITAS FS 3.3 E10000, LIC </v>
          </cell>
          <cell r="C1574">
            <v>14000</v>
          </cell>
          <cell r="D1574" t="str">
            <v xml:space="preserve">B </v>
          </cell>
        </row>
        <row r="1575">
          <cell r="A1575" t="str">
            <v xml:space="preserve">VFS9S-330-W999 </v>
          </cell>
          <cell r="B1575" t="str">
            <v>VERITAS FS 3.2 WS+WGS, LIC</v>
          </cell>
          <cell r="C1575">
            <v>4193</v>
          </cell>
          <cell r="D1575" t="str">
            <v xml:space="preserve">B </v>
          </cell>
        </row>
        <row r="1576">
          <cell r="A1576" t="str">
            <v xml:space="preserve">VFS9S-330-W9U9 </v>
          </cell>
          <cell r="B1576" t="str">
            <v>UG VERITAS FS 3.3 DWS&amp;WGS, LIC</v>
          </cell>
          <cell r="C1576">
            <v>1050</v>
          </cell>
          <cell r="D1576" t="str">
            <v xml:space="preserve">B </v>
          </cell>
        </row>
        <row r="1577">
          <cell r="A1577" t="str">
            <v xml:space="preserve">VFSTS-311-9999 </v>
          </cell>
          <cell r="B1577" t="str">
            <v xml:space="preserve">VERITAS VM 3.1.1 MEDIA &amp; DOC </v>
          </cell>
          <cell r="C1577">
            <v>210</v>
          </cell>
          <cell r="D1577" t="str">
            <v xml:space="preserve">B </v>
          </cell>
        </row>
        <row r="1578">
          <cell r="A1578" t="str">
            <v xml:space="preserve">VHSM9-311-9999 </v>
          </cell>
          <cell r="B1578" t="str">
            <v xml:space="preserve">SW HSM 3.1.1 UNIX MEDIA &amp; DOC </v>
          </cell>
          <cell r="C1578">
            <v>130</v>
          </cell>
          <cell r="D1578" t="str">
            <v xml:space="preserve">D </v>
          </cell>
        </row>
        <row r="1579">
          <cell r="A1579" t="str">
            <v xml:space="preserve">VMR9S-260-D999 </v>
          </cell>
          <cell r="B1579" t="str">
            <v>SW SVM 2.6 DEPARTMENT SRVR RTU</v>
          </cell>
          <cell r="C1579">
            <v>9793</v>
          </cell>
          <cell r="D1579" t="str">
            <v xml:space="preserve">B </v>
          </cell>
        </row>
        <row r="1580">
          <cell r="A1580" t="str">
            <v xml:space="preserve">VMR9S-260-D9U9 </v>
          </cell>
          <cell r="B1580" t="str">
            <v xml:space="preserve">SW SVM 2.6 DEP SRVR RTU UPG </v>
          </cell>
          <cell r="C1580">
            <v>2422</v>
          </cell>
          <cell r="D1580" t="str">
            <v xml:space="preserve">B </v>
          </cell>
        </row>
        <row r="1581">
          <cell r="A1581" t="str">
            <v xml:space="preserve">VMR9S-260-E999 </v>
          </cell>
          <cell r="B1581" t="str">
            <v xml:space="preserve">SW SVM 2.6 ENTERPRISE SRVR RTU </v>
          </cell>
          <cell r="C1581">
            <v>18193</v>
          </cell>
          <cell r="D1581" t="str">
            <v xml:space="preserve">B </v>
          </cell>
        </row>
        <row r="1582">
          <cell r="A1582" t="str">
            <v xml:space="preserve">VMR9S-260-E9U9 </v>
          </cell>
          <cell r="B1582" t="str">
            <v xml:space="preserve">SW SVM 2.6 ENTRPR SRVR RTU UPG </v>
          </cell>
          <cell r="C1582">
            <v>4550</v>
          </cell>
          <cell r="D1582" t="str">
            <v xml:space="preserve">B </v>
          </cell>
        </row>
        <row r="1583">
          <cell r="A1583" t="str">
            <v xml:space="preserve">VMR9S-260-R999 </v>
          </cell>
          <cell r="B1583" t="str">
            <v xml:space="preserve">SW SVM 2.6 MEDIA DOCUMENTATION </v>
          </cell>
          <cell r="C1583">
            <v>140</v>
          </cell>
          <cell r="D1583" t="str">
            <v xml:space="preserve">D </v>
          </cell>
        </row>
        <row r="1584">
          <cell r="A1584" t="str">
            <v xml:space="preserve">VMR9S-260-R9U9 </v>
          </cell>
          <cell r="B1584" t="str">
            <v xml:space="preserve">SW SVM 2.6 SSA/A5000 UP CD/DOC </v>
          </cell>
          <cell r="C1584">
            <v>560</v>
          </cell>
          <cell r="D1584" t="str">
            <v xml:space="preserve">B </v>
          </cell>
        </row>
        <row r="1585">
          <cell r="A1585" t="str">
            <v xml:space="preserve">VMR9S-260-S999 </v>
          </cell>
          <cell r="B1585" t="str">
            <v xml:space="preserve">SW SVM 2.6 E10000 SRVR RTU </v>
          </cell>
          <cell r="C1585">
            <v>60193</v>
          </cell>
          <cell r="D1585" t="str">
            <v xml:space="preserve">B </v>
          </cell>
        </row>
        <row r="1586">
          <cell r="A1586" t="str">
            <v xml:space="preserve">VMR9S-260-S9U9 </v>
          </cell>
          <cell r="B1586" t="str">
            <v xml:space="preserve">SW SVM 2.6 E10000 SRVR RTU UPG </v>
          </cell>
          <cell r="C1586">
            <v>14000</v>
          </cell>
          <cell r="D1586" t="str">
            <v xml:space="preserve">B </v>
          </cell>
        </row>
        <row r="1587">
          <cell r="A1587" t="str">
            <v xml:space="preserve">VMR9S-260-W999 </v>
          </cell>
          <cell r="B1587" t="str">
            <v xml:space="preserve">SW SVM 2.6 WS AND WG SRVR RTU </v>
          </cell>
          <cell r="C1587">
            <v>4193</v>
          </cell>
          <cell r="D1587" t="str">
            <v xml:space="preserve">B </v>
          </cell>
        </row>
        <row r="1588">
          <cell r="A1588" t="str">
            <v xml:space="preserve">VMR9S-260-W9U9 </v>
          </cell>
          <cell r="B1588" t="str">
            <v xml:space="preserve">SW SVM 2.6 WS &amp; WS SVR RTU UPG </v>
          </cell>
          <cell r="C1588">
            <v>1050</v>
          </cell>
          <cell r="D1588" t="str">
            <v xml:space="preserve">B </v>
          </cell>
        </row>
        <row r="1589">
          <cell r="A1589" t="str">
            <v xml:space="preserve">VMS9S-260-D999 </v>
          </cell>
          <cell r="B1589" t="str">
            <v xml:space="preserve">SW SVM 2.6 DEPRTMT SRV ADD RTU </v>
          </cell>
          <cell r="C1589">
            <v>5782</v>
          </cell>
          <cell r="D1589" t="str">
            <v xml:space="preserve">B </v>
          </cell>
        </row>
        <row r="1590">
          <cell r="A1590" t="str">
            <v xml:space="preserve">VMS9S-260-E999 </v>
          </cell>
          <cell r="B1590" t="str">
            <v xml:space="preserve">SW SVM 2.6 ENTRPRS SRV ADD RTU </v>
          </cell>
          <cell r="C1590">
            <v>10822</v>
          </cell>
          <cell r="D1590" t="str">
            <v xml:space="preserve">B </v>
          </cell>
        </row>
        <row r="1591">
          <cell r="A1591" t="str">
            <v xml:space="preserve">VMS9S-260-R999 </v>
          </cell>
          <cell r="B1591" t="str">
            <v xml:space="preserve">SW SVM 2.6 FOR A5000S </v>
          </cell>
          <cell r="C1591">
            <v>0</v>
          </cell>
          <cell r="D1591" t="str">
            <v xml:space="preserve">D </v>
          </cell>
        </row>
        <row r="1592">
          <cell r="A1592" t="str">
            <v xml:space="preserve">VMS9S-260-S999 </v>
          </cell>
          <cell r="B1592" t="str">
            <v xml:space="preserve">SW SVM 2.6 E10000 SRV ADD RTU </v>
          </cell>
          <cell r="C1592">
            <v>36302</v>
          </cell>
          <cell r="D1592" t="str">
            <v xml:space="preserve">B </v>
          </cell>
        </row>
        <row r="1593">
          <cell r="A1593" t="str">
            <v xml:space="preserve">VMS9S-260-W999 </v>
          </cell>
          <cell r="B1593" t="str">
            <v xml:space="preserve">SW SVM 2.6 WS &amp; WG SRV ADD RTU </v>
          </cell>
          <cell r="C1593">
            <v>2562</v>
          </cell>
          <cell r="D1593" t="str">
            <v xml:space="preserve">B </v>
          </cell>
        </row>
        <row r="1594">
          <cell r="A1594" t="str">
            <v xml:space="preserve">VNB9N-311-9999 </v>
          </cell>
          <cell r="B1594" t="str">
            <v xml:space="preserve">SW NBU 3.1.1 NT SERVER RTU </v>
          </cell>
          <cell r="C1594">
            <v>5593</v>
          </cell>
          <cell r="D1594" t="str">
            <v xml:space="preserve">B </v>
          </cell>
        </row>
        <row r="1595">
          <cell r="A1595" t="str">
            <v xml:space="preserve">VNB9N-311-D999 </v>
          </cell>
          <cell r="B1595" t="str">
            <v xml:space="preserve">SW NBU 3.1.1 DB TIER 0 RTU </v>
          </cell>
          <cell r="C1595">
            <v>1400</v>
          </cell>
          <cell r="D1595" t="str">
            <v xml:space="preserve">B </v>
          </cell>
        </row>
        <row r="1596">
          <cell r="A1596" t="str">
            <v xml:space="preserve">VNB9N-311-W999 </v>
          </cell>
          <cell r="B1596" t="str">
            <v xml:space="preserve">SW NBU 3.1.1 DB TIER 2 RTU </v>
          </cell>
          <cell r="C1596">
            <v>3500</v>
          </cell>
          <cell r="D1596" t="str">
            <v xml:space="preserve">B </v>
          </cell>
        </row>
        <row r="1597">
          <cell r="A1597" t="str">
            <v xml:space="preserve">VNB9S-311-9999 </v>
          </cell>
          <cell r="B1597" t="str">
            <v xml:space="preserve">SW NBU 3.1.1 UNIX MEDIA &amp; DOC </v>
          </cell>
          <cell r="C1597">
            <v>260</v>
          </cell>
          <cell r="D1597" t="str">
            <v xml:space="preserve">D </v>
          </cell>
        </row>
        <row r="1598">
          <cell r="A1598" t="str">
            <v>VNBCS-999-D999</v>
          </cell>
          <cell r="B1598" t="str">
            <v>SW NBU &amp; Storage Migrator(HSM)</v>
          </cell>
          <cell r="C1598">
            <v>980</v>
          </cell>
          <cell r="D1598" t="str">
            <v xml:space="preserve">D </v>
          </cell>
        </row>
        <row r="1599">
          <cell r="A1599" t="str">
            <v xml:space="preserve">VNBI9-311-9999 </v>
          </cell>
          <cell r="B1599" t="str">
            <v xml:space="preserve">SW NBU 3.1.1 VMS Media, Doc </v>
          </cell>
          <cell r="C1599">
            <v>52</v>
          </cell>
          <cell r="D1599" t="str">
            <v xml:space="preserve">D </v>
          </cell>
        </row>
        <row r="1600">
          <cell r="A1600" t="str">
            <v xml:space="preserve">VNBSS-320-9999 </v>
          </cell>
          <cell r="B1600" t="str">
            <v xml:space="preserve">SW NBU 3.2.0 Solaris Media kit,Doc </v>
          </cell>
          <cell r="C1600">
            <v>280</v>
          </cell>
          <cell r="D1600" t="str">
            <v xml:space="preserve">B </v>
          </cell>
        </row>
        <row r="1601">
          <cell r="A1601" t="str">
            <v xml:space="preserve">VNBSS-999-9999 </v>
          </cell>
          <cell r="B1601" t="str">
            <v xml:space="preserve">SW NBU 3.2.0 Lic Solaris,Unix,RTU </v>
          </cell>
          <cell r="C1601">
            <v>11900</v>
          </cell>
          <cell r="D1601" t="str">
            <v xml:space="preserve">B </v>
          </cell>
        </row>
        <row r="1602">
          <cell r="A1602" t="str">
            <v xml:space="preserve">VNARS-999-D999 </v>
          </cell>
          <cell r="B1602" t="str">
            <v>SW NBU 3.2.0 Robotic Support NBU,Tier 2</v>
          </cell>
          <cell r="C1602">
            <v>13300</v>
          </cell>
          <cell r="D1602" t="str">
            <v xml:space="preserve">B </v>
          </cell>
        </row>
        <row r="1603">
          <cell r="A1603" t="str">
            <v xml:space="preserve">VNBDS-320-9999 </v>
          </cell>
          <cell r="B1603" t="str">
            <v xml:space="preserve">SW NBU 3.2.0 UNIX Database </v>
          </cell>
          <cell r="C1603">
            <v>140</v>
          </cell>
          <cell r="D1603" t="str">
            <v xml:space="preserve">D </v>
          </cell>
        </row>
        <row r="1604">
          <cell r="A1604" t="str">
            <v xml:space="preserve">VNBDS-999-E999 </v>
          </cell>
          <cell r="B1604" t="str">
            <v>SW NBU 3.2.0 Extension License</v>
          </cell>
          <cell r="C1604">
            <v>14000</v>
          </cell>
          <cell r="D1604" t="str">
            <v xml:space="preserve">D </v>
          </cell>
        </row>
        <row r="1605">
          <cell r="A1605" t="str">
            <v xml:space="preserve">VNBIN-311-9999 </v>
          </cell>
          <cell r="B1605" t="str">
            <v xml:space="preserve">SW NBU 3.1.1 NT MEDIA &amp; DOC </v>
          </cell>
          <cell r="C1605">
            <v>130</v>
          </cell>
          <cell r="D1605" t="str">
            <v xml:space="preserve">D </v>
          </cell>
        </row>
        <row r="1606">
          <cell r="A1606" t="str">
            <v xml:space="preserve">VNBMN-311-9999 </v>
          </cell>
          <cell r="B1606" t="str">
            <v xml:space="preserve">SW NBU 3.1.1 SQL/EX MEDIA, DOC </v>
          </cell>
          <cell r="C1606">
            <v>59</v>
          </cell>
          <cell r="D1606" t="str">
            <v xml:space="preserve">D </v>
          </cell>
        </row>
        <row r="1607">
          <cell r="A1607" t="str">
            <v xml:space="preserve">VNEIS-320-9999 </v>
          </cell>
          <cell r="B1607" t="str">
            <v xml:space="preserve">SW NBU International client Encryp. </v>
          </cell>
          <cell r="C1607">
            <v>63</v>
          </cell>
          <cell r="D1607" t="str">
            <v xml:space="preserve">D </v>
          </cell>
        </row>
        <row r="1608">
          <cell r="A1608" t="str">
            <v xml:space="preserve">VNM9S-311-9999 </v>
          </cell>
          <cell r="B1608" t="str">
            <v xml:space="preserve">SW NBU 3.1.1 GDM Media Kit </v>
          </cell>
          <cell r="C1608">
            <v>119</v>
          </cell>
          <cell r="D1608" t="str">
            <v xml:space="preserve">D </v>
          </cell>
        </row>
        <row r="1609">
          <cell r="A1609" t="str">
            <v xml:space="preserve">VNMIS-311-9999 </v>
          </cell>
          <cell r="B1609" t="str">
            <v xml:space="preserve">SW NBU 3.1.1 GDM MOM RTU </v>
          </cell>
          <cell r="C1609">
            <v>7000</v>
          </cell>
          <cell r="D1609" t="str">
            <v xml:space="preserve">B </v>
          </cell>
        </row>
        <row r="1610">
          <cell r="A1610" t="str">
            <v xml:space="preserve">VNMIS-311-D999 </v>
          </cell>
          <cell r="B1610" t="str">
            <v xml:space="preserve">SW NBU 3.1.1 GDM Tier 1 </v>
          </cell>
          <cell r="C1610">
            <v>2100</v>
          </cell>
          <cell r="D1610" t="str">
            <v xml:space="preserve">B </v>
          </cell>
        </row>
        <row r="1611">
          <cell r="A1611" t="str">
            <v xml:space="preserve">VNMIS-311-E999 </v>
          </cell>
          <cell r="B1611" t="str">
            <v xml:space="preserve">SW NBU 3.1.1 GDM Tier 3 </v>
          </cell>
          <cell r="C1611">
            <v>3500</v>
          </cell>
          <cell r="D1611" t="str">
            <v xml:space="preserve">B </v>
          </cell>
        </row>
        <row r="1612">
          <cell r="A1612" t="str">
            <v xml:space="preserve">VNMIS-311-S999 </v>
          </cell>
          <cell r="B1612" t="str">
            <v xml:space="preserve">SW NBU 3.1.1 GDM Tier 4 </v>
          </cell>
          <cell r="C1612">
            <v>4200</v>
          </cell>
          <cell r="D1612" t="str">
            <v xml:space="preserve">B </v>
          </cell>
        </row>
        <row r="1613">
          <cell r="A1613" t="str">
            <v xml:space="preserve">VNMIS-311-W999 </v>
          </cell>
          <cell r="B1613" t="str">
            <v xml:space="preserve">SW NBU 3.1.1 GDM Tier 2 </v>
          </cell>
          <cell r="C1613">
            <v>2800</v>
          </cell>
          <cell r="D1613" t="str">
            <v xml:space="preserve">B </v>
          </cell>
        </row>
        <row r="1614">
          <cell r="A1614" t="str">
            <v xml:space="preserve">VNR99-311-D999 </v>
          </cell>
          <cell r="B1614" t="str">
            <v xml:space="preserve">SW NBU Add Robot Tier 2 RTU </v>
          </cell>
          <cell r="C1614">
            <v>5320</v>
          </cell>
          <cell r="D1614" t="str">
            <v xml:space="preserve">B </v>
          </cell>
        </row>
        <row r="1615">
          <cell r="A1615" t="str">
            <v xml:space="preserve">VNR99-311-E999 </v>
          </cell>
          <cell r="B1615" t="str">
            <v xml:space="preserve">SW NBU Add Robot Tier 4 RTU </v>
          </cell>
          <cell r="C1615">
            <v>14000</v>
          </cell>
          <cell r="D1615" t="str">
            <v xml:space="preserve">B </v>
          </cell>
        </row>
        <row r="1616">
          <cell r="A1616" t="str">
            <v xml:space="preserve">VNR99-311-R999 </v>
          </cell>
          <cell r="B1616" t="str">
            <v xml:space="preserve">SW NBU Add Robot Tier 1 RTU </v>
          </cell>
          <cell r="C1616">
            <v>2240</v>
          </cell>
          <cell r="D1616" t="str">
            <v xml:space="preserve">B </v>
          </cell>
        </row>
        <row r="1617">
          <cell r="A1617" t="str">
            <v xml:space="preserve">VNR99-311-W999 </v>
          </cell>
          <cell r="B1617" t="str">
            <v xml:space="preserve">SW NBU Add Robot Tier 3 RTU </v>
          </cell>
          <cell r="C1617">
            <v>9520</v>
          </cell>
          <cell r="D1617" t="str">
            <v xml:space="preserve">B </v>
          </cell>
        </row>
        <row r="1618">
          <cell r="A1618" t="str">
            <v xml:space="preserve">VT-8.0.1-P </v>
          </cell>
          <cell r="B1618" t="str">
            <v xml:space="preserve">SUNLINK VT 8.0.1, CD DOC LI </v>
          </cell>
          <cell r="C1618">
            <v>2793</v>
          </cell>
          <cell r="D1618" t="str">
            <v xml:space="preserve">B </v>
          </cell>
        </row>
        <row r="1619">
          <cell r="A1619" t="str">
            <v>VVMGS-999-S999</v>
          </cell>
          <cell r="B1619" t="str">
            <v>Veritas Volume Manager3.1 for E10K</v>
          </cell>
          <cell r="C1619">
            <v>60193</v>
          </cell>
          <cell r="D1619" t="str">
            <v xml:space="preserve">B </v>
          </cell>
        </row>
        <row r="1620">
          <cell r="A1620" t="str">
            <v xml:space="preserve">VW1II-500-T9T9 </v>
          </cell>
          <cell r="B1620" t="str">
            <v xml:space="preserve">VIS WKSHOP C++ 5.0 TRDUP Intel </v>
          </cell>
          <cell r="C1620">
            <v>3920</v>
          </cell>
          <cell r="D1620" t="str">
            <v xml:space="preserve">B </v>
          </cell>
        </row>
        <row r="1621">
          <cell r="A1621" t="str">
            <v xml:space="preserve">VW1IS-500-T9T9 </v>
          </cell>
          <cell r="B1621" t="str">
            <v xml:space="preserve">VIS WKSHOP C++ 5.0 TRDUP SPARC </v>
          </cell>
          <cell r="C1621">
            <v>3920</v>
          </cell>
          <cell r="D1621" t="str">
            <v xml:space="preserve">B </v>
          </cell>
        </row>
        <row r="1622">
          <cell r="A1622" t="str">
            <v xml:space="preserve">VW2II-500-T9T9 </v>
          </cell>
          <cell r="B1622" t="str">
            <v xml:space="preserve">VIS WKSHOP C++ 5.0 TRDUP Intel </v>
          </cell>
          <cell r="C1622">
            <v>2940</v>
          </cell>
          <cell r="D1622" t="str">
            <v xml:space="preserve">B </v>
          </cell>
        </row>
        <row r="1623">
          <cell r="A1623" t="str">
            <v xml:space="preserve">VW2IS-500-T9T9 </v>
          </cell>
          <cell r="B1623" t="str">
            <v xml:space="preserve">VIS WKSHOP C++ 5.0 TRDUP SPARC </v>
          </cell>
          <cell r="C1623">
            <v>2940</v>
          </cell>
          <cell r="D1623" t="str">
            <v xml:space="preserve">B </v>
          </cell>
        </row>
        <row r="1624">
          <cell r="A1624" t="str">
            <v xml:space="preserve">VWC-3.0-45-P1 </v>
          </cell>
          <cell r="B1624" t="str">
            <v xml:space="preserve">KOREAN VWC C++ 3.0, CD DOC LI </v>
          </cell>
          <cell r="C1624">
            <v>5453</v>
          </cell>
          <cell r="D1624" t="str">
            <v xml:space="preserve">B </v>
          </cell>
        </row>
        <row r="1625">
          <cell r="A1625" t="str">
            <v xml:space="preserve">VWC-3.0-45-P10 </v>
          </cell>
          <cell r="B1625" t="str">
            <v xml:space="preserve">KOREAN VWC C++ 3.0,CD DOC 10LI </v>
          </cell>
          <cell r="C1625">
            <v>42140</v>
          </cell>
          <cell r="D1625" t="str">
            <v xml:space="preserve">B </v>
          </cell>
        </row>
        <row r="1626">
          <cell r="A1626" t="str">
            <v xml:space="preserve">VWC-3.0-D </v>
          </cell>
          <cell r="B1626" t="str">
            <v xml:space="preserve">VISUAL WS C++ 3.0, DOC </v>
          </cell>
          <cell r="C1626">
            <v>560</v>
          </cell>
          <cell r="D1626" t="str">
            <v xml:space="preserve">B </v>
          </cell>
        </row>
        <row r="1627">
          <cell r="A1627" t="str">
            <v xml:space="preserve">VWC-3.0-S </v>
          </cell>
          <cell r="B1627" t="str">
            <v xml:space="preserve">VISUAL WS C++ 3.0, CD DOC LI </v>
          </cell>
          <cell r="C1627">
            <v>4893</v>
          </cell>
          <cell r="D1627" t="str">
            <v xml:space="preserve">B </v>
          </cell>
        </row>
        <row r="1628">
          <cell r="A1628" t="str">
            <v xml:space="preserve">VWC-3.0-S10 </v>
          </cell>
          <cell r="B1628" t="str">
            <v xml:space="preserve">VISUAL WS C++ 3.0,CD DOC 10LIC </v>
          </cell>
          <cell r="C1628">
            <v>41580</v>
          </cell>
          <cell r="D1628" t="str">
            <v xml:space="preserve">B </v>
          </cell>
        </row>
        <row r="1629">
          <cell r="A1629" t="str">
            <v xml:space="preserve">VWC-3.0-SFU </v>
          </cell>
          <cell r="B1629" t="str">
            <v xml:space="preserve">UG TO VWS C++ 3.0 PE FLOAT-LIC </v>
          </cell>
          <cell r="C1629">
            <v>2233</v>
          </cell>
          <cell r="D1629" t="str">
            <v xml:space="preserve">B </v>
          </cell>
        </row>
        <row r="1630">
          <cell r="A1630" t="str">
            <v xml:space="preserve">VWC-3.0-SN </v>
          </cell>
          <cell r="B1630" t="str">
            <v xml:space="preserve">VISUAL WS C++ 3.0, PERSNL ED </v>
          </cell>
          <cell r="C1630">
            <v>2793</v>
          </cell>
          <cell r="D1630" t="str">
            <v xml:space="preserve">B </v>
          </cell>
        </row>
        <row r="1631">
          <cell r="A1631" t="str">
            <v xml:space="preserve">VWC-3.0-SU </v>
          </cell>
          <cell r="B1631" t="str">
            <v xml:space="preserve">UG VIS. WS C++ 3.0, CD DOC LIC </v>
          </cell>
          <cell r="C1631">
            <v>1470</v>
          </cell>
          <cell r="D1631" t="str">
            <v xml:space="preserve">B </v>
          </cell>
        </row>
        <row r="1632">
          <cell r="A1632" t="str">
            <v xml:space="preserve">VWPII-500-T999 </v>
          </cell>
          <cell r="B1632" t="str">
            <v xml:space="preserve">Vis WS C++ 5.0 Per. Ed. Intel </v>
          </cell>
          <cell r="C1632">
            <v>2793</v>
          </cell>
          <cell r="D1632" t="str">
            <v xml:space="preserve">B </v>
          </cell>
        </row>
        <row r="1633">
          <cell r="A1633" t="str">
            <v xml:space="preserve">VWPII-500-T9T9 </v>
          </cell>
          <cell r="B1633" t="str">
            <v xml:space="preserve">VIS WKSHOP C++ 5.0 TRDUP Intel </v>
          </cell>
          <cell r="C1633">
            <v>2240</v>
          </cell>
          <cell r="D1633" t="str">
            <v xml:space="preserve">B </v>
          </cell>
        </row>
        <row r="1634">
          <cell r="A1634" t="str">
            <v xml:space="preserve">VWPIS-500-T999 </v>
          </cell>
          <cell r="B1634" t="str">
            <v xml:space="preserve">Vis WS C++ 5.0 Per. Ed. SPARC </v>
          </cell>
          <cell r="C1634">
            <v>2793</v>
          </cell>
          <cell r="D1634" t="str">
            <v xml:space="preserve">B </v>
          </cell>
        </row>
        <row r="1635">
          <cell r="A1635" t="str">
            <v xml:space="preserve">VWPIS-500-T9T9 </v>
          </cell>
          <cell r="B1635" t="str">
            <v xml:space="preserve">VIS WKSHOP C++ 5.0 TRDUP SPARC </v>
          </cell>
          <cell r="C1635">
            <v>2240</v>
          </cell>
          <cell r="D1635" t="str">
            <v xml:space="preserve">B </v>
          </cell>
        </row>
        <row r="1636">
          <cell r="A1636" t="str">
            <v xml:space="preserve">VWPIS-500-T9U9 </v>
          </cell>
          <cell r="B1636" t="str">
            <v xml:space="preserve">VIS WKSHOP C++ 5.0 UPGDS SPARC </v>
          </cell>
          <cell r="C1636">
            <v>840</v>
          </cell>
          <cell r="D1636" t="str">
            <v xml:space="preserve">B </v>
          </cell>
        </row>
        <row r="1637">
          <cell r="A1637" t="str">
            <v xml:space="preserve">VWSCI-500-TG99 </v>
          </cell>
          <cell r="B1637" t="str">
            <v xml:space="preserve">VIS WKSHOP C++ 5.0 GOLD Intel </v>
          </cell>
          <cell r="C1637">
            <v>293580</v>
          </cell>
          <cell r="D1637" t="str">
            <v xml:space="preserve">B </v>
          </cell>
        </row>
        <row r="1638">
          <cell r="A1638" t="str">
            <v xml:space="preserve">VWSCS-500-TG99 </v>
          </cell>
          <cell r="B1638" t="str">
            <v xml:space="preserve">VIS WKSHOP C++ 5.0 GOLD SPARC </v>
          </cell>
          <cell r="C1638">
            <v>293580</v>
          </cell>
          <cell r="D1638" t="str">
            <v xml:space="preserve">B </v>
          </cell>
        </row>
        <row r="1639">
          <cell r="A1639" t="str">
            <v xml:space="preserve">VWSD9-500-T999 </v>
          </cell>
          <cell r="B1639" t="str">
            <v xml:space="preserve">VWS C++ 5.0 Doc Set </v>
          </cell>
          <cell r="C1639">
            <v>560</v>
          </cell>
          <cell r="D1639" t="str">
            <v xml:space="preserve">B </v>
          </cell>
        </row>
        <row r="1640">
          <cell r="A1640" t="str">
            <v xml:space="preserve">VWSEI-500-TG99 </v>
          </cell>
          <cell r="B1640" t="str">
            <v xml:space="preserve">VIS WKSHOP C++ 5.0 GOLD Intel </v>
          </cell>
          <cell r="C1640">
            <v>646100</v>
          </cell>
          <cell r="D1640" t="str">
            <v xml:space="preserve">B </v>
          </cell>
        </row>
        <row r="1641">
          <cell r="A1641" t="str">
            <v xml:space="preserve">VWSES-500-TG99 </v>
          </cell>
          <cell r="B1641" t="str">
            <v xml:space="preserve">VIS WKSHOP C++ 5.0 GOLD SPARC </v>
          </cell>
          <cell r="C1641">
            <v>646100</v>
          </cell>
          <cell r="D1641" t="str">
            <v xml:space="preserve">B </v>
          </cell>
        </row>
        <row r="1642">
          <cell r="A1642" t="str">
            <v xml:space="preserve">VWSII-500-T999 </v>
          </cell>
          <cell r="B1642" t="str">
            <v xml:space="preserve">Vis WS C++ 5.0 one-user Intel </v>
          </cell>
          <cell r="C1642">
            <v>4893</v>
          </cell>
          <cell r="D1642" t="str">
            <v xml:space="preserve">B </v>
          </cell>
        </row>
        <row r="1643">
          <cell r="A1643" t="str">
            <v xml:space="preserve">VWSII-500-T9U9 </v>
          </cell>
          <cell r="B1643" t="str">
            <v xml:space="preserve">VIS WKSHOP C++ 5.0 UPGDS Intel </v>
          </cell>
          <cell r="C1643">
            <v>1470</v>
          </cell>
          <cell r="D1643" t="str">
            <v xml:space="preserve">B </v>
          </cell>
        </row>
        <row r="1644">
          <cell r="A1644" t="str">
            <v xml:space="preserve">VWSII-500-TG99 </v>
          </cell>
          <cell r="B1644" t="str">
            <v xml:space="preserve">VIS WKSHOP C++ 5.0 GOLD Intel </v>
          </cell>
          <cell r="C1644">
            <v>4893</v>
          </cell>
          <cell r="D1644" t="str">
            <v xml:space="preserve">B </v>
          </cell>
        </row>
        <row r="1645">
          <cell r="A1645" t="str">
            <v xml:space="preserve">VWSIS-500-T999 </v>
          </cell>
          <cell r="B1645" t="str">
            <v xml:space="preserve">Visual WS C++ 5.0 1-user SPARC </v>
          </cell>
          <cell r="C1645">
            <v>4893</v>
          </cell>
          <cell r="D1645" t="str">
            <v xml:space="preserve">B </v>
          </cell>
        </row>
        <row r="1646">
          <cell r="A1646" t="str">
            <v xml:space="preserve">VWSIS-500-T9U9 </v>
          </cell>
          <cell r="B1646" t="str">
            <v xml:space="preserve">VIS WKSHOP C++ 5.0 UPGDS SPARC </v>
          </cell>
          <cell r="C1646">
            <v>1470</v>
          </cell>
          <cell r="D1646" t="str">
            <v xml:space="preserve">B </v>
          </cell>
        </row>
        <row r="1647">
          <cell r="A1647" t="str">
            <v xml:space="preserve">VWSIS-500-TG99 </v>
          </cell>
          <cell r="B1647" t="str">
            <v xml:space="preserve">VIS WKSHOP C++ 5.0 GOLD SPARC </v>
          </cell>
          <cell r="C1647">
            <v>4893</v>
          </cell>
          <cell r="D1647" t="str">
            <v xml:space="preserve">B </v>
          </cell>
        </row>
        <row r="1648">
          <cell r="A1648" t="str">
            <v xml:space="preserve">VWSMI-500-TG99 </v>
          </cell>
          <cell r="B1648" t="str">
            <v xml:space="preserve">VIS WKSHOP C++ 5.0 GOLD Intel </v>
          </cell>
          <cell r="C1648">
            <v>7000</v>
          </cell>
          <cell r="D1648" t="str">
            <v xml:space="preserve">B </v>
          </cell>
        </row>
        <row r="1649">
          <cell r="A1649" t="str">
            <v xml:space="preserve">VWSMS-500-TG99 </v>
          </cell>
          <cell r="B1649" t="str">
            <v xml:space="preserve">VIS WKSHOP C++ 5.0 GOLD SPARC </v>
          </cell>
          <cell r="C1649">
            <v>7000</v>
          </cell>
          <cell r="D1649" t="str">
            <v xml:space="preserve">B </v>
          </cell>
        </row>
        <row r="1650">
          <cell r="A1650" t="str">
            <v xml:space="preserve">VWSXI-500-T999 </v>
          </cell>
          <cell r="B1650" t="str">
            <v xml:space="preserve">Vis WS C++ 5.0 10-user Intel </v>
          </cell>
          <cell r="C1650">
            <v>41580</v>
          </cell>
          <cell r="D1650" t="str">
            <v xml:space="preserve">B </v>
          </cell>
        </row>
        <row r="1651">
          <cell r="A1651" t="str">
            <v xml:space="preserve">VWSXI-500-T9U9 </v>
          </cell>
          <cell r="B1651" t="str">
            <v xml:space="preserve">VIS WKSHOP C++ 5.0 UPGDS Intel </v>
          </cell>
          <cell r="C1651">
            <v>13874</v>
          </cell>
          <cell r="D1651" t="str">
            <v xml:space="preserve">B </v>
          </cell>
        </row>
        <row r="1652">
          <cell r="A1652" t="str">
            <v xml:space="preserve">VWSXI-500-TG99 </v>
          </cell>
          <cell r="B1652" t="str">
            <v xml:space="preserve">VIS WKSHOP C++ 5.0 GOLD Intel </v>
          </cell>
          <cell r="C1652">
            <v>41580</v>
          </cell>
          <cell r="D1652" t="str">
            <v xml:space="preserve">B </v>
          </cell>
        </row>
        <row r="1653">
          <cell r="A1653" t="str">
            <v xml:space="preserve">VWSXS-500-T999 </v>
          </cell>
          <cell r="B1653" t="str">
            <v xml:space="preserve">Vis WS C++ 5.0 10-user SPARC </v>
          </cell>
          <cell r="C1653">
            <v>41580</v>
          </cell>
          <cell r="D1653" t="str">
            <v xml:space="preserve">B </v>
          </cell>
        </row>
        <row r="1654">
          <cell r="A1654" t="str">
            <v xml:space="preserve">VWSXS-500-T9U9 </v>
          </cell>
          <cell r="B1654" t="str">
            <v xml:space="preserve">VIS WKSHOP C++ 5.0 UPGDS SPARC </v>
          </cell>
          <cell r="C1654">
            <v>13874</v>
          </cell>
          <cell r="D1654" t="str">
            <v xml:space="preserve">B </v>
          </cell>
        </row>
        <row r="1655">
          <cell r="A1655" t="str">
            <v xml:space="preserve">VWSXS-500-TG99 </v>
          </cell>
          <cell r="B1655" t="str">
            <v xml:space="preserve">VIS WKSHOP C++ 5.0 GOLD SPARC </v>
          </cell>
          <cell r="C1655">
            <v>41580</v>
          </cell>
          <cell r="D1655" t="str">
            <v xml:space="preserve">B </v>
          </cell>
        </row>
        <row r="1656">
          <cell r="A1656" t="str">
            <v xml:space="preserve">VWSYI-500-TG99 </v>
          </cell>
          <cell r="B1656" t="str">
            <v xml:space="preserve">VIS WKSHOP C++ 5.0 GOLD Intel </v>
          </cell>
          <cell r="C1656">
            <v>97860</v>
          </cell>
          <cell r="D1656" t="str">
            <v xml:space="preserve">B </v>
          </cell>
        </row>
        <row r="1657">
          <cell r="A1657" t="str">
            <v xml:space="preserve">VWSYS-500-T999 </v>
          </cell>
          <cell r="B1657" t="str">
            <v xml:space="preserve">Vis WS C++ 5.0 25-user SPARC </v>
          </cell>
          <cell r="C1657">
            <v>97860</v>
          </cell>
          <cell r="D1657" t="str">
            <v xml:space="preserve">B </v>
          </cell>
        </row>
        <row r="1658">
          <cell r="A1658" t="str">
            <v xml:space="preserve">VWSYS-500-T9U9 </v>
          </cell>
          <cell r="B1658" t="str">
            <v xml:space="preserve">VIS WKSHOP C++ 5.0 UPGDS SPARC </v>
          </cell>
          <cell r="C1658">
            <v>29358</v>
          </cell>
          <cell r="D1658" t="str">
            <v xml:space="preserve">B </v>
          </cell>
        </row>
        <row r="1659">
          <cell r="A1659" t="str">
            <v xml:space="preserve">VWSYS-500-TG99 </v>
          </cell>
          <cell r="B1659" t="str">
            <v xml:space="preserve">VIS WKSHOP C++ 5.0 GOLD SPARC </v>
          </cell>
          <cell r="C1659">
            <v>97860</v>
          </cell>
          <cell r="D1659" t="str">
            <v xml:space="preserve">B </v>
          </cell>
        </row>
        <row r="1660">
          <cell r="A1660" t="str">
            <v>VVMGS-999-S999</v>
          </cell>
          <cell r="B1660" t="str">
            <v>Veritas Volume Manager3.1 for E10K</v>
          </cell>
          <cell r="C1660">
            <v>60193</v>
          </cell>
          <cell r="D1660" t="str">
            <v xml:space="preserve">B </v>
          </cell>
        </row>
        <row r="1661">
          <cell r="A1661" t="str">
            <v>VVMGS-999-ESU9</v>
          </cell>
          <cell r="B1661" t="str">
            <v>Veritas V.M Ent-E10K Upgrd</v>
          </cell>
          <cell r="C1661">
            <v>14000</v>
          </cell>
          <cell r="D1661" t="str">
            <v xml:space="preserve">B </v>
          </cell>
        </row>
        <row r="1662">
          <cell r="A1662" t="str">
            <v xml:space="preserve">WCC-4.2-D </v>
          </cell>
          <cell r="B1662" t="str">
            <v xml:space="preserve">SPARCOMPILER C/C++ 4.2, DOC </v>
          </cell>
          <cell r="C1662">
            <v>350</v>
          </cell>
          <cell r="D1662" t="str">
            <v xml:space="preserve">B </v>
          </cell>
        </row>
        <row r="1663">
          <cell r="A1663" t="str">
            <v xml:space="preserve">WCC-4.2-S </v>
          </cell>
          <cell r="B1663" t="str">
            <v xml:space="preserve">SPARCOMP. C/C++ 4.2,CD DOC LI </v>
          </cell>
          <cell r="C1663">
            <v>1393</v>
          </cell>
          <cell r="D1663" t="str">
            <v xml:space="preserve">B </v>
          </cell>
        </row>
        <row r="1664">
          <cell r="A1664" t="str">
            <v xml:space="preserve">WCC-4.2-SU </v>
          </cell>
          <cell r="B1664" t="str">
            <v xml:space="preserve">UG SC C/C++ 4.2, CD DOC LI </v>
          </cell>
          <cell r="C1664">
            <v>420</v>
          </cell>
          <cell r="D1664" t="str">
            <v xml:space="preserve">B </v>
          </cell>
        </row>
        <row r="1665">
          <cell r="A1665" t="str">
            <v xml:space="preserve">WCCD9-500-T999 </v>
          </cell>
          <cell r="B1665" t="str">
            <v xml:space="preserve">WS Compilers C/C++ 5.0 Doc Set </v>
          </cell>
          <cell r="C1665">
            <v>350</v>
          </cell>
          <cell r="D1665" t="str">
            <v xml:space="preserve">B </v>
          </cell>
        </row>
        <row r="1666">
          <cell r="A1666" t="str">
            <v xml:space="preserve">WCCII-500-T999 </v>
          </cell>
          <cell r="B1666" t="str">
            <v xml:space="preserve">WS Compilers C/C++ 5.0 Sl-1 In </v>
          </cell>
          <cell r="C1666">
            <v>1393</v>
          </cell>
          <cell r="D1666" t="str">
            <v xml:space="preserve">B </v>
          </cell>
        </row>
        <row r="1667">
          <cell r="A1667" t="str">
            <v xml:space="preserve">WCCII-500-T9U9 </v>
          </cell>
          <cell r="B1667" t="str">
            <v xml:space="preserve">WS Comp. C/C++ 5.0 Upg Sl-1 In </v>
          </cell>
          <cell r="C1667">
            <v>420</v>
          </cell>
          <cell r="D1667" t="str">
            <v xml:space="preserve">B </v>
          </cell>
        </row>
        <row r="1668">
          <cell r="A1668" t="str">
            <v xml:space="preserve">WCCIS-500-T999 </v>
          </cell>
          <cell r="B1668" t="str">
            <v xml:space="preserve">WS Compilers C/C++ 5.0 Sl-1 SP </v>
          </cell>
          <cell r="C1668">
            <v>1393</v>
          </cell>
          <cell r="D1668" t="str">
            <v xml:space="preserve">B </v>
          </cell>
        </row>
        <row r="1669">
          <cell r="A1669" t="str">
            <v xml:space="preserve">WCCIS-500-T9U9 </v>
          </cell>
          <cell r="B1669" t="str">
            <v xml:space="preserve">WS Comp. C/C++ 5.0 Upg Sl-1 SP </v>
          </cell>
          <cell r="C1669">
            <v>420</v>
          </cell>
          <cell r="D1669" t="str">
            <v xml:space="preserve">B </v>
          </cell>
        </row>
        <row r="1670">
          <cell r="A1670" t="str">
            <v xml:space="preserve">WCF-4.2-D </v>
          </cell>
          <cell r="B1670" t="str">
            <v xml:space="preserve">SPARCOMPILER FORTRAN 4.2, DOC </v>
          </cell>
          <cell r="C1670">
            <v>350</v>
          </cell>
          <cell r="D1670" t="str">
            <v xml:space="preserve">B </v>
          </cell>
        </row>
        <row r="1671">
          <cell r="A1671" t="str">
            <v xml:space="preserve">WCF-4.2-S </v>
          </cell>
          <cell r="B1671" t="str">
            <v xml:space="preserve">SC FORTRAN 4.2, CD DOC LI </v>
          </cell>
          <cell r="C1671">
            <v>1813</v>
          </cell>
          <cell r="D1671" t="str">
            <v xml:space="preserve">B </v>
          </cell>
        </row>
        <row r="1672">
          <cell r="A1672" t="str">
            <v xml:space="preserve">WCF-4.2-SU </v>
          </cell>
          <cell r="B1672" t="str">
            <v xml:space="preserve">UG SC FORTRAN 4.2, CD DOC LI </v>
          </cell>
          <cell r="C1672">
            <v>476</v>
          </cell>
          <cell r="D1672" t="str">
            <v xml:space="preserve">B </v>
          </cell>
        </row>
        <row r="1673">
          <cell r="A1673" t="str">
            <v xml:space="preserve">WCFD9-500-T999 </v>
          </cell>
          <cell r="B1673" t="str">
            <v xml:space="preserve">WS Compilers Fort 5.0 Doc Set </v>
          </cell>
          <cell r="C1673">
            <v>350</v>
          </cell>
          <cell r="D1673" t="str">
            <v xml:space="preserve">B </v>
          </cell>
        </row>
        <row r="1674">
          <cell r="A1674" t="str">
            <v xml:space="preserve">WCFII-500-T999 </v>
          </cell>
          <cell r="B1674" t="str">
            <v xml:space="preserve">WS Compilers Fort 5.0 Sl-1 In </v>
          </cell>
          <cell r="C1674">
            <v>1813</v>
          </cell>
          <cell r="D1674" t="str">
            <v xml:space="preserve">B </v>
          </cell>
        </row>
        <row r="1675">
          <cell r="A1675" t="str">
            <v xml:space="preserve">WCFII-500-T9U9 </v>
          </cell>
          <cell r="B1675" t="str">
            <v xml:space="preserve">WS Comp. Fort 5.0 Upg Sl-1 In </v>
          </cell>
          <cell r="C1675">
            <v>476</v>
          </cell>
          <cell r="D1675" t="str">
            <v xml:space="preserve">B </v>
          </cell>
        </row>
        <row r="1676">
          <cell r="A1676" t="str">
            <v xml:space="preserve">WCFIS-500-T999 </v>
          </cell>
          <cell r="B1676" t="str">
            <v xml:space="preserve">WS Compilers Fort 5.0 Sl-1 SP </v>
          </cell>
          <cell r="C1676">
            <v>1813</v>
          </cell>
          <cell r="D1676" t="str">
            <v xml:space="preserve">B </v>
          </cell>
        </row>
        <row r="1677">
          <cell r="A1677" t="str">
            <v xml:space="preserve">WCFIS-500-T9U9 </v>
          </cell>
          <cell r="B1677" t="str">
            <v xml:space="preserve">WS Comp. Fort 5.0 Upg Sl-1 SP </v>
          </cell>
          <cell r="C1677">
            <v>476</v>
          </cell>
          <cell r="D1677" t="str">
            <v xml:space="preserve">B </v>
          </cell>
        </row>
        <row r="1678">
          <cell r="A1678" t="str">
            <v xml:space="preserve">WPC-3.0-D </v>
          </cell>
          <cell r="B1678" t="str">
            <v xml:space="preserve">WORKSHOP C 3.0, DOC </v>
          </cell>
          <cell r="C1678">
            <v>280</v>
          </cell>
          <cell r="D1678" t="str">
            <v xml:space="preserve">B </v>
          </cell>
        </row>
        <row r="1679">
          <cell r="A1679" t="str">
            <v xml:space="preserve">WPC-3.0-S </v>
          </cell>
          <cell r="B1679" t="str">
            <v xml:space="preserve">WORKSHOP C 3.0, CD DOC LI </v>
          </cell>
          <cell r="C1679">
            <v>2093</v>
          </cell>
          <cell r="D1679" t="str">
            <v xml:space="preserve">B </v>
          </cell>
        </row>
        <row r="1680">
          <cell r="A1680" t="str">
            <v xml:space="preserve">WPC-3.0-SU </v>
          </cell>
          <cell r="B1680" t="str">
            <v xml:space="preserve">UG WORKSHOP C 3.0, CD DOC LI </v>
          </cell>
          <cell r="C1680">
            <v>630</v>
          </cell>
          <cell r="D1680" t="str">
            <v xml:space="preserve">B </v>
          </cell>
        </row>
        <row r="1681">
          <cell r="A1681" t="str">
            <v xml:space="preserve">WPCCS-500-TG99 </v>
          </cell>
          <cell r="B1681" t="str">
            <v xml:space="preserve">Gold WS Prof C 5.0 100-User SP </v>
          </cell>
          <cell r="C1681">
            <v>139580</v>
          </cell>
          <cell r="D1681" t="str">
            <v xml:space="preserve">B </v>
          </cell>
        </row>
        <row r="1682">
          <cell r="A1682" t="str">
            <v xml:space="preserve">WPCD9-500-T999 </v>
          </cell>
          <cell r="B1682" t="str">
            <v xml:space="preserve">WS Professional C 5.0 Doc Set </v>
          </cell>
          <cell r="C1682">
            <v>280</v>
          </cell>
          <cell r="D1682" t="str">
            <v xml:space="preserve">B </v>
          </cell>
        </row>
        <row r="1683">
          <cell r="A1683" t="str">
            <v xml:space="preserve">WPCES-500-TG99 </v>
          </cell>
          <cell r="B1683" t="str">
            <v xml:space="preserve">Gold WS Prof C 5.0 250-User SP </v>
          </cell>
          <cell r="C1683">
            <v>276500</v>
          </cell>
          <cell r="D1683" t="str">
            <v xml:space="preserve">B </v>
          </cell>
        </row>
        <row r="1684">
          <cell r="A1684" t="str">
            <v xml:space="preserve">WPCII-500-T999 </v>
          </cell>
          <cell r="B1684" t="str">
            <v xml:space="preserve">WS Professional C 5.0 Sl-1 In </v>
          </cell>
          <cell r="C1684">
            <v>2093</v>
          </cell>
          <cell r="D1684" t="str">
            <v xml:space="preserve">B </v>
          </cell>
        </row>
        <row r="1685">
          <cell r="A1685" t="str">
            <v xml:space="preserve">WPCII-500-T9U9 </v>
          </cell>
          <cell r="B1685" t="str">
            <v xml:space="preserve">WS Prof C 5.0 Slim-1 Intel </v>
          </cell>
          <cell r="C1685">
            <v>630</v>
          </cell>
          <cell r="D1685" t="str">
            <v xml:space="preserve">B </v>
          </cell>
        </row>
        <row r="1686">
          <cell r="A1686" t="str">
            <v xml:space="preserve">WPCIS-500-T999 </v>
          </cell>
          <cell r="B1686" t="str">
            <v xml:space="preserve">WS Professional C 5.0 Sl-1 SP </v>
          </cell>
          <cell r="C1686">
            <v>2093</v>
          </cell>
          <cell r="D1686" t="str">
            <v xml:space="preserve">B </v>
          </cell>
        </row>
        <row r="1687">
          <cell r="A1687" t="str">
            <v xml:space="preserve">WPCIS-500-T9U9 </v>
          </cell>
          <cell r="B1687" t="str">
            <v xml:space="preserve">WS Prof C 5.0 Slim-1 SPARC </v>
          </cell>
          <cell r="C1687">
            <v>630</v>
          </cell>
          <cell r="D1687" t="str">
            <v xml:space="preserve">B </v>
          </cell>
        </row>
        <row r="1688">
          <cell r="A1688" t="str">
            <v xml:space="preserve">WPCIS-500-TG99 </v>
          </cell>
          <cell r="B1688" t="str">
            <v xml:space="preserve">Gold WS Prof C 5.0 1-User SP </v>
          </cell>
          <cell r="C1688">
            <v>2093</v>
          </cell>
          <cell r="D1688" t="str">
            <v xml:space="preserve">B </v>
          </cell>
        </row>
        <row r="1689">
          <cell r="A1689" t="str">
            <v xml:space="preserve">WPCMS-500-TG99 </v>
          </cell>
          <cell r="B1689" t="str">
            <v xml:space="preserve">Gold WS Prof C 5.0 Base Pack </v>
          </cell>
          <cell r="C1689">
            <v>7000</v>
          </cell>
          <cell r="D1689" t="str">
            <v xml:space="preserve">B </v>
          </cell>
        </row>
        <row r="1690">
          <cell r="A1690" t="str">
            <v xml:space="preserve">WPCXI-500-T999 </v>
          </cell>
          <cell r="B1690" t="str">
            <v xml:space="preserve">WS Professional C 5.0 Sl-10 In </v>
          </cell>
          <cell r="C1690">
            <v>17780</v>
          </cell>
          <cell r="D1690" t="str">
            <v xml:space="preserve">B </v>
          </cell>
        </row>
        <row r="1691">
          <cell r="A1691" t="str">
            <v xml:space="preserve">WPCXI-500-T9U9 </v>
          </cell>
          <cell r="B1691" t="str">
            <v xml:space="preserve">WS Prof C 5.0 Slim-10 Intel </v>
          </cell>
          <cell r="C1691">
            <v>5474</v>
          </cell>
          <cell r="D1691" t="str">
            <v xml:space="preserve">B </v>
          </cell>
        </row>
        <row r="1692">
          <cell r="A1692" t="str">
            <v xml:space="preserve">WPCXS-500-T999 </v>
          </cell>
          <cell r="B1692" t="str">
            <v xml:space="preserve">WS Professional C 5.0 Sl-10 SP </v>
          </cell>
          <cell r="C1692">
            <v>17780</v>
          </cell>
          <cell r="D1692" t="str">
            <v xml:space="preserve">B </v>
          </cell>
        </row>
        <row r="1693">
          <cell r="A1693" t="str">
            <v xml:space="preserve">WPCXS-500-T9U9 </v>
          </cell>
          <cell r="B1693" t="str">
            <v xml:space="preserve">WS Prof C 5.0 Slim-10 SPARC </v>
          </cell>
          <cell r="C1693">
            <v>5474</v>
          </cell>
          <cell r="D1693" t="str">
            <v xml:space="preserve">B </v>
          </cell>
        </row>
        <row r="1694">
          <cell r="A1694" t="str">
            <v xml:space="preserve">WPCXS-500-TG99 </v>
          </cell>
          <cell r="B1694" t="str">
            <v xml:space="preserve">Gold WS Prof C 5.0 10-User SP </v>
          </cell>
          <cell r="C1694">
            <v>17780</v>
          </cell>
          <cell r="D1694" t="str">
            <v xml:space="preserve">B </v>
          </cell>
        </row>
        <row r="1695">
          <cell r="A1695" t="str">
            <v xml:space="preserve">WPCYS-500-TG99 </v>
          </cell>
          <cell r="B1695" t="str">
            <v xml:space="preserve">Gold WS Prof C 5.0 25-User SP </v>
          </cell>
          <cell r="C1695">
            <v>41860</v>
          </cell>
          <cell r="D1695" t="str">
            <v xml:space="preserve">B </v>
          </cell>
        </row>
        <row r="1696">
          <cell r="A1696" t="str">
            <v xml:space="preserve">WPP-5.0-S </v>
          </cell>
          <cell r="B1696" t="str">
            <v xml:space="preserve">WORKSHOP PASCAL 5.0, CD DOC LI </v>
          </cell>
          <cell r="C1696">
            <v>3073</v>
          </cell>
          <cell r="D1696" t="str">
            <v xml:space="preserve">B </v>
          </cell>
        </row>
        <row r="1697">
          <cell r="A1697" t="str">
            <v xml:space="preserve">WPP-5.0-SU </v>
          </cell>
          <cell r="B1697" t="str">
            <v xml:space="preserve">SW ASSY, WS PAS5.0,SKIT,UPG,1 </v>
          </cell>
          <cell r="C1697">
            <v>910</v>
          </cell>
          <cell r="D1697" t="str">
            <v xml:space="preserve">B </v>
          </cell>
        </row>
        <row r="1698">
          <cell r="A1698" t="str">
            <v xml:space="preserve">WSFTN-1.1-PU </v>
          </cell>
          <cell r="B1698" t="str">
            <v xml:space="preserve">UG WS F77 1.1, CD DOC LI </v>
          </cell>
          <cell r="C1698">
            <v>774</v>
          </cell>
          <cell r="D1698" t="str">
            <v xml:space="preserve">B </v>
          </cell>
        </row>
        <row r="1699">
          <cell r="A1699" t="str">
            <v xml:space="preserve">WTW-2.0-S </v>
          </cell>
          <cell r="B1699" t="str">
            <v xml:space="preserve">WS TEAMWARE 2.0, CD DOC LI </v>
          </cell>
          <cell r="C1699">
            <v>1813</v>
          </cell>
          <cell r="D1699" t="str">
            <v xml:space="preserve">B </v>
          </cell>
        </row>
        <row r="1700">
          <cell r="A1700" t="str">
            <v xml:space="preserve">WTW-2.0-S10 </v>
          </cell>
          <cell r="B1700" t="str">
            <v xml:space="preserve">SW ASSY,WS/TW 2.0,10USR SLIMKT </v>
          </cell>
          <cell r="C1700">
            <v>15400</v>
          </cell>
          <cell r="D1700" t="str">
            <v xml:space="preserve">B </v>
          </cell>
        </row>
        <row r="1701">
          <cell r="A1701" t="str">
            <v xml:space="preserve">WTW-2.0-SU </v>
          </cell>
          <cell r="B1701" t="str">
            <v xml:space="preserve">SW ASSY,WS/TMWR 2.0,SKIT,UPGD </v>
          </cell>
          <cell r="C1701">
            <v>476</v>
          </cell>
          <cell r="D1701" t="str">
            <v xml:space="preserve">B </v>
          </cell>
        </row>
        <row r="1702">
          <cell r="A1702" t="str">
            <v xml:space="preserve">WTWD9-210-T999 </v>
          </cell>
          <cell r="B1702" t="str">
            <v xml:space="preserve">Sun WorkShop TeamWare 2.1 Doc </v>
          </cell>
          <cell r="C1702">
            <v>210</v>
          </cell>
          <cell r="D1702" t="str">
            <v xml:space="preserve">B </v>
          </cell>
        </row>
        <row r="1703">
          <cell r="A1703" t="str">
            <v xml:space="preserve">WTWII-210-T999 </v>
          </cell>
          <cell r="B1703" t="str">
            <v xml:space="preserve">Sun WS TeamWare 2.1 Slim-1 In </v>
          </cell>
          <cell r="C1703">
            <v>1813</v>
          </cell>
          <cell r="D1703" t="str">
            <v xml:space="preserve">B </v>
          </cell>
        </row>
        <row r="1704">
          <cell r="A1704" t="str">
            <v xml:space="preserve">WTWII-210-T9U9 </v>
          </cell>
          <cell r="B1704" t="str">
            <v xml:space="preserve">WS TeamWare 2.1 Upg. Sl-1 In </v>
          </cell>
          <cell r="C1704">
            <v>476</v>
          </cell>
          <cell r="D1704" t="str">
            <v xml:space="preserve">B </v>
          </cell>
        </row>
        <row r="1705">
          <cell r="A1705" t="str">
            <v xml:space="preserve">WTWIS-210-T999 </v>
          </cell>
          <cell r="B1705" t="str">
            <v xml:space="preserve">Sun WS TeamWare 2.1 Slim-1 SP </v>
          </cell>
          <cell r="C1705">
            <v>1813</v>
          </cell>
          <cell r="D1705" t="str">
            <v xml:space="preserve">B </v>
          </cell>
        </row>
        <row r="1706">
          <cell r="A1706" t="str">
            <v xml:space="preserve">WTWIS-210-T9U9 </v>
          </cell>
          <cell r="B1706" t="str">
            <v xml:space="preserve">WS TeamWare 2.1 Upg. Sl-1 SP </v>
          </cell>
          <cell r="C1706">
            <v>476</v>
          </cell>
          <cell r="D1706" t="str">
            <v xml:space="preserve">B </v>
          </cell>
        </row>
        <row r="1707">
          <cell r="A1707" t="str">
            <v xml:space="preserve">X1013A </v>
          </cell>
          <cell r="B1707" t="str">
            <v xml:space="preserve">SUNISDN KIT CD, DOC LI </v>
          </cell>
          <cell r="C1707">
            <v>124</v>
          </cell>
          <cell r="D1707" t="str">
            <v xml:space="preserve">A </v>
          </cell>
        </row>
        <row r="1708">
          <cell r="A1708" t="str">
            <v xml:space="preserve">X1018A </v>
          </cell>
          <cell r="B1708" t="str">
            <v xml:space="preserve">OPT SBUS SFE FWSCSI ADAPTER </v>
          </cell>
          <cell r="C1708">
            <v>1424</v>
          </cell>
          <cell r="D1708" t="str">
            <v xml:space="preserve">A </v>
          </cell>
        </row>
        <row r="1709">
          <cell r="A1709" t="str">
            <v xml:space="preserve">X1030A </v>
          </cell>
          <cell r="B1709" t="str">
            <v xml:space="preserve">OPT SBUS PCMCIA INTERFACE </v>
          </cell>
          <cell r="C1709">
            <v>384</v>
          </cell>
          <cell r="D1709" t="str">
            <v xml:space="preserve">A </v>
          </cell>
        </row>
        <row r="1710">
          <cell r="A1710" t="str">
            <v xml:space="preserve">X1032A </v>
          </cell>
          <cell r="B1710" t="str">
            <v xml:space="preserve">OPT INT PCI 10/100BASET NIC </v>
          </cell>
          <cell r="C1710">
            <v>1294</v>
          </cell>
          <cell r="D1710" t="str">
            <v xml:space="preserve">A </v>
          </cell>
        </row>
        <row r="1711">
          <cell r="A1711" t="str">
            <v xml:space="preserve">X1033A </v>
          </cell>
          <cell r="B1711" t="str">
            <v xml:space="preserve">OPT INT PCI 10/100BASET NIC 2 </v>
          </cell>
          <cell r="C1711">
            <v>904</v>
          </cell>
          <cell r="D1711" t="str">
            <v xml:space="preserve">A </v>
          </cell>
        </row>
        <row r="1712">
          <cell r="A1712" t="str">
            <v xml:space="preserve">X1034A </v>
          </cell>
          <cell r="B1712" t="str">
            <v xml:space="preserve">OPT QFE PCI CARD W/SW </v>
          </cell>
          <cell r="C1712">
            <v>2334</v>
          </cell>
          <cell r="D1712" t="str">
            <v xml:space="preserve">A </v>
          </cell>
        </row>
        <row r="1713">
          <cell r="A1713" t="str">
            <v xml:space="preserve">X1046A </v>
          </cell>
          <cell r="B1713" t="str">
            <v xml:space="preserve">OPT GIGABIT ENET SWITCH </v>
          </cell>
          <cell r="C1713">
            <v>12994</v>
          </cell>
          <cell r="D1713" t="str">
            <v xml:space="preserve">A </v>
          </cell>
        </row>
        <row r="1714">
          <cell r="A1714" t="str">
            <v xml:space="preserve">X1049A </v>
          </cell>
          <cell r="B1714" t="str">
            <v xml:space="preserve">OPT QUAD FASTETHERNET W/SW </v>
          </cell>
          <cell r="C1714">
            <v>2594</v>
          </cell>
          <cell r="D1714" t="str">
            <v xml:space="preserve">A </v>
          </cell>
        </row>
        <row r="1715">
          <cell r="A1715" t="str">
            <v xml:space="preserve">X1052A </v>
          </cell>
          <cell r="B1715" t="str">
            <v xml:space="preserve">SBUS FAST DFF SCSI2/BF ETH CRD </v>
          </cell>
          <cell r="C1715">
            <v>1424</v>
          </cell>
          <cell r="D1715" t="str">
            <v xml:space="preserve">A </v>
          </cell>
        </row>
        <row r="1716">
          <cell r="A1716" t="str">
            <v xml:space="preserve">X1053A </v>
          </cell>
          <cell r="B1716" t="str">
            <v xml:space="preserve">OPT SBUS FSCSI ETHER. (FSBE/S) </v>
          </cell>
          <cell r="C1716">
            <v>1424</v>
          </cell>
          <cell r="D1716" t="str">
            <v xml:space="preserve">A </v>
          </cell>
        </row>
        <row r="1717">
          <cell r="A1717" t="str">
            <v xml:space="preserve">X1055A </v>
          </cell>
          <cell r="B1717" t="str">
            <v xml:space="preserve">OPT SBUS SCSI HOST ADAPTER </v>
          </cell>
          <cell r="C1717">
            <v>644</v>
          </cell>
          <cell r="D1717" t="str">
            <v xml:space="preserve">A </v>
          </cell>
        </row>
        <row r="1718">
          <cell r="A1718" t="str">
            <v xml:space="preserve">X1059A </v>
          </cell>
          <cell r="B1718" t="str">
            <v xml:space="preserve">OPT SBUS FASTETHERNET 2.0/SW </v>
          </cell>
          <cell r="C1718">
            <v>1034</v>
          </cell>
          <cell r="D1718" t="str">
            <v xml:space="preserve">A </v>
          </cell>
        </row>
        <row r="1719">
          <cell r="A1719" t="str">
            <v xml:space="preserve">X1060A </v>
          </cell>
          <cell r="B1719" t="str">
            <v xml:space="preserve">OPT SBUS SUNATM155/MFIBER S/SW </v>
          </cell>
          <cell r="C1719">
            <v>1684</v>
          </cell>
          <cell r="D1719" t="str">
            <v xml:space="preserve">A </v>
          </cell>
        </row>
        <row r="1720">
          <cell r="A1720" t="str">
            <v xml:space="preserve">X1061A </v>
          </cell>
          <cell r="B1720" t="str">
            <v xml:space="preserve">OPT SBUS SUNATM155/UTP5 W/SW </v>
          </cell>
          <cell r="C1720">
            <v>1294</v>
          </cell>
          <cell r="D1720" t="str">
            <v xml:space="preserve">A </v>
          </cell>
        </row>
        <row r="1721">
          <cell r="A1721" t="str">
            <v xml:space="preserve">X1062A </v>
          </cell>
          <cell r="B1721" t="str">
            <v xml:space="preserve">OPT SBUS F/W DWIS/S ADAPTER </v>
          </cell>
          <cell r="C1721">
            <v>1684</v>
          </cell>
          <cell r="D1721" t="str">
            <v xml:space="preserve">A </v>
          </cell>
        </row>
        <row r="1722">
          <cell r="A1722" t="str">
            <v xml:space="preserve">X1063A </v>
          </cell>
          <cell r="B1722" t="str">
            <v xml:space="preserve">OPT SBUS F/W SWIS/S ADAPTER </v>
          </cell>
          <cell r="C1722">
            <v>1554</v>
          </cell>
          <cell r="D1722" t="str">
            <v xml:space="preserve">A </v>
          </cell>
        </row>
        <row r="1723">
          <cell r="A1723" t="str">
            <v xml:space="preserve">X1064A </v>
          </cell>
          <cell r="B1723" t="str">
            <v xml:space="preserve">OPT SBUS SUNATM622/MFIBER W/SW </v>
          </cell>
          <cell r="C1723">
            <v>6494</v>
          </cell>
          <cell r="D1723" t="str">
            <v xml:space="preserve">A </v>
          </cell>
        </row>
        <row r="1724">
          <cell r="A1724" t="str">
            <v xml:space="preserve">X1065A </v>
          </cell>
          <cell r="B1724" t="str">
            <v xml:space="preserve">OPT ULTRA DWIS/S HOST ADAPTER </v>
          </cell>
          <cell r="C1724">
            <v>1684</v>
          </cell>
          <cell r="D1724" t="str">
            <v xml:space="preserve">A </v>
          </cell>
        </row>
        <row r="1725">
          <cell r="A1725" t="str">
            <v xml:space="preserve">X1066A </v>
          </cell>
          <cell r="B1725" t="str">
            <v xml:space="preserve">OPT PCI SUNATM/P-155MMF W/SW </v>
          </cell>
          <cell r="C1725">
            <v>1424</v>
          </cell>
          <cell r="D1725" t="str">
            <v xml:space="preserve">A </v>
          </cell>
        </row>
        <row r="1726">
          <cell r="A1726" t="str">
            <v xml:space="preserve">X1067A </v>
          </cell>
          <cell r="B1726" t="str">
            <v xml:space="preserve">OPT PCI SUNATM/P-155UTP W/SW </v>
          </cell>
          <cell r="C1726">
            <v>1164</v>
          </cell>
          <cell r="D1726" t="str">
            <v xml:space="preserve">A </v>
          </cell>
        </row>
        <row r="1727">
          <cell r="A1727" t="str">
            <v xml:space="preserve">X1068A </v>
          </cell>
          <cell r="B1727" t="str">
            <v xml:space="preserve">OPT PCI SUNATM/P-622MMF W/SW </v>
          </cell>
          <cell r="C1727">
            <v>5194</v>
          </cell>
          <cell r="D1727" t="str">
            <v xml:space="preserve">A </v>
          </cell>
        </row>
        <row r="1728">
          <cell r="A1728" t="str">
            <v xml:space="preserve">X1070A </v>
          </cell>
          <cell r="B1728" t="str">
            <v xml:space="preserve">HIPPI/P 1.0 Interface Board </v>
          </cell>
          <cell r="C1728">
            <v>13000</v>
          </cell>
          <cell r="D1728" t="str">
            <v xml:space="preserve">A </v>
          </cell>
        </row>
        <row r="1729">
          <cell r="A1729" t="str">
            <v xml:space="preserve">X1073A </v>
          </cell>
          <cell r="B1729" t="str">
            <v xml:space="preserve">SC 2.2 SCI/SBUS BOARD </v>
          </cell>
          <cell r="C1729">
            <v>5850</v>
          </cell>
          <cell r="D1729" t="str">
            <v xml:space="preserve">A </v>
          </cell>
        </row>
        <row r="1730">
          <cell r="A1730" t="str">
            <v xml:space="preserve">X1076A </v>
          </cell>
          <cell r="B1730" t="str">
            <v xml:space="preserve">A7000 SCSI ADAPT KIT W/RAID A+ </v>
          </cell>
          <cell r="C1730">
            <v>0</v>
          </cell>
          <cell r="D1730" t="str">
            <v xml:space="preserve">D </v>
          </cell>
        </row>
        <row r="1731">
          <cell r="A1731" t="str">
            <v xml:space="preserve">X1085A </v>
          </cell>
          <cell r="B1731" t="str">
            <v xml:space="preserve">OPT SBUS SUNVIDEO W/DOC'S </v>
          </cell>
          <cell r="C1731">
            <v>1586</v>
          </cell>
          <cell r="D1731" t="str">
            <v xml:space="preserve">H </v>
          </cell>
        </row>
        <row r="1732">
          <cell r="A1732" t="str">
            <v xml:space="preserve">X1087A </v>
          </cell>
          <cell r="B1732" t="str">
            <v xml:space="preserve">SUNVIDEO PCI CARD W/SW </v>
          </cell>
          <cell r="C1732">
            <v>1495</v>
          </cell>
          <cell r="D1732" t="str">
            <v xml:space="preserve">H </v>
          </cell>
        </row>
        <row r="1733">
          <cell r="A1733" t="str">
            <v xml:space="preserve">X1088A </v>
          </cell>
          <cell r="B1733" t="str">
            <v xml:space="preserve">SUNVIDEO PCI CARD W/SW </v>
          </cell>
          <cell r="C1733">
            <v>1495</v>
          </cell>
          <cell r="D1733" t="str">
            <v xml:space="preserve">H </v>
          </cell>
        </row>
        <row r="1734">
          <cell r="A1734" t="str">
            <v xml:space="preserve">X1129A-4.2-P </v>
          </cell>
          <cell r="B1734" t="str">
            <v xml:space="preserve">OPT SBUS SUNPC 133/586 W/SW </v>
          </cell>
          <cell r="C1734">
            <v>553</v>
          </cell>
          <cell r="D1734" t="str">
            <v xml:space="preserve">A </v>
          </cell>
        </row>
        <row r="1735">
          <cell r="A1735" t="str">
            <v xml:space="preserve">X1131A-64.1 </v>
          </cell>
          <cell r="B1735" t="str">
            <v xml:space="preserve">PCI Co-processor 300MHz/64 W/S </v>
          </cell>
          <cell r="C1735">
            <v>693</v>
          </cell>
          <cell r="D1735" t="str">
            <v xml:space="preserve">H </v>
          </cell>
        </row>
        <row r="1736">
          <cell r="A1736" t="str">
            <v xml:space="preserve">X1140A </v>
          </cell>
          <cell r="B1736" t="str">
            <v xml:space="preserve">SUN GIGABITETHERNET/S 2.0 </v>
          </cell>
          <cell r="C1736">
            <v>2984</v>
          </cell>
          <cell r="D1736" t="str">
            <v xml:space="preserve">A </v>
          </cell>
        </row>
        <row r="1737">
          <cell r="A1737" t="str">
            <v xml:space="preserve">X1141A </v>
          </cell>
          <cell r="B1737" t="str">
            <v xml:space="preserve">SUN GIGABITETHERNET/P 2.0 </v>
          </cell>
          <cell r="C1737">
            <v>2724</v>
          </cell>
          <cell r="D1737" t="str">
            <v xml:space="preserve">A </v>
          </cell>
        </row>
        <row r="1738">
          <cell r="A1738" t="str">
            <v xml:space="preserve">X1142A </v>
          </cell>
          <cell r="B1738" t="str">
            <v xml:space="preserve">OPT SBUS SAS FDDI 6.0 W/SW </v>
          </cell>
          <cell r="C1738">
            <v>3250</v>
          </cell>
          <cell r="D1738" t="str">
            <v xml:space="preserve">A </v>
          </cell>
        </row>
        <row r="1739">
          <cell r="A1739" t="str">
            <v xml:space="preserve">X1143A </v>
          </cell>
          <cell r="B1739" t="str">
            <v xml:space="preserve">OPT SBUS DAS FDDI 6.0 W/SW </v>
          </cell>
          <cell r="C1739">
            <v>4908</v>
          </cell>
          <cell r="D1739" t="str">
            <v xml:space="preserve">A </v>
          </cell>
        </row>
        <row r="1740">
          <cell r="A1740" t="str">
            <v xml:space="preserve">X1144A </v>
          </cell>
          <cell r="B1740" t="str">
            <v xml:space="preserve">OPT SBUS CARD TRI/S INCL. SW </v>
          </cell>
          <cell r="C1740">
            <v>1755</v>
          </cell>
          <cell r="D1740" t="str">
            <v xml:space="preserve">A </v>
          </cell>
        </row>
        <row r="1741">
          <cell r="A1741" t="str">
            <v xml:space="preserve">X1145A </v>
          </cell>
          <cell r="B1741" t="str">
            <v xml:space="preserve">OPT SBUS HSI/S INCL. SW </v>
          </cell>
          <cell r="C1741">
            <v>2958</v>
          </cell>
          <cell r="D1741" t="str">
            <v xml:space="preserve">A </v>
          </cell>
        </row>
        <row r="1742">
          <cell r="A1742" t="str">
            <v xml:space="preserve">X1146A </v>
          </cell>
          <cell r="B1742" t="str">
            <v xml:space="preserve">OPT SERIAL PARA CONT. W/SW </v>
          </cell>
          <cell r="C1742">
            <v>1424</v>
          </cell>
          <cell r="D1742" t="str">
            <v xml:space="preserve">A </v>
          </cell>
        </row>
        <row r="1743">
          <cell r="A1743" t="str">
            <v xml:space="preserve">X1152A </v>
          </cell>
          <cell r="B1743" t="str">
            <v xml:space="preserve">OPT INT SUNFDDI/P SAS 2.0 </v>
          </cell>
          <cell r="C1743">
            <v>2984</v>
          </cell>
          <cell r="D1743" t="str">
            <v xml:space="preserve">A </v>
          </cell>
        </row>
        <row r="1744">
          <cell r="A1744" t="str">
            <v xml:space="preserve">X1153A </v>
          </cell>
          <cell r="B1744" t="str">
            <v xml:space="preserve">OPT INT SUNFDDI/P DAS 2.0 </v>
          </cell>
          <cell r="C1744">
            <v>4414</v>
          </cell>
          <cell r="D1744" t="str">
            <v xml:space="preserve">A </v>
          </cell>
        </row>
        <row r="1745">
          <cell r="A1745" t="str">
            <v xml:space="preserve">X1154A </v>
          </cell>
          <cell r="B1745" t="str">
            <v xml:space="preserve">OPT INT SUNTRI/P 2.0 </v>
          </cell>
          <cell r="C1745">
            <v>1554</v>
          </cell>
          <cell r="D1745" t="str">
            <v xml:space="preserve">A </v>
          </cell>
        </row>
        <row r="1746">
          <cell r="A1746" t="str">
            <v xml:space="preserve">X1155A </v>
          </cell>
          <cell r="B1746" t="str">
            <v xml:space="preserve">OPT IN SUNHSI/P 2.0 </v>
          </cell>
          <cell r="C1746">
            <v>2594</v>
          </cell>
          <cell r="D1746" t="str">
            <v xml:space="preserve">A </v>
          </cell>
        </row>
        <row r="1747">
          <cell r="A1747" t="str">
            <v xml:space="preserve">X1156A </v>
          </cell>
          <cell r="B1747" t="str">
            <v xml:space="preserve">OPT INT SUNSAI/P 2.0 </v>
          </cell>
          <cell r="C1747">
            <v>1294</v>
          </cell>
          <cell r="D1747" t="str">
            <v xml:space="preserve">A </v>
          </cell>
        </row>
        <row r="1748">
          <cell r="A1748" t="str">
            <v xml:space="preserve">X1190A </v>
          </cell>
          <cell r="B1748" t="str">
            <v xml:space="preserve">OPT PROCESSOR US 250MHZ/1MB </v>
          </cell>
          <cell r="C1748">
            <v>3497</v>
          </cell>
          <cell r="D1748" t="str">
            <v xml:space="preserve">H </v>
          </cell>
        </row>
        <row r="1749">
          <cell r="A1749" t="str">
            <v xml:space="preserve">X1191A </v>
          </cell>
          <cell r="B1749" t="str">
            <v xml:space="preserve">OPT PROCESSOR US 300MHZ/2MB </v>
          </cell>
          <cell r="C1749">
            <v>8450</v>
          </cell>
          <cell r="D1749" t="str">
            <v xml:space="preserve">H </v>
          </cell>
        </row>
        <row r="1750">
          <cell r="A1750" t="str">
            <v xml:space="preserve">X1192A </v>
          </cell>
          <cell r="B1750" t="str">
            <v xml:space="preserve">OPT PROCESSOR US 360MHZ/4MB </v>
          </cell>
          <cell r="C1750">
            <v>7425</v>
          </cell>
          <cell r="D1750" t="str">
            <v xml:space="preserve">H </v>
          </cell>
        </row>
        <row r="1751">
          <cell r="A1751" t="str">
            <v xml:space="preserve">X1193A </v>
          </cell>
          <cell r="B1751" t="str">
            <v xml:space="preserve">Opt 400MHz/2MB proc for E2 U2 </v>
          </cell>
          <cell r="C1751">
            <v>7280</v>
          </cell>
          <cell r="D1751" t="str">
            <v xml:space="preserve">H </v>
          </cell>
        </row>
        <row r="1752">
          <cell r="A1752" t="str">
            <v xml:space="preserve">X1194A </v>
          </cell>
          <cell r="B1752" t="str">
            <v xml:space="preserve">Opt 400MHz/2MB processor </v>
          </cell>
          <cell r="C1752">
            <v>8775</v>
          </cell>
          <cell r="D1752" t="str">
            <v xml:space="preserve">H </v>
          </cell>
        </row>
        <row r="1753">
          <cell r="A1753" t="str">
            <v xml:space="preserve">X1195A </v>
          </cell>
          <cell r="B1753" t="str">
            <v xml:space="preserve">OPT PROCESSOR US 450MHZ/4MB </v>
          </cell>
          <cell r="C1753">
            <v>8970</v>
          </cell>
          <cell r="D1753" t="str">
            <v xml:space="preserve">H </v>
          </cell>
        </row>
        <row r="1754">
          <cell r="A1754" t="str">
            <v xml:space="preserve">X1259A </v>
          </cell>
          <cell r="B1754" t="str">
            <v xml:space="preserve">HA CFP ENTERPRISE X000 </v>
          </cell>
          <cell r="C1754">
            <v>8610</v>
          </cell>
          <cell r="D1754" t="str">
            <v xml:space="preserve">A </v>
          </cell>
        </row>
        <row r="1755">
          <cell r="A1755" t="str">
            <v xml:space="preserve">X1301A </v>
          </cell>
          <cell r="B1755" t="str">
            <v xml:space="preserve">HA CFP ENTERPRISE 2/MULTIPACK </v>
          </cell>
          <cell r="C1755">
            <v>10122</v>
          </cell>
          <cell r="D1755" t="str">
            <v xml:space="preserve">A </v>
          </cell>
        </row>
        <row r="1756">
          <cell r="A1756" t="str">
            <v xml:space="preserve">X1308A </v>
          </cell>
          <cell r="B1756" t="str">
            <v xml:space="preserve">HA CFP ENTERPRISE 2/SSA </v>
          </cell>
          <cell r="C1756">
            <v>18536</v>
          </cell>
          <cell r="D1756" t="str">
            <v xml:space="preserve">A </v>
          </cell>
        </row>
        <row r="1757">
          <cell r="A1757" t="str">
            <v xml:space="preserve">X1311A </v>
          </cell>
          <cell r="B1757" t="str">
            <v xml:space="preserve">TC MOUNT BRACKET </v>
          </cell>
          <cell r="C1757">
            <v>0</v>
          </cell>
          <cell r="D1757" t="str">
            <v xml:space="preserve">D </v>
          </cell>
        </row>
        <row r="1758">
          <cell r="A1758" t="str">
            <v xml:space="preserve">X1312A </v>
          </cell>
          <cell r="B1758" t="str">
            <v xml:space="preserve">TERMINAL CONCENTRATOR KIT </v>
          </cell>
          <cell r="C1758">
            <v>3250</v>
          </cell>
          <cell r="D1758" t="str">
            <v xml:space="preserve">A </v>
          </cell>
        </row>
        <row r="1759">
          <cell r="A1759" t="str">
            <v xml:space="preserve">X132M </v>
          </cell>
          <cell r="B1759" t="str">
            <v xml:space="preserve">OPT MEMORY 32MB (1X32MB) </v>
          </cell>
          <cell r="C1759">
            <v>630</v>
          </cell>
          <cell r="D1759" t="str">
            <v xml:space="preserve">A </v>
          </cell>
        </row>
        <row r="1760">
          <cell r="A1760" t="str">
            <v xml:space="preserve">X180A </v>
          </cell>
          <cell r="B1760" t="str">
            <v xml:space="preserve">OTP 32-KEY I/O DEVICE </v>
          </cell>
          <cell r="C1760">
            <v>1910</v>
          </cell>
          <cell r="D1760" t="str">
            <v xml:space="preserve">H </v>
          </cell>
        </row>
        <row r="1761">
          <cell r="A1761" t="str">
            <v xml:space="preserve">X180AV4 </v>
          </cell>
          <cell r="B1761" t="str">
            <v xml:space="preserve">OPT 32-KEY I/O DEVICE 240V </v>
          </cell>
          <cell r="C1761">
            <v>1910</v>
          </cell>
          <cell r="D1761" t="str">
            <v xml:space="preserve">H </v>
          </cell>
        </row>
        <row r="1762">
          <cell r="A1762" t="str">
            <v xml:space="preserve">X190A </v>
          </cell>
          <cell r="B1762" t="str">
            <v xml:space="preserve">OPT 8-DIA I/O DEVICE FOR 3D </v>
          </cell>
          <cell r="C1762">
            <v>1917</v>
          </cell>
          <cell r="D1762" t="str">
            <v xml:space="preserve">H </v>
          </cell>
        </row>
        <row r="1763">
          <cell r="A1763" t="str">
            <v xml:space="preserve">X190AV4 </v>
          </cell>
          <cell r="B1763" t="str">
            <v xml:space="preserve">OPT 8-DIAL I/O DEVICE FOR 3D </v>
          </cell>
          <cell r="C1763">
            <v>1917</v>
          </cell>
          <cell r="D1763" t="str">
            <v xml:space="preserve">H </v>
          </cell>
        </row>
        <row r="1764">
          <cell r="A1764" t="str">
            <v xml:space="preserve">X2177A </v>
          </cell>
          <cell r="B1764" t="str">
            <v xml:space="preserve">Metro Remote Dual Copy HW </v>
          </cell>
          <cell r="C1764">
            <v>62316</v>
          </cell>
          <cell r="D1764" t="str">
            <v xml:space="preserve">A </v>
          </cell>
        </row>
        <row r="1765">
          <cell r="A1765" t="str">
            <v xml:space="preserve">X2230A </v>
          </cell>
          <cell r="B1765" t="str">
            <v xml:space="preserve">OPT 250MHZ CPU W/1MB FOR E400 </v>
          </cell>
          <cell r="C1765">
            <v>3632</v>
          </cell>
          <cell r="D1765" t="str">
            <v xml:space="preserve">H </v>
          </cell>
        </row>
        <row r="1766">
          <cell r="A1766" t="str">
            <v xml:space="preserve">X2240A </v>
          </cell>
          <cell r="B1766" t="str">
            <v xml:space="preserve">OPT 300MHZ CPU W/2MB FOR E450 </v>
          </cell>
          <cell r="C1766">
            <v>8450</v>
          </cell>
          <cell r="D1766" t="str">
            <v xml:space="preserve">H </v>
          </cell>
        </row>
        <row r="1767">
          <cell r="A1767" t="str">
            <v xml:space="preserve">X2244A </v>
          </cell>
          <cell r="B1767" t="str">
            <v xml:space="preserve">OPT 400MHZ CPU W/4MB FOR E450 </v>
          </cell>
          <cell r="C1767">
            <v>11050</v>
          </cell>
          <cell r="D1767" t="str">
            <v xml:space="preserve">H </v>
          </cell>
        </row>
        <row r="1768">
          <cell r="A1768" t="str">
            <v xml:space="preserve">X25-9.1-D </v>
          </cell>
          <cell r="B1768" t="str">
            <v xml:space="preserve">X.25 9.1 DOC'S ONLY </v>
          </cell>
          <cell r="C1768">
            <v>195</v>
          </cell>
          <cell r="D1768" t="str">
            <v xml:space="preserve">B </v>
          </cell>
        </row>
        <row r="1769">
          <cell r="A1769" t="str">
            <v xml:space="preserve">X25-9.1-DT-S </v>
          </cell>
          <cell r="B1769" t="str">
            <v xml:space="preserve">X.5 9.1 DESKTOP SLIMKIT </v>
          </cell>
          <cell r="C1769">
            <v>2925</v>
          </cell>
          <cell r="D1769" t="str">
            <v xml:space="preserve">B </v>
          </cell>
        </row>
        <row r="1770">
          <cell r="A1770" t="str">
            <v xml:space="preserve">X25-9.1-LS-S </v>
          </cell>
          <cell r="B1770" t="str">
            <v xml:space="preserve">X.25 9.1 SERVER SLIMKIT </v>
          </cell>
          <cell r="C1770">
            <v>4290</v>
          </cell>
          <cell r="D1770" t="str">
            <v xml:space="preserve">B </v>
          </cell>
        </row>
        <row r="1771">
          <cell r="A1771" t="str">
            <v xml:space="preserve">X25-9.2-LS-S </v>
          </cell>
          <cell r="B1771" t="str">
            <v xml:space="preserve">X.25 9.2 SERVER SLIMKIT </v>
          </cell>
          <cell r="C1771">
            <v>4290</v>
          </cell>
          <cell r="D1771" t="str">
            <v xml:space="preserve">B </v>
          </cell>
        </row>
        <row r="1772">
          <cell r="A1772" t="str">
            <v xml:space="preserve">X2510A </v>
          </cell>
          <cell r="B1772" t="str">
            <v xml:space="preserve">OPT PROCESSOR US 167MHZ/1MB </v>
          </cell>
          <cell r="C1772">
            <v>19500</v>
          </cell>
          <cell r="D1772" t="str">
            <v xml:space="preserve">A </v>
          </cell>
        </row>
        <row r="1773">
          <cell r="A1773" t="str">
            <v xml:space="preserve">X2550A </v>
          </cell>
          <cell r="B1773" t="str">
            <v xml:space="preserve">OPT PROCESSOR US 250MHZ/4MB </v>
          </cell>
          <cell r="C1773">
            <v>24000</v>
          </cell>
          <cell r="D1773" t="str">
            <v xml:space="preserve">A </v>
          </cell>
        </row>
        <row r="1774">
          <cell r="A1774" t="str">
            <v xml:space="preserve">X2560A </v>
          </cell>
          <cell r="B1774" t="str">
            <v xml:space="preserve">OPT PROCESSOR US 336/333MHZ/4M </v>
          </cell>
          <cell r="C1774">
            <v>28500</v>
          </cell>
          <cell r="D1774" t="str">
            <v xml:space="preserve">A </v>
          </cell>
        </row>
        <row r="1775">
          <cell r="A1775" t="str">
            <v xml:space="preserve">X2570A </v>
          </cell>
          <cell r="B1775" t="str">
            <v xml:space="preserve">OPT PROCESSOR US 400-MHZ/4MB </v>
          </cell>
          <cell r="C1775">
            <v>25500</v>
          </cell>
          <cell r="D1775" t="str">
            <v xml:space="preserve">A </v>
          </cell>
        </row>
        <row r="1776">
          <cell r="A1776" t="str">
            <v xml:space="preserve">X2580A </v>
          </cell>
          <cell r="B1776" t="str">
            <v xml:space="preserve">OPT PROCESSOR US 400-MHZ/8MB </v>
          </cell>
          <cell r="C1776">
            <v>26250</v>
          </cell>
          <cell r="D1776" t="str">
            <v xml:space="preserve">A </v>
          </cell>
        </row>
        <row r="1777">
          <cell r="A1777" t="str">
            <v xml:space="preserve">X2602A </v>
          </cell>
          <cell r="B1777" t="str">
            <v xml:space="preserve">OPT INT CPU/MEM BD FOR EXX00 </v>
          </cell>
          <cell r="C1777">
            <v>13500</v>
          </cell>
          <cell r="D1777" t="str">
            <v xml:space="preserve">A </v>
          </cell>
        </row>
        <row r="1778">
          <cell r="A1778" t="str">
            <v xml:space="preserve">X2612A </v>
          </cell>
          <cell r="B1778" t="str">
            <v xml:space="preserve">OPT INT I/O BD EXX00 W/FC-AL </v>
          </cell>
          <cell r="C1778">
            <v>9750</v>
          </cell>
          <cell r="D1778" t="str">
            <v xml:space="preserve">A </v>
          </cell>
        </row>
        <row r="1779">
          <cell r="A1779" t="str">
            <v xml:space="preserve">X2622A </v>
          </cell>
          <cell r="B1779" t="str">
            <v xml:space="preserve">OPT INT GRAPHICS I/O BD EXX00 </v>
          </cell>
          <cell r="C1779">
            <v>10500</v>
          </cell>
          <cell r="D1779" t="str">
            <v xml:space="preserve">A </v>
          </cell>
        </row>
        <row r="1780">
          <cell r="A1780" t="str">
            <v xml:space="preserve">X2632A </v>
          </cell>
          <cell r="B1780" t="str">
            <v xml:space="preserve">OPT INT PCI I/O BD FOR EXX00 </v>
          </cell>
          <cell r="C1780">
            <v>12000</v>
          </cell>
          <cell r="D1780" t="str">
            <v xml:space="preserve">A </v>
          </cell>
        </row>
        <row r="1781">
          <cell r="A1781" t="str">
            <v xml:space="preserve">X2652A </v>
          </cell>
          <cell r="B1781" t="str">
            <v xml:space="preserve">OPTIONAL FC-AL INTERFACE BOARD </v>
          </cell>
          <cell r="C1781">
            <v>2250</v>
          </cell>
          <cell r="D1781" t="str">
            <v xml:space="preserve">A </v>
          </cell>
        </row>
        <row r="1782">
          <cell r="A1782" t="str">
            <v xml:space="preserve">X2720A </v>
          </cell>
          <cell r="B1782" t="str">
            <v xml:space="preserve">E10000 CONTROL BOARD </v>
          </cell>
          <cell r="C1782">
            <v>32000</v>
          </cell>
          <cell r="D1782" t="str">
            <v xml:space="preserve">A </v>
          </cell>
        </row>
        <row r="1783">
          <cell r="A1783" t="str">
            <v xml:space="preserve">X2721A </v>
          </cell>
          <cell r="B1783" t="str">
            <v xml:space="preserve">E10000 CONTROL BOARD, ETH HUB. </v>
          </cell>
          <cell r="C1783">
            <v>32000</v>
          </cell>
          <cell r="D1783" t="str">
            <v xml:space="preserve">A </v>
          </cell>
        </row>
        <row r="1784">
          <cell r="A1784" t="str">
            <v xml:space="preserve">X2730A </v>
          </cell>
          <cell r="B1784" t="str">
            <v xml:space="preserve">E10000 I/O BOARD </v>
          </cell>
          <cell r="C1784">
            <v>12000</v>
          </cell>
          <cell r="D1784" t="str">
            <v xml:space="preserve">A </v>
          </cell>
        </row>
        <row r="1785">
          <cell r="A1785" t="str">
            <v xml:space="preserve">X2753A </v>
          </cell>
          <cell r="B1785" t="str">
            <v xml:space="preserve">E10000 Sys. Service Processor </v>
          </cell>
          <cell r="C1785">
            <v>16800</v>
          </cell>
          <cell r="D1785" t="str">
            <v xml:space="preserve">A </v>
          </cell>
        </row>
        <row r="1786">
          <cell r="A1786" t="str">
            <v xml:space="preserve">X311L </v>
          </cell>
          <cell r="B1786" t="str">
            <v xml:space="preserve">NORTH AMERICAN/ASIA PWR CRD KT </v>
          </cell>
          <cell r="C1786">
            <v>0</v>
          </cell>
          <cell r="D1786" t="str">
            <v xml:space="preserve">D </v>
          </cell>
        </row>
        <row r="1787">
          <cell r="A1787" t="str">
            <v xml:space="preserve">X3518A </v>
          </cell>
          <cell r="B1787" t="str">
            <v xml:space="preserve">KOREAN COUNTRY KIT </v>
          </cell>
          <cell r="C1787">
            <v>0</v>
          </cell>
          <cell r="D1787" t="str">
            <v xml:space="preserve">D </v>
          </cell>
        </row>
        <row r="1788">
          <cell r="A1788" t="str">
            <v xml:space="preserve">X3655A </v>
          </cell>
          <cell r="B1788" t="str">
            <v xml:space="preserve">TURBOGXPLUS CARD W/CABLES, DOC </v>
          </cell>
          <cell r="C1788">
            <v>1162</v>
          </cell>
          <cell r="D1788" t="str">
            <v xml:space="preserve">H </v>
          </cell>
        </row>
        <row r="1789">
          <cell r="A1789" t="str">
            <v xml:space="preserve">X3664A </v>
          </cell>
          <cell r="B1789" t="str">
            <v xml:space="preserve">ELITE3D M3 W/CBL </v>
          </cell>
          <cell r="C1789">
            <v>2594</v>
          </cell>
          <cell r="D1789" t="str">
            <v xml:space="preserve">H </v>
          </cell>
        </row>
        <row r="1790">
          <cell r="A1790" t="str">
            <v xml:space="preserve">X3665A </v>
          </cell>
          <cell r="B1790" t="str">
            <v xml:space="preserve">ELITE3D M6 VERTICAL W/CBL </v>
          </cell>
          <cell r="C1790">
            <v>3894</v>
          </cell>
          <cell r="D1790" t="str">
            <v xml:space="preserve">H </v>
          </cell>
        </row>
        <row r="1791">
          <cell r="A1791" t="str">
            <v xml:space="preserve">X3666A </v>
          </cell>
          <cell r="B1791" t="str">
            <v xml:space="preserve">ELITE3D M6 HORIZ. W/CBL </v>
          </cell>
          <cell r="C1791">
            <v>6993</v>
          </cell>
          <cell r="D1791" t="str">
            <v xml:space="preserve">H </v>
          </cell>
        </row>
        <row r="1792">
          <cell r="A1792" t="str">
            <v xml:space="preserve">X3667A </v>
          </cell>
          <cell r="B1792" t="str">
            <v xml:space="preserve">ELITE3D M6 HORIZ. W/CBL </v>
          </cell>
          <cell r="C1792">
            <v>3894</v>
          </cell>
          <cell r="D1792" t="str">
            <v xml:space="preserve">H </v>
          </cell>
        </row>
        <row r="1793">
          <cell r="A1793" t="str">
            <v xml:space="preserve">X3668A </v>
          </cell>
          <cell r="B1793" t="str">
            <v xml:space="preserve">PGX32 CARD W/VIDEO ADAPTOR </v>
          </cell>
          <cell r="C1793">
            <v>398</v>
          </cell>
          <cell r="D1793" t="str">
            <v xml:space="preserve">H </v>
          </cell>
        </row>
        <row r="1794">
          <cell r="A1794" t="str">
            <v xml:space="preserve">X3669A </v>
          </cell>
          <cell r="B1794" t="str">
            <v xml:space="preserve">CREATOR SERIES 1, HORIZONTAL </v>
          </cell>
          <cell r="C1794">
            <v>1113</v>
          </cell>
          <cell r="D1794" t="str">
            <v xml:space="preserve">H </v>
          </cell>
        </row>
        <row r="1795">
          <cell r="A1795" t="str">
            <v xml:space="preserve">X3670A </v>
          </cell>
          <cell r="B1795" t="str">
            <v xml:space="preserve">Creator3D series 3, vertical </v>
          </cell>
          <cell r="C1795">
            <v>1034</v>
          </cell>
          <cell r="D1795" t="str">
            <v xml:space="preserve">H </v>
          </cell>
        </row>
        <row r="1796">
          <cell r="A1796" t="str">
            <v xml:space="preserve">X3671A </v>
          </cell>
          <cell r="B1796" t="str">
            <v xml:space="preserve">CREATOR3D SERIES 3, HORIZONTAL </v>
          </cell>
          <cell r="C1796">
            <v>1034</v>
          </cell>
          <cell r="D1796" t="str">
            <v xml:space="preserve">H </v>
          </cell>
        </row>
        <row r="1797">
          <cell r="A1797" t="str">
            <v xml:space="preserve">X3672A </v>
          </cell>
          <cell r="B1797" t="str">
            <v xml:space="preserve">CREATOR SERIES 3, VERTICAL </v>
          </cell>
          <cell r="C1797">
            <v>1113</v>
          </cell>
          <cell r="D1797" t="str">
            <v xml:space="preserve">H </v>
          </cell>
        </row>
        <row r="1798">
          <cell r="A1798" t="str">
            <v xml:space="preserve">X3675A </v>
          </cell>
          <cell r="B1798" t="str">
            <v xml:space="preserve">CREATOR3D SERIES 2, HORIZONTAL </v>
          </cell>
          <cell r="C1798">
            <v>1673</v>
          </cell>
          <cell r="D1798" t="str">
            <v xml:space="preserve">H </v>
          </cell>
        </row>
        <row r="1799">
          <cell r="A1799" t="str">
            <v xml:space="preserve">X3810A </v>
          </cell>
          <cell r="B1799" t="str">
            <v xml:space="preserve">OPT CABLE SCSI 4M 68/68PIN </v>
          </cell>
          <cell r="C1799">
            <v>215</v>
          </cell>
          <cell r="D1799" t="str">
            <v xml:space="preserve">A </v>
          </cell>
        </row>
        <row r="1800">
          <cell r="A1800" t="str">
            <v xml:space="preserve">X3825A </v>
          </cell>
          <cell r="B1800" t="str">
            <v xml:space="preserve">SC 2.1 SCI CABLE (10M) </v>
          </cell>
          <cell r="C1800">
            <v>325</v>
          </cell>
          <cell r="D1800" t="str">
            <v xml:space="preserve">D </v>
          </cell>
        </row>
        <row r="1801">
          <cell r="A1801" t="str">
            <v xml:space="preserve">X3826A </v>
          </cell>
          <cell r="B1801" t="str">
            <v xml:space="preserve">SC 2.1 SCI CABLE (2M) </v>
          </cell>
          <cell r="C1801">
            <v>325</v>
          </cell>
          <cell r="D1801" t="str">
            <v xml:space="preserve">D </v>
          </cell>
        </row>
        <row r="1802">
          <cell r="A1802" t="str">
            <v xml:space="preserve">X3828A </v>
          </cell>
          <cell r="B1802" t="str">
            <v xml:space="preserve">SC 2.2 SCI CABLE (5M) </v>
          </cell>
          <cell r="C1802">
            <v>325</v>
          </cell>
          <cell r="D1802" t="str">
            <v xml:space="preserve">D </v>
          </cell>
        </row>
        <row r="1803">
          <cell r="A1803" t="str">
            <v xml:space="preserve">X3829A </v>
          </cell>
          <cell r="B1803" t="str">
            <v xml:space="preserve">SC 2.1 SCI CBL BRACK (E5/6000) </v>
          </cell>
          <cell r="C1803">
            <v>390</v>
          </cell>
          <cell r="D1803" t="str">
            <v xml:space="preserve">D </v>
          </cell>
        </row>
        <row r="1804">
          <cell r="A1804" t="str">
            <v xml:space="preserve">X3830A </v>
          </cell>
          <cell r="B1804" t="str">
            <v xml:space="preserve">4M CABLE, SCSI 68 TO VHDC </v>
          </cell>
          <cell r="C1804">
            <v>231</v>
          </cell>
          <cell r="D1804" t="str">
            <v xml:space="preserve">A </v>
          </cell>
        </row>
        <row r="1805">
          <cell r="A1805" t="str">
            <v xml:space="preserve">X3831A </v>
          </cell>
          <cell r="B1805" t="str">
            <v xml:space="preserve">10M CABLE, SCSI TO VHDC </v>
          </cell>
          <cell r="C1805">
            <v>371</v>
          </cell>
          <cell r="D1805" t="str">
            <v xml:space="preserve">A </v>
          </cell>
        </row>
        <row r="1806">
          <cell r="A1806" t="str">
            <v xml:space="preserve">X3836A </v>
          </cell>
          <cell r="B1806" t="str">
            <v xml:space="preserve">5M SERIAL CABLE </v>
          </cell>
          <cell r="C1806">
            <v>163</v>
          </cell>
          <cell r="D1806" t="str">
            <v xml:space="preserve">D </v>
          </cell>
        </row>
        <row r="1807">
          <cell r="A1807" t="str">
            <v xml:space="preserve">X3837A </v>
          </cell>
          <cell r="B1807" t="str">
            <v xml:space="preserve">OPT 5M NULL ENET CABLE </v>
          </cell>
          <cell r="C1807">
            <v>163</v>
          </cell>
          <cell r="D1807" t="str">
            <v xml:space="preserve">D </v>
          </cell>
        </row>
        <row r="1808">
          <cell r="A1808" t="str">
            <v xml:space="preserve">X3838A </v>
          </cell>
          <cell r="B1808" t="str">
            <v xml:space="preserve">OPT 6M DIFFERENTIAL SCSI CABLE </v>
          </cell>
          <cell r="C1808">
            <v>163</v>
          </cell>
          <cell r="D1808" t="str">
            <v xml:space="preserve">D </v>
          </cell>
        </row>
        <row r="1809">
          <cell r="A1809" t="str">
            <v xml:space="preserve">X3839A </v>
          </cell>
          <cell r="B1809" t="str">
            <v xml:space="preserve">OPT 8M DIFFERENTIAL SCSI CABLE </v>
          </cell>
          <cell r="C1809">
            <v>163</v>
          </cell>
          <cell r="D1809" t="str">
            <v xml:space="preserve">D </v>
          </cell>
        </row>
        <row r="1810">
          <cell r="A1810" t="str">
            <v xml:space="preserve">X3840A </v>
          </cell>
          <cell r="B1810" t="str">
            <v xml:space="preserve">SCSI CABLE,68P-68P,12M </v>
          </cell>
          <cell r="C1810">
            <v>270</v>
          </cell>
          <cell r="D1810" t="str">
            <v xml:space="preserve">A </v>
          </cell>
        </row>
        <row r="1811">
          <cell r="A1811" t="str">
            <v xml:space="preserve">X3841A </v>
          </cell>
          <cell r="B1811" t="str">
            <v xml:space="preserve">SCSI CABLE,IBM RS/6000,68P-68P </v>
          </cell>
          <cell r="C1811">
            <v>270</v>
          </cell>
          <cell r="D1811" t="str">
            <v xml:space="preserve">A </v>
          </cell>
        </row>
        <row r="1812">
          <cell r="A1812" t="str">
            <v xml:space="preserve">X3842A </v>
          </cell>
          <cell r="B1812" t="str">
            <v xml:space="preserve">BMC CABLE PAIR, 0.5M </v>
          </cell>
          <cell r="C1812">
            <v>144</v>
          </cell>
          <cell r="D1812" t="str">
            <v xml:space="preserve">A </v>
          </cell>
        </row>
        <row r="1813">
          <cell r="A1813" t="str">
            <v xml:space="preserve">X3843A </v>
          </cell>
          <cell r="B1813" t="str">
            <v xml:space="preserve">BMC CABLE PAIR, 10M </v>
          </cell>
          <cell r="C1813">
            <v>486</v>
          </cell>
          <cell r="D1813" t="str">
            <v xml:space="preserve">A </v>
          </cell>
        </row>
        <row r="1814">
          <cell r="A1814" t="str">
            <v xml:space="preserve">X3844A </v>
          </cell>
          <cell r="B1814" t="str">
            <v xml:space="preserve">BMC CABLE PAIR, 20M </v>
          </cell>
          <cell r="C1814">
            <v>684</v>
          </cell>
          <cell r="D1814" t="str">
            <v xml:space="preserve">A </v>
          </cell>
        </row>
        <row r="1815">
          <cell r="A1815" t="str">
            <v xml:space="preserve">X3845A </v>
          </cell>
          <cell r="B1815" t="str">
            <v xml:space="preserve">BMC CABLE PAIR, 30M </v>
          </cell>
          <cell r="C1815">
            <v>882</v>
          </cell>
          <cell r="D1815" t="str">
            <v xml:space="preserve">A </v>
          </cell>
        </row>
        <row r="1816">
          <cell r="A1816" t="str">
            <v xml:space="preserve">X3846A </v>
          </cell>
          <cell r="B1816" t="str">
            <v xml:space="preserve">ESCON CABLE, 13M </v>
          </cell>
          <cell r="C1816">
            <v>252</v>
          </cell>
          <cell r="D1816" t="str">
            <v xml:space="preserve">A </v>
          </cell>
        </row>
        <row r="1817">
          <cell r="A1817" t="str">
            <v xml:space="preserve">X3847A </v>
          </cell>
          <cell r="B1817" t="str">
            <v xml:space="preserve">ESCON CABLE, 31M </v>
          </cell>
          <cell r="C1817">
            <v>558</v>
          </cell>
          <cell r="D1817" t="str">
            <v xml:space="preserve">A </v>
          </cell>
        </row>
        <row r="1818">
          <cell r="A1818" t="str">
            <v xml:space="preserve">X3848A </v>
          </cell>
          <cell r="B1818" t="str">
            <v xml:space="preserve">OPT PWR CORD F.ENTERPR.(INT) </v>
          </cell>
          <cell r="C1818">
            <v>0</v>
          </cell>
          <cell r="D1818" t="str">
            <v xml:space="preserve">D </v>
          </cell>
        </row>
        <row r="1819">
          <cell r="A1819" t="str">
            <v xml:space="preserve">X3856A </v>
          </cell>
          <cell r="B1819" t="str">
            <v xml:space="preserve">CABLE-68/68PIN SCSI W/PWR CORD </v>
          </cell>
          <cell r="C1819">
            <v>61</v>
          </cell>
          <cell r="D1819" t="str">
            <v xml:space="preserve">H </v>
          </cell>
        </row>
        <row r="1820">
          <cell r="A1820" t="str">
            <v xml:space="preserve">X3857A </v>
          </cell>
          <cell r="B1820" t="str">
            <v xml:space="preserve">CABLE-50/68PIN SCSI W/PWR CORD </v>
          </cell>
          <cell r="C1820">
            <v>63</v>
          </cell>
          <cell r="D1820" t="str">
            <v xml:space="preserve">H </v>
          </cell>
        </row>
        <row r="1821">
          <cell r="A1821" t="str">
            <v xml:space="preserve">X3858A </v>
          </cell>
          <cell r="B1821" t="str">
            <v xml:space="preserve">U.S. POWER CORD FOR STOREDGE </v>
          </cell>
          <cell r="C1821">
            <v>0</v>
          </cell>
          <cell r="D1821" t="str">
            <v xml:space="preserve">D </v>
          </cell>
        </row>
        <row r="1822">
          <cell r="A1822" t="str">
            <v xml:space="preserve">X3859A </v>
          </cell>
          <cell r="B1822" t="str">
            <v xml:space="preserve">INTL. POWER CORD FOR STOREDGE </v>
          </cell>
          <cell r="C1822">
            <v>0</v>
          </cell>
          <cell r="D1822" t="str">
            <v xml:space="preserve">D </v>
          </cell>
        </row>
        <row r="1823">
          <cell r="A1823" t="str">
            <v xml:space="preserve">X3860A </v>
          </cell>
          <cell r="B1823" t="str">
            <v xml:space="preserve">OPT CABLE SCSI FOR ULTRA 2 </v>
          </cell>
          <cell r="C1823">
            <v>33</v>
          </cell>
          <cell r="D1823" t="str">
            <v xml:space="preserve">A </v>
          </cell>
        </row>
        <row r="1824">
          <cell r="A1824" t="str">
            <v xml:space="preserve">X3865A </v>
          </cell>
          <cell r="B1824" t="str">
            <v xml:space="preserve">E10000 PWR CORD (14FT),FOR N.A </v>
          </cell>
          <cell r="C1824">
            <v>0</v>
          </cell>
          <cell r="D1824" t="str">
            <v xml:space="preserve">D </v>
          </cell>
        </row>
        <row r="1825">
          <cell r="A1825" t="str">
            <v xml:space="preserve">X3872A </v>
          </cell>
          <cell r="B1825" t="str">
            <v xml:space="preserve">VIDEO CONNECTOR ADAPTER HD-15 </v>
          </cell>
          <cell r="C1825">
            <v>47</v>
          </cell>
          <cell r="D1825" t="str">
            <v xml:space="preserve">H </v>
          </cell>
        </row>
        <row r="1826">
          <cell r="A1826" t="str">
            <v xml:space="preserve">X3875A </v>
          </cell>
          <cell r="B1826" t="str">
            <v xml:space="preserve">E10000 AC INPUT MODULE </v>
          </cell>
          <cell r="C1826">
            <v>3900</v>
          </cell>
          <cell r="D1826" t="str">
            <v xml:space="preserve">A </v>
          </cell>
        </row>
        <row r="1827">
          <cell r="A1827" t="str">
            <v xml:space="preserve">X3876A </v>
          </cell>
          <cell r="B1827" t="str">
            <v xml:space="preserve">SC 2.1 SCI SWITCH 4-PORT </v>
          </cell>
          <cell r="C1827">
            <v>22750</v>
          </cell>
          <cell r="D1827" t="str">
            <v xml:space="preserve">A </v>
          </cell>
        </row>
        <row r="1828">
          <cell r="A1828" t="str">
            <v xml:space="preserve">X400-9.0-B </v>
          </cell>
          <cell r="B1828" t="str">
            <v xml:space="preserve">SOLSTICE X.400 9.0, CD DOC </v>
          </cell>
          <cell r="C1828">
            <v>260</v>
          </cell>
          <cell r="D1828" t="str">
            <v xml:space="preserve">B </v>
          </cell>
        </row>
        <row r="1829">
          <cell r="A1829" t="str">
            <v xml:space="preserve">X400-9.0-CSITE </v>
          </cell>
          <cell r="B1829" t="str">
            <v xml:space="preserve">SOLSTICE X.400 9.0 CT. LIC </v>
          </cell>
          <cell r="C1829">
            <v>2594</v>
          </cell>
          <cell r="D1829" t="str">
            <v xml:space="preserve">B </v>
          </cell>
        </row>
        <row r="1830">
          <cell r="A1830" t="str">
            <v xml:space="preserve">X400-9.0-ES-S </v>
          </cell>
          <cell r="B1830" t="str">
            <v xml:space="preserve">SOLSTICE X.400 9.0 T2, CD LIC </v>
          </cell>
          <cell r="C1830">
            <v>16894</v>
          </cell>
          <cell r="D1830" t="str">
            <v xml:space="preserve">B </v>
          </cell>
        </row>
        <row r="1831">
          <cell r="A1831" t="str">
            <v xml:space="preserve">X400-9.0-L10 </v>
          </cell>
          <cell r="B1831" t="str">
            <v xml:space="preserve">SOLSTICE X.400 9.0, LIC </v>
          </cell>
          <cell r="C1831">
            <v>1560</v>
          </cell>
          <cell r="D1831" t="str">
            <v xml:space="preserve">B </v>
          </cell>
        </row>
        <row r="1832">
          <cell r="A1832" t="str">
            <v xml:space="preserve">X400-9.0-MGMT-L </v>
          </cell>
          <cell r="B1832" t="str">
            <v xml:space="preserve">SOLSTICE X.400 9.0 MGMT, LIC </v>
          </cell>
          <cell r="C1832">
            <v>2594</v>
          </cell>
          <cell r="D1832" t="str">
            <v xml:space="preserve">B </v>
          </cell>
        </row>
        <row r="1833">
          <cell r="A1833" t="str">
            <v xml:space="preserve">X400-9.0-MIME-L </v>
          </cell>
          <cell r="B1833" t="str">
            <v xml:space="preserve">SOLSTICE X.400 9.0 MIME. LIC </v>
          </cell>
          <cell r="C1833">
            <v>2594</v>
          </cell>
          <cell r="D1833" t="str">
            <v xml:space="preserve">B </v>
          </cell>
        </row>
        <row r="1834">
          <cell r="A1834" t="str">
            <v xml:space="preserve">X400-9.0-SS-S </v>
          </cell>
          <cell r="B1834" t="str">
            <v xml:space="preserve">SOLSTICE X.400 9.0 T1, CD LIC </v>
          </cell>
          <cell r="C1834">
            <v>7144</v>
          </cell>
          <cell r="D1834" t="str">
            <v xml:space="preserve">B </v>
          </cell>
        </row>
        <row r="1835">
          <cell r="A1835" t="str">
            <v xml:space="preserve">X465A </v>
          </cell>
          <cell r="B1835" t="str">
            <v xml:space="preserve">SUN INTERFACE CONVERTER </v>
          </cell>
          <cell r="C1835">
            <v>98</v>
          </cell>
          <cell r="D1835" t="str">
            <v xml:space="preserve">D </v>
          </cell>
        </row>
        <row r="1836">
          <cell r="A1836" t="str">
            <v xml:space="preserve">X467A </v>
          </cell>
          <cell r="B1836" t="str">
            <v xml:space="preserve">OPT CABLE MII-AUI CONVERTER </v>
          </cell>
          <cell r="C1836">
            <v>384</v>
          </cell>
          <cell r="D1836" t="str">
            <v xml:space="preserve">A </v>
          </cell>
        </row>
        <row r="1837">
          <cell r="A1837" t="str">
            <v xml:space="preserve">X470A </v>
          </cell>
          <cell r="B1837" t="str">
            <v xml:space="preserve">VIDEO CONNECTOR 13W3F/HD15M </v>
          </cell>
          <cell r="C1837">
            <v>61</v>
          </cell>
          <cell r="D1837" t="str">
            <v xml:space="preserve">H </v>
          </cell>
        </row>
        <row r="1838">
          <cell r="A1838" t="str">
            <v xml:space="preserve">X488A </v>
          </cell>
          <cell r="B1838" t="str">
            <v xml:space="preserve">OPT MULTIMEDIA KIT US </v>
          </cell>
          <cell r="C1838">
            <v>2018</v>
          </cell>
          <cell r="D1838" t="str">
            <v xml:space="preserve">H </v>
          </cell>
        </row>
        <row r="1839">
          <cell r="A1839" t="str">
            <v xml:space="preserve">X488A-EU </v>
          </cell>
          <cell r="B1839" t="str">
            <v xml:space="preserve">OPT MULTIMEDIA KIT EUROPE </v>
          </cell>
          <cell r="C1839">
            <v>2018</v>
          </cell>
          <cell r="D1839" t="str">
            <v xml:space="preserve">H </v>
          </cell>
        </row>
        <row r="1840">
          <cell r="A1840" t="str">
            <v xml:space="preserve">X488A-UK </v>
          </cell>
          <cell r="B1840" t="str">
            <v xml:space="preserve">OPT MULTIMEDIA KIT UK </v>
          </cell>
          <cell r="C1840">
            <v>2018</v>
          </cell>
          <cell r="D1840" t="str">
            <v xml:space="preserve">H </v>
          </cell>
        </row>
        <row r="1841">
          <cell r="A1841" t="str">
            <v xml:space="preserve">X490A </v>
          </cell>
          <cell r="B1841" t="str">
            <v xml:space="preserve">PCI MULTIMEDIA KIT US </v>
          </cell>
          <cell r="C1841">
            <v>1993</v>
          </cell>
          <cell r="D1841" t="str">
            <v xml:space="preserve">H </v>
          </cell>
        </row>
        <row r="1842">
          <cell r="A1842" t="str">
            <v xml:space="preserve">X498A </v>
          </cell>
          <cell r="B1842" t="str">
            <v xml:space="preserve">PCI MULTIMEDIA KIT US </v>
          </cell>
          <cell r="C1842">
            <v>1993</v>
          </cell>
          <cell r="D1842" t="str">
            <v xml:space="preserve">H </v>
          </cell>
        </row>
        <row r="1843">
          <cell r="A1843" t="str">
            <v xml:space="preserve">X500-1.0-B </v>
          </cell>
          <cell r="B1843" t="str">
            <v xml:space="preserve">SOLSTICE X.500 1.0, CD DOC </v>
          </cell>
          <cell r="C1843">
            <v>260</v>
          </cell>
          <cell r="D1843" t="str">
            <v xml:space="preserve">B </v>
          </cell>
        </row>
        <row r="1844">
          <cell r="A1844" t="str">
            <v xml:space="preserve">X500-1.0-CSITE </v>
          </cell>
          <cell r="B1844" t="str">
            <v xml:space="preserve">SOLSTICE X.500 1.0 TK, LIC </v>
          </cell>
          <cell r="C1844">
            <v>2594</v>
          </cell>
          <cell r="D1844" t="str">
            <v xml:space="preserve">B </v>
          </cell>
        </row>
        <row r="1845">
          <cell r="A1845" t="str">
            <v xml:space="preserve">X500-1.0-ES-L </v>
          </cell>
          <cell r="B1845" t="str">
            <v xml:space="preserve">SOLSTICE X.500 1.0 T2, LIC </v>
          </cell>
          <cell r="C1845">
            <v>18194</v>
          </cell>
          <cell r="D1845" t="str">
            <v xml:space="preserve">B </v>
          </cell>
        </row>
        <row r="1846">
          <cell r="A1846" t="str">
            <v xml:space="preserve">X500-1.0-SS-L </v>
          </cell>
          <cell r="B1846" t="str">
            <v xml:space="preserve">SOLSTICE X.500 1.0 T1, LIC </v>
          </cell>
          <cell r="C1846">
            <v>7794</v>
          </cell>
          <cell r="D1846" t="str">
            <v xml:space="preserve">B </v>
          </cell>
        </row>
        <row r="1847">
          <cell r="A1847" t="str">
            <v xml:space="preserve">X5162A </v>
          </cell>
          <cell r="B1847" t="str">
            <v xml:space="preserve">OPT INT DISKBD 8GB/7200 USCSI </v>
          </cell>
          <cell r="C1847">
            <v>5550</v>
          </cell>
          <cell r="D1847" t="str">
            <v xml:space="preserve">A </v>
          </cell>
        </row>
        <row r="1848">
          <cell r="A1848" t="str">
            <v xml:space="preserve">X5214A </v>
          </cell>
          <cell r="B1848" t="str">
            <v xml:space="preserve">OPT INT DISK 4.2GB/7200 USCSI </v>
          </cell>
          <cell r="C1848">
            <v>1015</v>
          </cell>
          <cell r="D1848" t="str">
            <v xml:space="preserve">H </v>
          </cell>
        </row>
        <row r="1849">
          <cell r="A1849" t="str">
            <v xml:space="preserve">X5226A </v>
          </cell>
          <cell r="B1849" t="str">
            <v xml:space="preserve">OPT INT 9GB DRIVE FOR U10 </v>
          </cell>
          <cell r="C1849">
            <v>630</v>
          </cell>
          <cell r="D1849" t="str">
            <v xml:space="preserve">H </v>
          </cell>
        </row>
        <row r="1850">
          <cell r="A1850" t="str">
            <v xml:space="preserve">X5228A </v>
          </cell>
          <cell r="B1850" t="str">
            <v xml:space="preserve">OPT INT DISK 4GB/10000 USCSI </v>
          </cell>
          <cell r="C1850">
            <v>1365</v>
          </cell>
          <cell r="D1850" t="str">
            <v xml:space="preserve">H </v>
          </cell>
        </row>
        <row r="1851">
          <cell r="A1851" t="str">
            <v xml:space="preserve">X5229A </v>
          </cell>
          <cell r="B1851" t="str">
            <v xml:space="preserve">OPT INT DISK 9.1GB/7200 USCSI </v>
          </cell>
          <cell r="C1851">
            <v>1484</v>
          </cell>
          <cell r="D1851" t="str">
            <v xml:space="preserve">H </v>
          </cell>
        </row>
        <row r="1852">
          <cell r="A1852" t="str">
            <v xml:space="preserve">X5230A </v>
          </cell>
          <cell r="B1852" t="str">
            <v xml:space="preserve">OPT INT DISK 9.1GB/7200 USCSI </v>
          </cell>
          <cell r="C1852">
            <v>2030</v>
          </cell>
          <cell r="D1852" t="str">
            <v xml:space="preserve">H </v>
          </cell>
        </row>
        <row r="1853">
          <cell r="A1853" t="str">
            <v xml:space="preserve">X5232A </v>
          </cell>
          <cell r="B1853" t="str">
            <v xml:space="preserve">OPT INT DISK 18.2GB/7200 USCSI </v>
          </cell>
          <cell r="C1853">
            <v>2660</v>
          </cell>
          <cell r="D1853" t="str">
            <v xml:space="preserve">H </v>
          </cell>
        </row>
        <row r="1854">
          <cell r="A1854" t="str">
            <v xml:space="preserve">X5233A </v>
          </cell>
          <cell r="B1854" t="str">
            <v xml:space="preserve">OPT INT DISK 18.2GB/7200 USCSI </v>
          </cell>
          <cell r="C1854">
            <v>3640</v>
          </cell>
          <cell r="D1854" t="str">
            <v xml:space="preserve">H </v>
          </cell>
        </row>
        <row r="1855">
          <cell r="A1855" t="str">
            <v xml:space="preserve">X5234A </v>
          </cell>
          <cell r="B1855" t="str">
            <v xml:space="preserve">OPT INT DISK 9.1GB/10K USCSI </v>
          </cell>
          <cell r="C1855">
            <v>1715</v>
          </cell>
          <cell r="D1855" t="str">
            <v xml:space="preserve">H </v>
          </cell>
        </row>
        <row r="1856">
          <cell r="A1856" t="str">
            <v xml:space="preserve">X5235A </v>
          </cell>
          <cell r="B1856" t="str">
            <v xml:space="preserve">OPT INT DISK 9GB/10000 USCSI </v>
          </cell>
          <cell r="C1856">
            <v>1785</v>
          </cell>
          <cell r="D1856" t="str">
            <v xml:space="preserve">H </v>
          </cell>
        </row>
        <row r="1857">
          <cell r="A1857" t="str">
            <v xml:space="preserve">X5236A </v>
          </cell>
          <cell r="B1857" t="str">
            <v xml:space="preserve">OPT INT 9GB DRIVE FOR U5/U10 </v>
          </cell>
          <cell r="C1857">
            <v>630</v>
          </cell>
          <cell r="D1857" t="str">
            <v xml:space="preserve">H </v>
          </cell>
        </row>
        <row r="1858">
          <cell r="A1858" t="str">
            <v xml:space="preserve">X5911A </v>
          </cell>
          <cell r="B1858" t="str">
            <v xml:space="preserve">OPT INT DISK 4.2GB/7200 USCSI </v>
          </cell>
          <cell r="C1858">
            <v>1015</v>
          </cell>
          <cell r="D1858" t="str">
            <v xml:space="preserve">H </v>
          </cell>
        </row>
        <row r="1859">
          <cell r="A1859" t="str">
            <v xml:space="preserve">X595A </v>
          </cell>
          <cell r="B1859" t="str">
            <v xml:space="preserve">OPT FIBRE CHANNEL OPTICAL MOD </v>
          </cell>
          <cell r="C1859">
            <v>780</v>
          </cell>
          <cell r="D1859" t="str">
            <v xml:space="preserve">A </v>
          </cell>
        </row>
        <row r="1860">
          <cell r="A1860" t="str">
            <v xml:space="preserve">X6003A </v>
          </cell>
          <cell r="B1860" t="str">
            <v xml:space="preserve">OPT INT FLOPPY 1.44GB FOR U2 </v>
          </cell>
          <cell r="C1860">
            <v>175</v>
          </cell>
          <cell r="D1860" t="str">
            <v xml:space="preserve">H </v>
          </cell>
        </row>
        <row r="1861">
          <cell r="A1861" t="str">
            <v xml:space="preserve">X6004A </v>
          </cell>
          <cell r="B1861" t="str">
            <v xml:space="preserve">OPT INT FLOPPY DRIVE U30 </v>
          </cell>
          <cell r="C1861">
            <v>175</v>
          </cell>
          <cell r="D1861" t="str">
            <v xml:space="preserve">H </v>
          </cell>
        </row>
        <row r="1862">
          <cell r="A1862" t="str">
            <v xml:space="preserve">X6005A </v>
          </cell>
          <cell r="B1862" t="str">
            <v xml:space="preserve">OPT FLOPPY INT DR TAZMO &amp; E250 </v>
          </cell>
          <cell r="C1862">
            <v>175</v>
          </cell>
          <cell r="D1862" t="str">
            <v xml:space="preserve">H </v>
          </cell>
        </row>
        <row r="1863">
          <cell r="A1863" t="str">
            <v xml:space="preserve">X6062A </v>
          </cell>
          <cell r="B1863" t="str">
            <v xml:space="preserve">OPT INT TAPE 35GB DLT FOR FRST </v>
          </cell>
          <cell r="C1863">
            <v>13860</v>
          </cell>
          <cell r="D1863" t="str">
            <v xml:space="preserve">A </v>
          </cell>
        </row>
        <row r="1864">
          <cell r="A1864" t="str">
            <v xml:space="preserve">X6063A </v>
          </cell>
          <cell r="B1864" t="str">
            <v xml:space="preserve">OPT INT DLT7000 DRIVE </v>
          </cell>
          <cell r="C1864">
            <v>17360</v>
          </cell>
          <cell r="D1864" t="str">
            <v xml:space="preserve">A </v>
          </cell>
        </row>
        <row r="1865">
          <cell r="A1865" t="str">
            <v xml:space="preserve">X6077A </v>
          </cell>
          <cell r="B1865" t="str">
            <v xml:space="preserve">STOREDGE L1800, 2 X DLT7000 </v>
          </cell>
          <cell r="C1865">
            <v>77000</v>
          </cell>
          <cell r="D1865" t="str">
            <v xml:space="preserve">A </v>
          </cell>
        </row>
        <row r="1866">
          <cell r="A1866" t="str">
            <v xml:space="preserve">X6078A </v>
          </cell>
          <cell r="B1866" t="str">
            <v xml:space="preserve">STOREDGE L1800, 4 X DLT7000 </v>
          </cell>
          <cell r="C1866">
            <v>105000</v>
          </cell>
          <cell r="D1866" t="str">
            <v xml:space="preserve">A </v>
          </cell>
        </row>
        <row r="1867">
          <cell r="A1867" t="str">
            <v xml:space="preserve">X6079A </v>
          </cell>
          <cell r="B1867" t="str">
            <v xml:space="preserve">STOREDGE L3500, 2 X DLT7000 </v>
          </cell>
          <cell r="C1867">
            <v>98000</v>
          </cell>
          <cell r="D1867" t="str">
            <v xml:space="preserve">A </v>
          </cell>
        </row>
        <row r="1868">
          <cell r="A1868" t="str">
            <v xml:space="preserve">X6080A </v>
          </cell>
          <cell r="B1868" t="str">
            <v xml:space="preserve">STOREDGE L3500, 7 X DLT7000 </v>
          </cell>
          <cell r="C1868">
            <v>162400</v>
          </cell>
          <cell r="D1868" t="str">
            <v xml:space="preserve">A </v>
          </cell>
        </row>
        <row r="1869">
          <cell r="A1869" t="str">
            <v xml:space="preserve">X6106A </v>
          </cell>
          <cell r="B1869" t="str">
            <v xml:space="preserve">OPT INT 4GB SLR TAPE </v>
          </cell>
          <cell r="C1869">
            <v>1050</v>
          </cell>
          <cell r="D1869" t="str">
            <v xml:space="preserve">H </v>
          </cell>
        </row>
        <row r="1870">
          <cell r="A1870" t="str">
            <v xml:space="preserve">X6107A </v>
          </cell>
          <cell r="B1870" t="str">
            <v xml:space="preserve">OPT INT 4GB SLR TAPE (SERVER) </v>
          </cell>
          <cell r="C1870">
            <v>1235</v>
          </cell>
          <cell r="D1870" t="str">
            <v xml:space="preserve">A </v>
          </cell>
        </row>
        <row r="1871">
          <cell r="A1871" t="str">
            <v xml:space="preserve">X6166A </v>
          </cell>
          <cell r="B1871" t="str">
            <v xml:space="preserve">OPT INT CD 32X FOR U30/U60 </v>
          </cell>
          <cell r="C1871">
            <v>350</v>
          </cell>
          <cell r="D1871" t="str">
            <v xml:space="preserve">H </v>
          </cell>
        </row>
        <row r="1872">
          <cell r="A1872" t="str">
            <v xml:space="preserve">X6167A </v>
          </cell>
          <cell r="B1872" t="str">
            <v xml:space="preserve">OPT INT CD 32X FOR U2/E2 </v>
          </cell>
          <cell r="C1872">
            <v>350</v>
          </cell>
          <cell r="D1872" t="str">
            <v xml:space="preserve">H </v>
          </cell>
        </row>
        <row r="1873">
          <cell r="A1873" t="str">
            <v xml:space="preserve">X6171A </v>
          </cell>
          <cell r="B1873" t="str">
            <v xml:space="preserve">OPT INT 32X CD-ROM FOR U5/U10 </v>
          </cell>
          <cell r="C1873">
            <v>210</v>
          </cell>
          <cell r="D1873" t="str">
            <v xml:space="preserve">H </v>
          </cell>
        </row>
        <row r="1874">
          <cell r="A1874" t="str">
            <v xml:space="preserve">X6206A </v>
          </cell>
          <cell r="B1874" t="str">
            <v xml:space="preserve">OPT INT TAPE 14GB/8MM </v>
          </cell>
          <cell r="C1874">
            <v>3510</v>
          </cell>
          <cell r="D1874" t="str">
            <v xml:space="preserve">A </v>
          </cell>
        </row>
        <row r="1875">
          <cell r="A1875" t="str">
            <v xml:space="preserve">X6212A </v>
          </cell>
          <cell r="B1875" t="str">
            <v xml:space="preserve">OPT INT TAPE 7GB/8MM </v>
          </cell>
          <cell r="C1875">
            <v>2030</v>
          </cell>
          <cell r="D1875" t="str">
            <v xml:space="preserve">H </v>
          </cell>
        </row>
        <row r="1876">
          <cell r="A1876" t="str">
            <v xml:space="preserve">X6213A </v>
          </cell>
          <cell r="B1876" t="str">
            <v xml:space="preserve">OPT INT TAPE 7GB/8MM </v>
          </cell>
          <cell r="C1876">
            <v>2695</v>
          </cell>
          <cell r="D1876" t="str">
            <v xml:space="preserve">A </v>
          </cell>
        </row>
        <row r="1877">
          <cell r="A1877" t="str">
            <v xml:space="preserve">X6226A </v>
          </cell>
          <cell r="B1877" t="str">
            <v xml:space="preserve">TAPE LIB RACK 400GB/8MM W/TAPE </v>
          </cell>
          <cell r="C1877">
            <v>22400</v>
          </cell>
          <cell r="D1877" t="str">
            <v xml:space="preserve">H </v>
          </cell>
        </row>
        <row r="1878">
          <cell r="A1878" t="str">
            <v xml:space="preserve">X6234A </v>
          </cell>
          <cell r="B1878" t="str">
            <v xml:space="preserve">OPT INT TAPE 20/40GB 8MM </v>
          </cell>
          <cell r="C1878">
            <v>6300</v>
          </cell>
          <cell r="D1878" t="str">
            <v xml:space="preserve">A </v>
          </cell>
        </row>
        <row r="1879">
          <cell r="A1879" t="str">
            <v xml:space="preserve">X6235A </v>
          </cell>
          <cell r="B1879" t="str">
            <v xml:space="preserve">OPT INT TAPE 20-40GB 8MM E4000 </v>
          </cell>
          <cell r="C1879">
            <v>6300</v>
          </cell>
          <cell r="D1879" t="str">
            <v xml:space="preserve">A </v>
          </cell>
        </row>
        <row r="1880">
          <cell r="A1880" t="str">
            <v xml:space="preserve">X6236A </v>
          </cell>
          <cell r="B1880" t="str">
            <v xml:space="preserve">OPT INT 40GB/8MM FLEXIPACK </v>
          </cell>
          <cell r="C1880">
            <v>4620</v>
          </cell>
          <cell r="D1880" t="str">
            <v xml:space="preserve">H </v>
          </cell>
        </row>
        <row r="1881">
          <cell r="A1881" t="str">
            <v xml:space="preserve">X6238A </v>
          </cell>
          <cell r="B1881" t="str">
            <v xml:space="preserve">OPT INT TAPE 20/40GB 8MM-EX500 </v>
          </cell>
          <cell r="C1881">
            <v>6750</v>
          </cell>
          <cell r="D1881" t="str">
            <v xml:space="preserve">A </v>
          </cell>
        </row>
        <row r="1882">
          <cell r="A1882" t="str">
            <v xml:space="preserve">X6282A </v>
          </cell>
          <cell r="B1882" t="str">
            <v xml:space="preserve">OPT INT TAPE 12GB 4MM DDS-3 </v>
          </cell>
          <cell r="C1882">
            <v>1610</v>
          </cell>
          <cell r="D1882" t="str">
            <v xml:space="preserve">H </v>
          </cell>
        </row>
        <row r="1883">
          <cell r="A1883" t="str">
            <v xml:space="preserve">X6283A </v>
          </cell>
          <cell r="B1883" t="str">
            <v xml:space="preserve">OPT INT TAPE 12GB 4MM EX000 </v>
          </cell>
          <cell r="C1883">
            <v>1890</v>
          </cell>
          <cell r="D1883" t="str">
            <v xml:space="preserve">A </v>
          </cell>
        </row>
        <row r="1884">
          <cell r="A1884" t="str">
            <v xml:space="preserve">X6286A </v>
          </cell>
          <cell r="B1884" t="str">
            <v xml:space="preserve">OPT INT TAPE 12GB 4MM </v>
          </cell>
          <cell r="C1884">
            <v>1890</v>
          </cell>
          <cell r="D1884" t="str">
            <v xml:space="preserve">A </v>
          </cell>
        </row>
        <row r="1885">
          <cell r="A1885" t="str">
            <v xml:space="preserve">X6287A </v>
          </cell>
          <cell r="B1885" t="str">
            <v xml:space="preserve">A7000 54.3GB STORAGE PACKAGE </v>
          </cell>
          <cell r="C1885">
            <v>43200</v>
          </cell>
          <cell r="D1885" t="str">
            <v xml:space="preserve">A </v>
          </cell>
        </row>
        <row r="1886">
          <cell r="A1886" t="str">
            <v xml:space="preserve">X6288A </v>
          </cell>
          <cell r="B1886" t="str">
            <v xml:space="preserve">54.3GB SCA STORAGE MODULE </v>
          </cell>
          <cell r="C1886">
            <v>26046</v>
          </cell>
          <cell r="D1886" t="str">
            <v xml:space="preserve">A </v>
          </cell>
        </row>
        <row r="1887">
          <cell r="A1887" t="str">
            <v xml:space="preserve">X6289A </v>
          </cell>
          <cell r="B1887" t="str">
            <v xml:space="preserve">108.6GB SCA Storage Package </v>
          </cell>
          <cell r="C1887">
            <v>43200</v>
          </cell>
          <cell r="D1887" t="str">
            <v xml:space="preserve">A </v>
          </cell>
        </row>
        <row r="1888">
          <cell r="A1888" t="str">
            <v xml:space="preserve">X6510A </v>
          </cell>
          <cell r="B1888" t="str">
            <v xml:space="preserve">RSM SCSI ENVIRONMENTAL CARD </v>
          </cell>
          <cell r="C1888">
            <v>910</v>
          </cell>
          <cell r="D1888" t="str">
            <v xml:space="preserve">A </v>
          </cell>
        </row>
        <row r="1889">
          <cell r="A1889" t="str">
            <v xml:space="preserve">X6513A </v>
          </cell>
          <cell r="B1889" t="str">
            <v xml:space="preserve">OPT POWER ENTERPRISE EXP. CAB </v>
          </cell>
          <cell r="C1889">
            <v>1430</v>
          </cell>
          <cell r="D1889" t="str">
            <v xml:space="preserve">A </v>
          </cell>
        </row>
        <row r="1890">
          <cell r="A1890" t="str">
            <v xml:space="preserve">X6516A </v>
          </cell>
          <cell r="B1890" t="str">
            <v xml:space="preserve">RSM 9.1GB/7200 FWSCSI </v>
          </cell>
          <cell r="C1890">
            <v>3211</v>
          </cell>
          <cell r="D1890" t="str">
            <v xml:space="preserve">A </v>
          </cell>
        </row>
        <row r="1891">
          <cell r="A1891" t="str">
            <v xml:space="preserve">X6537A </v>
          </cell>
          <cell r="B1891" t="str">
            <v xml:space="preserve">STOREDGE A3500 CONTROLLER </v>
          </cell>
          <cell r="C1891">
            <v>36610</v>
          </cell>
          <cell r="D1891" t="str">
            <v xml:space="preserve">A </v>
          </cell>
        </row>
        <row r="1892">
          <cell r="A1892" t="str">
            <v xml:space="preserve">X6540A </v>
          </cell>
          <cell r="B1892" t="str">
            <v xml:space="preserve">OPT INT PCI ULTRASCSI SE CARD </v>
          </cell>
          <cell r="C1892">
            <v>975</v>
          </cell>
          <cell r="D1892" t="str">
            <v xml:space="preserve">A </v>
          </cell>
        </row>
        <row r="1893">
          <cell r="A1893" t="str">
            <v xml:space="preserve">X6541A </v>
          </cell>
          <cell r="B1893" t="str">
            <v xml:space="preserve">OPT INT PCI ULTRASCSI DIFF CRD </v>
          </cell>
          <cell r="C1893">
            <v>1872</v>
          </cell>
          <cell r="D1893" t="str">
            <v xml:space="preserve">A </v>
          </cell>
        </row>
        <row r="1894">
          <cell r="A1894" t="str">
            <v xml:space="preserve">X6601A </v>
          </cell>
          <cell r="B1894" t="str">
            <v xml:space="preserve">E450 8BAY STOR EXP KIT, 10K </v>
          </cell>
          <cell r="C1894">
            <v>1476</v>
          </cell>
          <cell r="D1894" t="str">
            <v xml:space="preserve">H </v>
          </cell>
        </row>
        <row r="1895">
          <cell r="A1895" t="str">
            <v xml:space="preserve">X6710A </v>
          </cell>
          <cell r="B1895" t="str">
            <v xml:space="preserve">FC-AL 9.1GB 10000RPM 1" DISK </v>
          </cell>
          <cell r="C1895">
            <v>4060</v>
          </cell>
          <cell r="D1895" t="str">
            <v xml:space="preserve">A </v>
          </cell>
        </row>
        <row r="1896">
          <cell r="A1896" t="str">
            <v xml:space="preserve">X6711A </v>
          </cell>
          <cell r="B1896" t="str">
            <v xml:space="preserve">FC-AL 18.2GB 7200RPM 1.6" DISK </v>
          </cell>
          <cell r="C1896">
            <v>4340</v>
          </cell>
          <cell r="D1896" t="str">
            <v xml:space="preserve">A </v>
          </cell>
        </row>
        <row r="1897">
          <cell r="A1897" t="str">
            <v xml:space="preserve">X6729A </v>
          </cell>
          <cell r="B1897" t="str">
            <v xml:space="preserve">OPT INT PCI FC-AL HOST ADAPTER </v>
          </cell>
          <cell r="C1897">
            <v>2990</v>
          </cell>
          <cell r="D1897" t="str">
            <v xml:space="preserve">A </v>
          </cell>
        </row>
        <row r="1898">
          <cell r="A1898" t="str">
            <v xml:space="preserve">X6730A </v>
          </cell>
          <cell r="B1898" t="str">
            <v xml:space="preserve">FCAL 100MB/S SBUS HOST ADAPTER </v>
          </cell>
          <cell r="C1898">
            <v>3510</v>
          </cell>
          <cell r="D1898" t="str">
            <v xml:space="preserve">A </v>
          </cell>
        </row>
        <row r="1899">
          <cell r="A1899" t="str">
            <v xml:space="preserve">X6731A </v>
          </cell>
          <cell r="B1899" t="str">
            <v xml:space="preserve">FCAL GBIC MODULE 100MB/S </v>
          </cell>
          <cell r="C1899">
            <v>780</v>
          </cell>
          <cell r="D1899" t="str">
            <v xml:space="preserve">A </v>
          </cell>
        </row>
        <row r="1900">
          <cell r="A1900" t="str">
            <v xml:space="preserve">X6732A </v>
          </cell>
          <cell r="B1900" t="str">
            <v xml:space="preserve">FCAL HUB 7 SLOT </v>
          </cell>
          <cell r="C1900">
            <v>2800</v>
          </cell>
          <cell r="D1900" t="str">
            <v xml:space="preserve">A </v>
          </cell>
        </row>
        <row r="1901">
          <cell r="A1901" t="str">
            <v xml:space="preserve">X6734A </v>
          </cell>
          <cell r="B1901" t="str">
            <v xml:space="preserve">A5000 CHASSIS INTERFACE BOARD </v>
          </cell>
          <cell r="C1901">
            <v>3220</v>
          </cell>
          <cell r="D1901" t="str">
            <v xml:space="preserve">A </v>
          </cell>
        </row>
        <row r="1902">
          <cell r="A1902" t="str">
            <v xml:space="preserve">X6735A </v>
          </cell>
          <cell r="B1902" t="str">
            <v xml:space="preserve">DUAL HUB MOUNT KIT </v>
          </cell>
          <cell r="C1902">
            <v>350</v>
          </cell>
          <cell r="D1902" t="str">
            <v xml:space="preserve">A </v>
          </cell>
        </row>
        <row r="1903">
          <cell r="A1903" t="str">
            <v xml:space="preserve">X6773A </v>
          </cell>
          <cell r="B1903" t="str">
            <v xml:space="preserve">A7000 1024MB SAFE CACHE, RMC </v>
          </cell>
          <cell r="C1903">
            <v>91386</v>
          </cell>
          <cell r="D1903" t="str">
            <v xml:space="preserve">A </v>
          </cell>
        </row>
        <row r="1904">
          <cell r="A1904" t="str">
            <v xml:space="preserve">X6778A </v>
          </cell>
          <cell r="B1904" t="str">
            <v xml:space="preserve">A7000 QUAD CH BMC ADAPT KIT </v>
          </cell>
          <cell r="C1904">
            <v>94158</v>
          </cell>
          <cell r="D1904" t="str">
            <v xml:space="preserve">A </v>
          </cell>
        </row>
        <row r="1905">
          <cell r="A1905" t="str">
            <v xml:space="preserve">X6779A </v>
          </cell>
          <cell r="B1905" t="str">
            <v xml:space="preserve">A7000 DUAL ESCON ADP KIT #2 </v>
          </cell>
          <cell r="C1905">
            <v>110772</v>
          </cell>
          <cell r="D1905" t="str">
            <v xml:space="preserve">A </v>
          </cell>
        </row>
        <row r="1906">
          <cell r="A1906" t="str">
            <v xml:space="preserve">X6780A </v>
          </cell>
          <cell r="B1906" t="str">
            <v xml:space="preserve">A7000 DUAL ESCON ADP KIT #1 </v>
          </cell>
          <cell r="C1906">
            <v>110772</v>
          </cell>
          <cell r="D1906" t="str">
            <v xml:space="preserve">A </v>
          </cell>
        </row>
        <row r="1907">
          <cell r="A1907" t="str">
            <v xml:space="preserve">X6796A </v>
          </cell>
          <cell r="B1907" t="str">
            <v xml:space="preserve">8 CH. ULTRA STE, 2 CONNECTOR </v>
          </cell>
          <cell r="C1907">
            <v>37476</v>
          </cell>
          <cell r="D1907" t="str">
            <v xml:space="preserve">A </v>
          </cell>
        </row>
        <row r="1908">
          <cell r="A1908" t="str">
            <v xml:space="preserve">X6797A </v>
          </cell>
          <cell r="B1908" t="str">
            <v xml:space="preserve">4 CH. ULTRA STE, 2 CONNECTOR </v>
          </cell>
          <cell r="C1908">
            <v>37476</v>
          </cell>
          <cell r="D1908" t="str">
            <v xml:space="preserve">A </v>
          </cell>
        </row>
        <row r="1909">
          <cell r="A1909" t="str">
            <v xml:space="preserve">X6798A </v>
          </cell>
          <cell r="B1909" t="str">
            <v xml:space="preserve">8 CH. ULTRA STE, 8 CONNECTOR </v>
          </cell>
          <cell r="C1909">
            <v>37476</v>
          </cell>
          <cell r="D1909" t="str">
            <v xml:space="preserve">A </v>
          </cell>
        </row>
        <row r="1910">
          <cell r="A1910" t="str">
            <v xml:space="preserve">X6900A </v>
          </cell>
          <cell r="B1910" t="str">
            <v xml:space="preserve">NETRA T 1100 ALARMS SW, CD </v>
          </cell>
          <cell r="C1910">
            <v>260</v>
          </cell>
          <cell r="D1910" t="str">
            <v xml:space="preserve">A </v>
          </cell>
        </row>
        <row r="1911">
          <cell r="A1911" t="str">
            <v xml:space="preserve">X6901A </v>
          </cell>
          <cell r="B1911" t="str">
            <v xml:space="preserve">NETRA TELCO 19" RACKMOUNT KIT </v>
          </cell>
          <cell r="C1911">
            <v>325</v>
          </cell>
          <cell r="D1911" t="str">
            <v xml:space="preserve">A </v>
          </cell>
        </row>
        <row r="1912">
          <cell r="A1912" t="str">
            <v xml:space="preserve">X6902A </v>
          </cell>
          <cell r="B1912" t="str">
            <v xml:space="preserve">NETRA TELCO 23" RACKMOUNT KIT </v>
          </cell>
          <cell r="C1912">
            <v>325</v>
          </cell>
          <cell r="D1912" t="str">
            <v xml:space="preserve">A </v>
          </cell>
        </row>
        <row r="1913">
          <cell r="A1913" t="str">
            <v xml:space="preserve">X6903A </v>
          </cell>
          <cell r="B1913" t="str">
            <v xml:space="preserve">NETRA TELCO 24" RACKMOUNT KIT </v>
          </cell>
          <cell r="C1913">
            <v>325</v>
          </cell>
          <cell r="D1913" t="str">
            <v xml:space="preserve">A </v>
          </cell>
        </row>
        <row r="1914">
          <cell r="A1914" t="str">
            <v xml:space="preserve">X6904A </v>
          </cell>
          <cell r="B1914" t="str">
            <v xml:space="preserve">NETRA TELCO 600MM RACKMNT KIT </v>
          </cell>
          <cell r="C1914">
            <v>325</v>
          </cell>
          <cell r="D1914" t="str">
            <v xml:space="preserve">A </v>
          </cell>
        </row>
        <row r="1915">
          <cell r="A1915" t="str">
            <v xml:space="preserve">X6905A </v>
          </cell>
          <cell r="B1915" t="str">
            <v xml:space="preserve">NETRA TELCO ALARMS SW, CD </v>
          </cell>
          <cell r="C1915">
            <v>280</v>
          </cell>
          <cell r="D1915" t="str">
            <v xml:space="preserve">A </v>
          </cell>
        </row>
        <row r="1916">
          <cell r="A1916" t="str">
            <v xml:space="preserve">X6907A </v>
          </cell>
          <cell r="B1916" t="str">
            <v xml:space="preserve">23"/24" rack kit for Netra st </v>
          </cell>
          <cell r="C1916">
            <v>350</v>
          </cell>
          <cell r="D1916" t="str">
            <v xml:space="preserve">A </v>
          </cell>
        </row>
        <row r="1917">
          <cell r="A1917" t="str">
            <v xml:space="preserve">X6909A </v>
          </cell>
          <cell r="B1917" t="str">
            <v xml:space="preserve">600MM RACK KIT FOR NETRA ST </v>
          </cell>
          <cell r="C1917">
            <v>350</v>
          </cell>
          <cell r="D1917" t="str">
            <v xml:space="preserve">A </v>
          </cell>
        </row>
        <row r="1918">
          <cell r="A1918" t="str">
            <v xml:space="preserve">X7002A </v>
          </cell>
          <cell r="B1918" t="str">
            <v xml:space="preserve">OPT MEMORY 64MB (2*32MB) </v>
          </cell>
          <cell r="C1918">
            <v>664</v>
          </cell>
          <cell r="D1918" t="str">
            <v xml:space="preserve">H </v>
          </cell>
        </row>
        <row r="1919">
          <cell r="A1919" t="str">
            <v xml:space="preserve">X7003A </v>
          </cell>
          <cell r="B1919" t="str">
            <v xml:space="preserve">OPT MEMORY 128MB (2*64MB) </v>
          </cell>
          <cell r="C1919">
            <v>1264</v>
          </cell>
          <cell r="D1919" t="str">
            <v xml:space="preserve">H </v>
          </cell>
        </row>
        <row r="1920">
          <cell r="A1920" t="str">
            <v xml:space="preserve">X7004A </v>
          </cell>
          <cell r="B1920" t="str">
            <v xml:space="preserve">OPT MEMORY 256MB (2*128MB) </v>
          </cell>
          <cell r="C1920">
            <v>2400</v>
          </cell>
          <cell r="D1920" t="str">
            <v xml:space="preserve">H </v>
          </cell>
        </row>
        <row r="1921">
          <cell r="A1921" t="str">
            <v xml:space="preserve">X7005A </v>
          </cell>
          <cell r="B1921" t="str">
            <v xml:space="preserve">OPT MEMORY 512MB (2*256MB) </v>
          </cell>
          <cell r="C1921">
            <v>9600</v>
          </cell>
          <cell r="D1921" t="str">
            <v xml:space="preserve">H </v>
          </cell>
        </row>
        <row r="1922">
          <cell r="A1922" t="str">
            <v xml:space="preserve">X7016A </v>
          </cell>
          <cell r="B1922" t="str">
            <v xml:space="preserve">JAVASTATION 8MB FLASH MEMORY </v>
          </cell>
          <cell r="C1922">
            <v>358</v>
          </cell>
          <cell r="D1922" t="str">
            <v xml:space="preserve">A </v>
          </cell>
        </row>
        <row r="1923">
          <cell r="A1923" t="str">
            <v xml:space="preserve">X7020A </v>
          </cell>
          <cell r="B1923" t="str">
            <v xml:space="preserve">OPT A3500 MEMORY 64MB </v>
          </cell>
          <cell r="C1923">
            <v>2600</v>
          </cell>
          <cell r="D1923" t="str">
            <v xml:space="preserve">A </v>
          </cell>
        </row>
        <row r="1924">
          <cell r="A1924" t="str">
            <v xml:space="preserve">X7022A </v>
          </cell>
          <cell r="B1924" t="str">
            <v xml:space="preserve">OPT MEMORY 256MB (8*32MB) </v>
          </cell>
          <cell r="C1924">
            <v>5761</v>
          </cell>
          <cell r="D1924" t="str">
            <v xml:space="preserve">A </v>
          </cell>
        </row>
        <row r="1925">
          <cell r="A1925" t="str">
            <v xml:space="preserve">X7023A </v>
          </cell>
          <cell r="B1925" t="str">
            <v xml:space="preserve">OTP MEMORY 1GB (8*128MB) </v>
          </cell>
          <cell r="C1925">
            <v>18000</v>
          </cell>
          <cell r="D1925" t="str">
            <v xml:space="preserve">A </v>
          </cell>
        </row>
        <row r="1926">
          <cell r="A1926" t="str">
            <v xml:space="preserve">X7025A </v>
          </cell>
          <cell r="B1926" t="str">
            <v xml:space="preserve">E10000 MEM BOARD, UNPOPULATED </v>
          </cell>
          <cell r="C1926">
            <v>16000</v>
          </cell>
          <cell r="D1926" t="str">
            <v xml:space="preserve">A </v>
          </cell>
        </row>
        <row r="1927">
          <cell r="A1927" t="str">
            <v xml:space="preserve">X7030A </v>
          </cell>
          <cell r="B1927" t="str">
            <v xml:space="preserve">OPT 64MB MEMORY FOR U5/10 </v>
          </cell>
          <cell r="C1927">
            <v>553</v>
          </cell>
          <cell r="D1927" t="str">
            <v xml:space="preserve">H </v>
          </cell>
        </row>
        <row r="1928">
          <cell r="A1928" t="str">
            <v xml:space="preserve">X7031A </v>
          </cell>
          <cell r="B1928" t="str">
            <v xml:space="preserve">OPT 128MB MEMORY FOR U5/10 </v>
          </cell>
          <cell r="C1928">
            <v>1050</v>
          </cell>
          <cell r="D1928" t="str">
            <v xml:space="preserve">H </v>
          </cell>
        </row>
        <row r="1929">
          <cell r="A1929" t="str">
            <v xml:space="preserve">X7032A </v>
          </cell>
          <cell r="B1929" t="str">
            <v xml:space="preserve">OPT 256MB MEMORY FOR U5/10 </v>
          </cell>
          <cell r="C1929">
            <v>2030</v>
          </cell>
          <cell r="D1929" t="str">
            <v xml:space="preserve">H </v>
          </cell>
        </row>
        <row r="1930">
          <cell r="A1930" t="str">
            <v xml:space="preserve">X7033A </v>
          </cell>
          <cell r="B1930" t="str">
            <v xml:space="preserve">OPT 512MB MEMORY FOR U10 </v>
          </cell>
          <cell r="C1930">
            <v>4053</v>
          </cell>
          <cell r="D1930" t="str">
            <v xml:space="preserve">H </v>
          </cell>
        </row>
        <row r="1931">
          <cell r="A1931" t="str">
            <v xml:space="preserve">X7035A </v>
          </cell>
          <cell r="B1931" t="str">
            <v xml:space="preserve">OPT 128MB MEMORY FOR SUNPCI </v>
          </cell>
          <cell r="C1931">
            <v>490</v>
          </cell>
          <cell r="D1931" t="str">
            <v xml:space="preserve">H </v>
          </cell>
        </row>
        <row r="1932">
          <cell r="A1932" t="str">
            <v xml:space="preserve">X7036A </v>
          </cell>
          <cell r="B1932" t="str">
            <v xml:space="preserve">OPT 64MB DRAM, 50NS, U5/U10 </v>
          </cell>
          <cell r="C1932">
            <v>553</v>
          </cell>
          <cell r="D1932" t="str">
            <v xml:space="preserve">H </v>
          </cell>
        </row>
        <row r="1933">
          <cell r="A1933" t="str">
            <v xml:space="preserve">X7037A </v>
          </cell>
          <cell r="B1933" t="str">
            <v xml:space="preserve">OPT 128MB DRAM, 50NS, U5/U10 </v>
          </cell>
          <cell r="C1933">
            <v>1050</v>
          </cell>
          <cell r="D1933" t="str">
            <v xml:space="preserve">H </v>
          </cell>
        </row>
        <row r="1934">
          <cell r="A1934" t="str">
            <v xml:space="preserve">X7038A </v>
          </cell>
          <cell r="B1934" t="str">
            <v xml:space="preserve">OPT 256MB DRAM, 50NS, U5/U10 </v>
          </cell>
          <cell r="C1934">
            <v>2030</v>
          </cell>
          <cell r="D1934" t="str">
            <v xml:space="preserve">H </v>
          </cell>
        </row>
        <row r="1935">
          <cell r="A1935" t="str">
            <v xml:space="preserve">X7039A </v>
          </cell>
          <cell r="B1935" t="str">
            <v xml:space="preserve">OPT 512MB DRAM, 50NS, U5/U10 </v>
          </cell>
          <cell r="C1935">
            <v>4053</v>
          </cell>
          <cell r="D1935" t="str">
            <v xml:space="preserve">H </v>
          </cell>
        </row>
        <row r="1936">
          <cell r="A1936" t="str">
            <v xml:space="preserve">X7040A </v>
          </cell>
          <cell r="B1936" t="str">
            <v xml:space="preserve">OPT A1000 MEMORY 64MB </v>
          </cell>
          <cell r="C1936">
            <v>3500</v>
          </cell>
          <cell r="D1936" t="str">
            <v xml:space="preserve">H </v>
          </cell>
        </row>
        <row r="1937">
          <cell r="A1937" t="str">
            <v xml:space="preserve">X7041A </v>
          </cell>
          <cell r="B1937" t="str">
            <v xml:space="preserve">Opt 64MB Memory for SunPCi </v>
          </cell>
          <cell r="C1937">
            <v>273</v>
          </cell>
          <cell r="D1937" t="str">
            <v xml:space="preserve">H </v>
          </cell>
        </row>
        <row r="1938">
          <cell r="A1938" t="str">
            <v xml:space="preserve">X7119A-K </v>
          </cell>
          <cell r="B1938" t="str">
            <v xml:space="preserve">19" COLOR MONITOR W/CABLE </v>
          </cell>
          <cell r="C1938">
            <v>1694</v>
          </cell>
          <cell r="D1938" t="str">
            <v>D</v>
          </cell>
        </row>
        <row r="1939">
          <cell r="A1939" t="str">
            <v xml:space="preserve">X7121A-K </v>
          </cell>
          <cell r="B1939" t="str">
            <v xml:space="preserve">21" COLOR MONITOR W/CABLE </v>
          </cell>
          <cell r="C1939">
            <v>1960</v>
          </cell>
          <cell r="D1939" t="str">
            <v>D</v>
          </cell>
        </row>
        <row r="1940">
          <cell r="A1940" t="str">
            <v xml:space="preserve">X7124A-K </v>
          </cell>
          <cell r="B1940" t="str">
            <v xml:space="preserve">24" WIDE SCREEN - KOREAN VER. </v>
          </cell>
          <cell r="C1940">
            <v>3333</v>
          </cell>
          <cell r="D1940" t="str">
            <v>D</v>
          </cell>
        </row>
        <row r="1941">
          <cell r="A1941" t="str">
            <v xml:space="preserve">X7126A-K </v>
          </cell>
          <cell r="B1941" t="str">
            <v xml:space="preserve">17" ENTRY COLOR MONITOR </v>
          </cell>
          <cell r="C1941">
            <v>800</v>
          </cell>
          <cell r="D1941" t="str">
            <v>D</v>
          </cell>
        </row>
        <row r="1942">
          <cell r="A1942" t="str">
            <v>X7136A</v>
          </cell>
          <cell r="B1942" t="str">
            <v xml:space="preserve">21" ENTRY COLOR MONITOR </v>
          </cell>
          <cell r="C1942">
            <v>1670</v>
          </cell>
          <cell r="D1942" t="str">
            <v>D</v>
          </cell>
        </row>
        <row r="1943">
          <cell r="A1943" t="str">
            <v xml:space="preserve">X901A </v>
          </cell>
          <cell r="B1943" t="str">
            <v xml:space="preserve">OPT CABLE SCSI 0.8M 68PIN </v>
          </cell>
          <cell r="C1943">
            <v>163</v>
          </cell>
          <cell r="D1943" t="str">
            <v xml:space="preserve">D </v>
          </cell>
        </row>
        <row r="1944">
          <cell r="A1944" t="str">
            <v xml:space="preserve">X902A </v>
          </cell>
          <cell r="B1944" t="str">
            <v xml:space="preserve">OPT CABLE SCSI 2M 68PIN </v>
          </cell>
          <cell r="C1944">
            <v>163</v>
          </cell>
          <cell r="D1944" t="str">
            <v xml:space="preserve">D </v>
          </cell>
        </row>
        <row r="1945">
          <cell r="A1945" t="str">
            <v xml:space="preserve">X903A </v>
          </cell>
          <cell r="B1945" t="str">
            <v xml:space="preserve">OPT CABLE SCSI 1.2M 50/68PIN </v>
          </cell>
          <cell r="C1945">
            <v>163</v>
          </cell>
          <cell r="D1945" t="str">
            <v xml:space="preserve">D </v>
          </cell>
        </row>
        <row r="1946">
          <cell r="A1946" t="str">
            <v xml:space="preserve">X904A </v>
          </cell>
          <cell r="B1946" t="str">
            <v xml:space="preserve">OPT CABLE SCSI 2M 50/68PIN </v>
          </cell>
          <cell r="C1946">
            <v>163</v>
          </cell>
          <cell r="D1946" t="str">
            <v xml:space="preserve">D </v>
          </cell>
        </row>
        <row r="1947">
          <cell r="A1947" t="str">
            <v xml:space="preserve">X907A </v>
          </cell>
          <cell r="B1947" t="str">
            <v xml:space="preserve">OPT CABLE SCSI 2M 50/68PIN </v>
          </cell>
          <cell r="C1947">
            <v>163</v>
          </cell>
          <cell r="D1947" t="str">
            <v xml:space="preserve">D </v>
          </cell>
        </row>
        <row r="1948">
          <cell r="A1948" t="str">
            <v xml:space="preserve">X952A </v>
          </cell>
          <cell r="B1948" t="str">
            <v xml:space="preserve">ENTERPRISE 4000 CASTER BASE </v>
          </cell>
          <cell r="C1948">
            <v>1190</v>
          </cell>
          <cell r="D1948" t="str">
            <v xml:space="preserve">A </v>
          </cell>
        </row>
        <row r="1949">
          <cell r="A1949" t="str">
            <v xml:space="preserve">X953A </v>
          </cell>
          <cell r="B1949" t="str">
            <v xml:space="preserve">ENTERPRISE 4000 LOCK MODULE </v>
          </cell>
          <cell r="C1949">
            <v>175</v>
          </cell>
          <cell r="D1949" t="str">
            <v xml:space="preserve">A </v>
          </cell>
        </row>
        <row r="1950">
          <cell r="A1950" t="str">
            <v xml:space="preserve">X954A </v>
          </cell>
          <cell r="B1950" t="str">
            <v xml:space="preserve">OPT INT PS/300W FOR EX000 </v>
          </cell>
          <cell r="C1950">
            <v>2520</v>
          </cell>
          <cell r="D1950" t="str">
            <v xml:space="preserve">A </v>
          </cell>
        </row>
        <row r="1951">
          <cell r="A1951" t="str">
            <v xml:space="preserve">X958A </v>
          </cell>
          <cell r="B1951" t="str">
            <v xml:space="preserve">OPT 2ND PERIPHERAL PS/184W </v>
          </cell>
          <cell r="C1951">
            <v>2100</v>
          </cell>
          <cell r="D1951" t="str">
            <v xml:space="preserve">A </v>
          </cell>
        </row>
        <row r="1952">
          <cell r="A1952" t="str">
            <v xml:space="preserve">X9601A </v>
          </cell>
          <cell r="B1952" t="str">
            <v xml:space="preserve">ENTRSE EXP. CAB. AIR BAFFLE </v>
          </cell>
          <cell r="C1952">
            <v>70</v>
          </cell>
          <cell r="D1952" t="str">
            <v xml:space="preserve">A </v>
          </cell>
        </row>
        <row r="1953">
          <cell r="A1953" t="str">
            <v xml:space="preserve">X9602A </v>
          </cell>
          <cell r="B1953" t="str">
            <v xml:space="preserve">Ex000 Cabinet Floor Brackets </v>
          </cell>
          <cell r="C1953">
            <v>560</v>
          </cell>
          <cell r="D1953" t="str">
            <v xml:space="preserve">A </v>
          </cell>
        </row>
        <row r="1954">
          <cell r="A1954" t="str">
            <v xml:space="preserve">X9604A </v>
          </cell>
          <cell r="B1954" t="str">
            <v xml:space="preserve">SERVER CASTERS OPTION </v>
          </cell>
          <cell r="C1954">
            <v>128</v>
          </cell>
          <cell r="D1954" t="str">
            <v xml:space="preserve">H </v>
          </cell>
        </row>
        <row r="1955">
          <cell r="A1955" t="str">
            <v xml:space="preserve">X9610A </v>
          </cell>
          <cell r="B1955" t="str">
            <v xml:space="preserve">68" ENTERPRISE EXPANSION CAB </v>
          </cell>
          <cell r="C1955">
            <v>12000</v>
          </cell>
          <cell r="D1955" t="str">
            <v xml:space="preserve">A </v>
          </cell>
        </row>
        <row r="1956">
          <cell r="A1956" t="str">
            <v xml:space="preserve">X9620A </v>
          </cell>
          <cell r="B1956" t="str">
            <v xml:space="preserve">OPT 2ND POWER SEQUENCER </v>
          </cell>
          <cell r="C1956">
            <v>1650</v>
          </cell>
          <cell r="D1956" t="str">
            <v xml:space="preserve">A </v>
          </cell>
        </row>
        <row r="1957">
          <cell r="A1957" t="str">
            <v xml:space="preserve">X9621A </v>
          </cell>
          <cell r="B1957" t="str">
            <v xml:space="preserve">RACK-MOUNT RAILS E4X00 </v>
          </cell>
          <cell r="C1957">
            <v>675</v>
          </cell>
          <cell r="D1957" t="str">
            <v xml:space="preserve">A </v>
          </cell>
        </row>
        <row r="1958">
          <cell r="A1958" t="str">
            <v xml:space="preserve">X9622A </v>
          </cell>
          <cell r="B1958" t="str">
            <v xml:space="preserve">9" AIR BAFFLE FOR ENT CABINET </v>
          </cell>
          <cell r="C1958">
            <v>75</v>
          </cell>
          <cell r="D1958" t="str">
            <v xml:space="preserve">A </v>
          </cell>
        </row>
        <row r="1959">
          <cell r="A1959" t="str">
            <v xml:space="preserve">X9623A </v>
          </cell>
          <cell r="B1959" t="str">
            <v xml:space="preserve">A5000 DOOR FOR E5500/E6500 </v>
          </cell>
          <cell r="C1959">
            <v>525</v>
          </cell>
          <cell r="D1959" t="str">
            <v xml:space="preserve">A </v>
          </cell>
        </row>
        <row r="1960">
          <cell r="A1960" t="str">
            <v xml:space="preserve">X9624A </v>
          </cell>
          <cell r="B1960" t="str">
            <v xml:space="preserve">A5000 DOOR 68" EXP CABINET </v>
          </cell>
          <cell r="C1960">
            <v>525</v>
          </cell>
          <cell r="D1960" t="str">
            <v xml:space="preserve">A </v>
          </cell>
        </row>
        <row r="1961">
          <cell r="A1961" t="str">
            <v xml:space="preserve">X9625A </v>
          </cell>
          <cell r="B1961" t="str">
            <v xml:space="preserve">6" AIR BAFFLE FOR ENT CABINET </v>
          </cell>
          <cell r="C1961">
            <v>65</v>
          </cell>
          <cell r="D1961" t="str">
            <v xml:space="preserve">A </v>
          </cell>
        </row>
        <row r="1962">
          <cell r="A1962" t="str">
            <v xml:space="preserve">X9626A </v>
          </cell>
          <cell r="B1962" t="str">
            <v xml:space="preserve">2ND SEQ. MOUNTING FOR E55/6500 </v>
          </cell>
          <cell r="C1962">
            <v>195</v>
          </cell>
          <cell r="D1962" t="str">
            <v xml:space="preserve">A </v>
          </cell>
        </row>
        <row r="1963">
          <cell r="A1963" t="str">
            <v xml:space="preserve">X9640A </v>
          </cell>
          <cell r="B1963" t="str">
            <v xml:space="preserve">OPT FLEXIPACK STORAGE TRAY SYS </v>
          </cell>
          <cell r="C1963">
            <v>520</v>
          </cell>
          <cell r="D1963" t="str">
            <v xml:space="preserve">A </v>
          </cell>
        </row>
        <row r="1964">
          <cell r="A1964" t="str">
            <v xml:space="preserve">X9641A </v>
          </cell>
          <cell r="B1964" t="str">
            <v xml:space="preserve">OPT FLEXIPACK STORAGE TRAY EXP </v>
          </cell>
          <cell r="C1964">
            <v>490</v>
          </cell>
          <cell r="D1964" t="str">
            <v xml:space="preserve">A </v>
          </cell>
        </row>
        <row r="1965">
          <cell r="A1965" t="str">
            <v xml:space="preserve">X9643A </v>
          </cell>
          <cell r="B1965" t="str">
            <v xml:space="preserve">RACKMOUNT KIT FOR L280 AL </v>
          </cell>
          <cell r="C1965">
            <v>560</v>
          </cell>
          <cell r="D1965" t="str">
            <v xml:space="preserve">A </v>
          </cell>
        </row>
        <row r="1966">
          <cell r="A1966" t="str">
            <v xml:space="preserve">X9645A </v>
          </cell>
          <cell r="B1966" t="str">
            <v xml:space="preserve">UNIPACK TRAY, WITH POWER CORDS </v>
          </cell>
          <cell r="C1966">
            <v>1400</v>
          </cell>
          <cell r="D1966" t="str">
            <v xml:space="preserve">A </v>
          </cell>
        </row>
        <row r="1967">
          <cell r="A1967" t="str">
            <v xml:space="preserve">X9652A </v>
          </cell>
          <cell r="B1967" t="str">
            <v xml:space="preserve">A7000 6 PACK ENCLOSURE KIT </v>
          </cell>
          <cell r="C1967">
            <v>0</v>
          </cell>
          <cell r="D1967" t="str">
            <v xml:space="preserve">D </v>
          </cell>
        </row>
        <row r="1968">
          <cell r="A1968" t="str">
            <v xml:space="preserve">X9653A </v>
          </cell>
          <cell r="B1968" t="str">
            <v xml:space="preserve">A1000/D1000 RACKMOUNT KIT </v>
          </cell>
          <cell r="C1968">
            <v>358</v>
          </cell>
          <cell r="D1968" t="str">
            <v xml:space="preserve">H </v>
          </cell>
        </row>
        <row r="1969">
          <cell r="A1969" t="str">
            <v xml:space="preserve">X9654A </v>
          </cell>
          <cell r="B1969" t="str">
            <v xml:space="preserve">A5000 SYS CAB MOUNT KIT </v>
          </cell>
          <cell r="C1969">
            <v>350</v>
          </cell>
          <cell r="D1969" t="str">
            <v xml:space="preserve">A </v>
          </cell>
        </row>
        <row r="1970">
          <cell r="A1970" t="str">
            <v xml:space="preserve">X9655A </v>
          </cell>
          <cell r="B1970" t="str">
            <v xml:space="preserve">A5000 EXP CAB MOUNT KIT </v>
          </cell>
          <cell r="C1970">
            <v>350</v>
          </cell>
          <cell r="D1970" t="str">
            <v xml:space="preserve">A </v>
          </cell>
        </row>
        <row r="1971">
          <cell r="A1971" t="str">
            <v xml:space="preserve">X965A </v>
          </cell>
          <cell r="B1971" t="str">
            <v xml:space="preserve">RACK MOUNT KIT </v>
          </cell>
          <cell r="C1971">
            <v>585</v>
          </cell>
          <cell r="D1971" t="str">
            <v xml:space="preserve">A </v>
          </cell>
        </row>
        <row r="1972">
          <cell r="A1972" t="str">
            <v xml:space="preserve">X9671A </v>
          </cell>
          <cell r="B1972" t="str">
            <v xml:space="preserve">E10000 FAN TRAY </v>
          </cell>
          <cell r="C1972">
            <v>2600</v>
          </cell>
          <cell r="D1972" t="str">
            <v xml:space="preserve">A </v>
          </cell>
        </row>
        <row r="1973">
          <cell r="A1973" t="str">
            <v xml:space="preserve">X9681A </v>
          </cell>
          <cell r="B1973" t="str">
            <v xml:space="preserve">E10000 POWER CONTROL </v>
          </cell>
          <cell r="C1973">
            <v>1600</v>
          </cell>
          <cell r="D1973" t="str">
            <v xml:space="preserve">A </v>
          </cell>
        </row>
        <row r="1974">
          <cell r="A1974" t="str">
            <v xml:space="preserve">X9682A </v>
          </cell>
          <cell r="B1974" t="str">
            <v xml:space="preserve">OPT POWER SUPPLY FOR E450 </v>
          </cell>
          <cell r="C1974">
            <v>1532</v>
          </cell>
          <cell r="D1974" t="str">
            <v xml:space="preserve">H </v>
          </cell>
        </row>
        <row r="1975">
          <cell r="A1975" t="str">
            <v xml:space="preserve">X9683A </v>
          </cell>
          <cell r="B1975" t="str">
            <v xml:space="preserve">POWER SUPPLY OPTION FOR E250 </v>
          </cell>
          <cell r="C1975">
            <v>904</v>
          </cell>
          <cell r="D1975" t="str">
            <v xml:space="preserve">H </v>
          </cell>
        </row>
        <row r="1976">
          <cell r="A1976" t="str">
            <v xml:space="preserve">X9687A </v>
          </cell>
          <cell r="B1976" t="str">
            <v xml:space="preserve">A5000 CHASSIS POWER SUPPLY </v>
          </cell>
          <cell r="C1976">
            <v>1400</v>
          </cell>
          <cell r="D1976" t="str">
            <v xml:space="preserve">A </v>
          </cell>
        </row>
        <row r="1977">
          <cell r="A1977" t="str">
            <v xml:space="preserve">X9688A </v>
          </cell>
          <cell r="B1977" t="str">
            <v xml:space="preserve">A7000 PWR CONDIT UNIT,8 KVA </v>
          </cell>
          <cell r="C1977">
            <v>28377</v>
          </cell>
          <cell r="D1977" t="str">
            <v xml:space="preserve">A </v>
          </cell>
        </row>
        <row r="1978">
          <cell r="A1978" t="str">
            <v xml:space="preserve">X9689A </v>
          </cell>
          <cell r="B1978" t="str">
            <v xml:space="preserve">OPT 2ND PERIPHERAL PS/195W </v>
          </cell>
          <cell r="C1978">
            <v>2250</v>
          </cell>
          <cell r="D1978" t="str">
            <v xml:space="preserve">A </v>
          </cell>
        </row>
        <row r="1979">
          <cell r="A1979" t="str">
            <v xml:space="preserve">X968A </v>
          </cell>
          <cell r="B1979" t="str">
            <v xml:space="preserve">ENTERPRISE 3000 FLR BRACKET </v>
          </cell>
          <cell r="C1979">
            <v>140</v>
          </cell>
          <cell r="D1979" t="str">
            <v xml:space="preserve">A </v>
          </cell>
        </row>
        <row r="1980">
          <cell r="A1980" t="str">
            <v xml:space="preserve">X9690A </v>
          </cell>
          <cell r="B1980" t="str">
            <v xml:space="preserve">E450 RACKMOUNTING KIT </v>
          </cell>
          <cell r="C1980">
            <v>1019</v>
          </cell>
          <cell r="D1980" t="str">
            <v xml:space="preserve">H </v>
          </cell>
        </row>
        <row r="1981">
          <cell r="A1981" t="str">
            <v xml:space="preserve">X9691A </v>
          </cell>
          <cell r="B1981" t="str">
            <v xml:space="preserve">E250 TOWER TO RACK CONVRSN KIT </v>
          </cell>
          <cell r="C1981">
            <v>774</v>
          </cell>
          <cell r="D1981" t="str">
            <v xml:space="preserve">H </v>
          </cell>
        </row>
        <row r="1982">
          <cell r="A1982" t="str">
            <v xml:space="preserve">X9696A </v>
          </cell>
          <cell r="B1982" t="str">
            <v xml:space="preserve">E250 RACK TO TOWER CONVRSN KIT </v>
          </cell>
          <cell r="C1982">
            <v>514</v>
          </cell>
          <cell r="D1982" t="str">
            <v xml:space="preserve">H </v>
          </cell>
        </row>
        <row r="1983">
          <cell r="A1983" t="str">
            <v xml:space="preserve">X973A </v>
          </cell>
          <cell r="B1983" t="str">
            <v xml:space="preserve">2 METER FIBRE CHANNEL CABLE </v>
          </cell>
          <cell r="C1983">
            <v>195</v>
          </cell>
          <cell r="D1983" t="str">
            <v xml:space="preserve">D </v>
          </cell>
        </row>
        <row r="1984">
          <cell r="A1984" t="str">
            <v xml:space="preserve">X978A </v>
          </cell>
          <cell r="B1984" t="str">
            <v xml:space="preserve">15 METER FIBRE CHANNEL CABLE </v>
          </cell>
          <cell r="C1984">
            <v>228</v>
          </cell>
          <cell r="D1984" t="str">
            <v xml:space="preserve">D </v>
          </cell>
        </row>
        <row r="1985">
          <cell r="A1985" t="str">
            <v xml:space="preserve">X979A </v>
          </cell>
          <cell r="B1985" t="str">
            <v xml:space="preserve">OPT CABLE DSCSI 12M </v>
          </cell>
          <cell r="C1985">
            <v>345</v>
          </cell>
          <cell r="D1985" t="str">
            <v xml:space="preserve">D </v>
          </cell>
        </row>
        <row r="1986">
          <cell r="A1986" t="str">
            <v xml:space="preserve">X9818A </v>
          </cell>
          <cell r="B1986" t="str">
            <v xml:space="preserve">OPT DOOR ASSEMBLY 72" CABINET </v>
          </cell>
          <cell r="C1986">
            <v>910</v>
          </cell>
          <cell r="D1986" t="str">
            <v xml:space="preserve">A </v>
          </cell>
        </row>
        <row r="1987">
          <cell r="A1987" t="str">
            <v xml:space="preserve">X9819A </v>
          </cell>
          <cell r="B1987" t="str">
            <v xml:space="preserve">OPT FAN ASSEMBLY 72" CABINET </v>
          </cell>
          <cell r="C1987">
            <v>1820</v>
          </cell>
          <cell r="D1987" t="str">
            <v xml:space="preserve">A </v>
          </cell>
        </row>
        <row r="1988">
          <cell r="A1988" t="str">
            <v xml:space="preserve">X985A </v>
          </cell>
          <cell r="B1988" t="str">
            <v xml:space="preserve">OPT CABLE SERIAL PORT SPLITTER </v>
          </cell>
          <cell r="C1988">
            <v>65</v>
          </cell>
          <cell r="D1988" t="str">
            <v xml:space="preserve">D </v>
          </cell>
        </row>
        <row r="1989">
          <cell r="A1989" t="str">
            <v xml:space="preserve">X991A </v>
          </cell>
          <cell r="B1989" t="str">
            <v xml:space="preserve">0.16m R/A SCSI cable/Netra st </v>
          </cell>
          <cell r="C1989">
            <v>175</v>
          </cell>
          <cell r="D1989" t="str">
            <v xml:space="preserve">A </v>
          </cell>
        </row>
        <row r="1990">
          <cell r="A1990" t="str">
            <v xml:space="preserve">X992A </v>
          </cell>
          <cell r="B1990" t="str">
            <v xml:space="preserve">2.0M EXT SCSI CABLE/NETRA ST </v>
          </cell>
          <cell r="C1990">
            <v>175</v>
          </cell>
          <cell r="D1990" t="str">
            <v xml:space="preserve">A </v>
          </cell>
        </row>
        <row r="1991">
          <cell r="A1991" t="str">
            <v xml:space="preserve">X993A </v>
          </cell>
          <cell r="B1991" t="str">
            <v xml:space="preserve">4.0m ext SCSI cable/Netra st </v>
          </cell>
          <cell r="C1991">
            <v>175</v>
          </cell>
          <cell r="D1991" t="str">
            <v xml:space="preserve">A </v>
          </cell>
        </row>
        <row r="1992">
          <cell r="A1992" t="str">
            <v xml:space="preserve">X994A </v>
          </cell>
          <cell r="B1992" t="str">
            <v xml:space="preserve">EMI shield/air filter/Netra st </v>
          </cell>
          <cell r="C1992">
            <v>139</v>
          </cell>
          <cell r="D1992" t="str">
            <v xml:space="preserve">A </v>
          </cell>
        </row>
        <row r="1993">
          <cell r="A1993" t="str">
            <v xml:space="preserve">X995A </v>
          </cell>
          <cell r="B1993" t="str">
            <v xml:space="preserve">DC plug conn./10-pack/Netra st </v>
          </cell>
          <cell r="C1993">
            <v>42</v>
          </cell>
          <cell r="D1993" t="str">
            <v xml:space="preserve">A </v>
          </cell>
        </row>
        <row r="1995">
          <cell r="A1995" t="str">
            <v xml:space="preserve">UNDEV-3.0.1-45-S </v>
          </cell>
          <cell r="B1995" t="str">
            <v>SPAC WSU 301, CD+KOREAN DOC</v>
          </cell>
          <cell r="C1995">
            <v>501</v>
          </cell>
          <cell r="D1995" t="str">
            <v>D</v>
          </cell>
        </row>
        <row r="1996">
          <cell r="A1996" t="str">
            <v xml:space="preserve">UNDEV-3.0.1-SL </v>
          </cell>
          <cell r="B1996" t="str">
            <v>SPAC WSU 301, CD+KOREAN DOC, SITELI</v>
          </cell>
          <cell r="C1996">
            <v>13000</v>
          </cell>
          <cell r="D1996" t="str">
            <v>D</v>
          </cell>
        </row>
        <row r="1997">
          <cell r="A1997" t="str">
            <v xml:space="preserve">UNX25-9.1-S </v>
          </cell>
          <cell r="B1997" t="str">
            <v>SPAC X.25 9.1 SLIMKIT</v>
          </cell>
          <cell r="C1997">
            <v>1190</v>
          </cell>
          <cell r="D1997" t="str">
            <v>D</v>
          </cell>
        </row>
        <row r="1998">
          <cell r="A1998" t="str">
            <v xml:space="preserve">UNSNM-DM-2.3-L </v>
          </cell>
          <cell r="B1998" t="str">
            <v>SPAC DOMAIN MGR 2.3 SOLARIS 2</v>
          </cell>
          <cell r="C1998">
            <v>2028</v>
          </cell>
          <cell r="D1998" t="str">
            <v>D</v>
          </cell>
        </row>
        <row r="1999">
          <cell r="A1999" t="str">
            <v xml:space="preserve">UNSNM-DM-2.3-CD </v>
          </cell>
          <cell r="B1999" t="str">
            <v>SPAC DOMAIN MGR 2.3 MEDIA</v>
          </cell>
          <cell r="C1999">
            <v>338</v>
          </cell>
          <cell r="D1999" t="str">
            <v>D</v>
          </cell>
        </row>
        <row r="2000">
          <cell r="A2000" t="str">
            <v>XT3ES-RH-44-1310</v>
          </cell>
          <cell r="B2000" t="str">
            <v>36GB FCAL 10Krpm Disk × 36EA</v>
          </cell>
          <cell r="C2000">
            <v>477800</v>
          </cell>
          <cell r="D2000" t="str">
            <v>A</v>
          </cell>
        </row>
        <row r="2001">
          <cell r="A2001" t="str">
            <v>XT3ES-RH-88-1310</v>
          </cell>
          <cell r="B2001" t="str">
            <v>18GB FCAL 10Krpm Disk × 72EA</v>
          </cell>
          <cell r="C2001">
            <v>755200</v>
          </cell>
          <cell r="D2001" t="str">
            <v>A</v>
          </cell>
        </row>
        <row r="2002">
          <cell r="A2002" t="str">
            <v>XT3ES-RR-22-327R5</v>
          </cell>
          <cell r="B2002" t="str">
            <v>18GB FCAL 10Krpm Disk × 18EA</v>
          </cell>
          <cell r="C2002">
            <v>189674</v>
          </cell>
          <cell r="D2002" t="str">
            <v>A</v>
          </cell>
        </row>
        <row r="2003">
          <cell r="A2003" t="str">
            <v>XT3ES-RR-22-655</v>
          </cell>
          <cell r="B2003" t="str">
            <v>36GB FCAL 10Krpm Disk × 18EA</v>
          </cell>
          <cell r="C2003">
            <v>227100</v>
          </cell>
          <cell r="D2003" t="str">
            <v>A</v>
          </cell>
        </row>
        <row r="2004">
          <cell r="A2004" t="str">
            <v>XT3ES-RK-44-1310</v>
          </cell>
          <cell r="B2004" t="str">
            <v>36GB FCAL 10Krpm Disk × 36EA</v>
          </cell>
          <cell r="C2004">
            <v>471022</v>
          </cell>
          <cell r="D2004" t="str">
            <v>A</v>
          </cell>
        </row>
        <row r="2005">
          <cell r="A2005" t="str">
            <v>VVMGS-304-9999</v>
          </cell>
          <cell r="B2005" t="str">
            <v>Veritas VM 3.0.4 for A5X00</v>
          </cell>
          <cell r="C2005">
            <v>0</v>
          </cell>
          <cell r="D2005" t="str">
            <v>B</v>
          </cell>
        </row>
        <row r="2006">
          <cell r="A2006" t="str">
            <v>VVMGS-999-DEU9</v>
          </cell>
          <cell r="B2006" t="str">
            <v>Veritas VM DEP-ENT Upgrade Lic</v>
          </cell>
          <cell r="C2006">
            <v>8400</v>
          </cell>
          <cell r="D2006" t="str">
            <v>B</v>
          </cell>
        </row>
        <row r="2007">
          <cell r="A2007" t="str">
            <v>VVMGS-999-ESU9</v>
          </cell>
          <cell r="B2007" t="str">
            <v>Veritas VM ENT-E10K Upgrade Lic</v>
          </cell>
          <cell r="C2007">
            <v>14000</v>
          </cell>
          <cell r="D2007" t="str">
            <v>B</v>
          </cell>
        </row>
        <row r="2008">
          <cell r="A2008" t="str">
            <v>SCMMS-210-9P99</v>
          </cell>
          <cell r="B2008" t="str">
            <v>StorEdge Component Manager</v>
          </cell>
          <cell r="C2008">
            <v>0</v>
          </cell>
          <cell r="D2008" t="str">
            <v>B</v>
          </cell>
        </row>
        <row r="2010">
          <cell r="A2010" t="str">
            <v>VNDCU-340-9999</v>
          </cell>
          <cell r="B2010" t="str">
            <v>NBU DC 3.4 UNIX Media Kit, Doc</v>
          </cell>
          <cell r="C2010">
            <v>280</v>
          </cell>
          <cell r="D2010" t="str">
            <v>D</v>
          </cell>
        </row>
        <row r="2011">
          <cell r="A2011" t="str">
            <v>VNDCU-999-S999</v>
          </cell>
          <cell r="B2011" t="str">
            <v>NBU D-Center LIC. ON UNIX, TIER 4</v>
          </cell>
          <cell r="C2011">
            <v>37800</v>
          </cell>
          <cell r="D2011" t="str">
            <v>B</v>
          </cell>
        </row>
        <row r="2012">
          <cell r="A2012" t="str">
            <v>VDCLS-999-D999</v>
          </cell>
          <cell r="B2012" t="str">
            <v>NBU D-Center CLIENT LIC. ON UNIX, TIER 2</v>
          </cell>
          <cell r="C2012">
            <v>1120</v>
          </cell>
          <cell r="D2012" t="str">
            <v>B</v>
          </cell>
        </row>
        <row r="2013">
          <cell r="A2013" t="str">
            <v>VNDTL-999-9999</v>
          </cell>
          <cell r="B2013" t="str">
            <v>NBU D-Center TAPE DRIVE SUPPORT LIC. PER DRIVE</v>
          </cell>
          <cell r="C2013">
            <v>4200</v>
          </cell>
          <cell r="D2013" t="str">
            <v>B</v>
          </cell>
        </row>
        <row r="2014">
          <cell r="A2014" t="str">
            <v>VDORU-999-S999</v>
          </cell>
          <cell r="B2014" t="str">
            <v>NBU D-Center DB AGENT LIC. FOR ORACLE, TIER 4</v>
          </cell>
          <cell r="C2014">
            <v>21000</v>
          </cell>
          <cell r="D2014" t="str">
            <v>B</v>
          </cell>
        </row>
        <row r="2015">
          <cell r="A2015" t="str">
            <v>VDSYU-999-S999</v>
          </cell>
          <cell r="B2015" t="str">
            <v>NBU D-Center DB AGENT LIC. FOR SYBASE, TIER 4</v>
          </cell>
          <cell r="C2015">
            <v>21000</v>
          </cell>
          <cell r="D2015" t="str">
            <v>B</v>
          </cell>
        </row>
        <row r="2016">
          <cell r="A2016" t="str">
            <v>BAK-DGN-IMP-4-PS   </v>
          </cell>
          <cell r="B2016" t="str">
            <v>NBU/SBU TIER 4 DESIGN/IMPLE.</v>
          </cell>
          <cell r="C2016">
            <v>36200</v>
          </cell>
          <cell r="D2016" t="str">
            <v>D</v>
          </cell>
        </row>
        <row r="2018">
          <cell r="A2018" t="str">
            <v>SG-XLIBL700-BASE</v>
          </cell>
          <cell r="B2018" t="str">
            <v>STOREDGE L700 BASE UNIT (396 SLOTS)</v>
          </cell>
          <cell r="C2018">
            <v>174000</v>
          </cell>
          <cell r="D2018" t="str">
            <v>A</v>
          </cell>
        </row>
        <row r="2019">
          <cell r="A2019" t="str">
            <v>SG-XLIB9840-DRV</v>
          </cell>
          <cell r="B2019" t="str">
            <v>STOREDGE 9840 TAPE DRIVE</v>
          </cell>
          <cell r="C2019">
            <v>50250</v>
          </cell>
          <cell r="D2019" t="str">
            <v>A</v>
          </cell>
        </row>
        <row r="2020">
          <cell r="A2020" t="str">
            <v>SG-XLIBL700-CAP</v>
          </cell>
          <cell r="B2020" t="str">
            <v>20 CARTRIDGE ACCESS PORT</v>
          </cell>
          <cell r="C2020">
            <v>7500</v>
          </cell>
          <cell r="D2020" t="str">
            <v>A</v>
          </cell>
        </row>
        <row r="2021">
          <cell r="A2021" t="str">
            <v>SG-XMEDCART-1MAG</v>
          </cell>
          <cell r="B2021" t="str">
            <v>MEDIA MAGAZINE</v>
          </cell>
          <cell r="C2021">
            <v>225</v>
          </cell>
          <cell r="D2021" t="str">
            <v>H</v>
          </cell>
        </row>
        <row r="2022">
          <cell r="A2022" t="str">
            <v>X1065A</v>
          </cell>
          <cell r="B2022" t="str">
            <v>SBUS ULTRA DIFF SCSI-2 HOST ADAPTER</v>
          </cell>
          <cell r="C2022">
            <v>1684</v>
          </cell>
          <cell r="D2022" t="str">
            <v>A</v>
          </cell>
        </row>
        <row r="2023">
          <cell r="A2023" t="str">
            <v>X979A</v>
          </cell>
          <cell r="B2023" t="str">
            <v>12M DIFF SCSI CABLE</v>
          </cell>
          <cell r="C2023">
            <v>345</v>
          </cell>
          <cell r="D2023" t="str">
            <v>D</v>
          </cell>
        </row>
        <row r="2025">
          <cell r="A2025" t="str">
            <v>SG-XMED9840-STRKIT</v>
          </cell>
          <cell r="B2025" t="str">
            <v>9840 MEDIA STARTER KIT (100 DATA MEDIA &amp; 5 CLEANING MEDIA)</v>
          </cell>
          <cell r="C2025">
            <v>16500</v>
          </cell>
          <cell r="D2025" t="str">
            <v>H</v>
          </cell>
        </row>
        <row r="2027">
          <cell r="A2027" t="str">
            <v>FT1800</v>
          </cell>
          <cell r="B2027" t="str">
            <v>FT1800 4CPU,4GB RAM,18.2GB*12,8 I/O Slot for PARE</v>
          </cell>
          <cell r="C2027">
            <v>1000000</v>
          </cell>
          <cell r="D2027" t="str">
            <v>D</v>
          </cell>
        </row>
        <row r="2028">
          <cell r="A2028" t="str">
            <v>ESCON</v>
          </cell>
          <cell r="B2028" t="str">
            <v>IBM ESCON HOST ADAPTER/SW DRIVE</v>
          </cell>
          <cell r="C2028">
            <v>13200</v>
          </cell>
          <cell r="D2028" t="str">
            <v>D</v>
          </cell>
        </row>
        <row r="2029">
          <cell r="A2029" t="str">
            <v>JNI</v>
          </cell>
          <cell r="B2029" t="str">
            <v>EMC DISK I/F FC-AL CARD</v>
          </cell>
          <cell r="C2029">
            <v>6000</v>
          </cell>
          <cell r="D2029" t="str">
            <v>D</v>
          </cell>
        </row>
        <row r="2030">
          <cell r="A2030" t="str">
            <v xml:space="preserve">ORACLE </v>
          </cell>
          <cell r="B2030" t="str">
            <v>ORACLE(OPS포함)</v>
          </cell>
          <cell r="C2030">
            <v>170000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정"/>
      <sheetName val="내부보고(경상)"/>
      <sheetName val="내부보고(불변)"/>
      <sheetName val="CT"/>
      <sheetName val="본사업"/>
      <sheetName val="본사업명세"/>
      <sheetName val="사업비근거"/>
      <sheetName val="사용료"/>
      <sheetName val="고정사용료"/>
      <sheetName val="BS"/>
      <sheetName val="CF"/>
      <sheetName val="Sheet1"/>
      <sheetName val="FS명세"/>
      <sheetName val="IS"/>
      <sheetName val="매출"/>
      <sheetName val="개업비"/>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ㅁㅁㅁ"/>
      <sheetName val="Data &amp; Result"/>
      <sheetName val="Data&amp;Result"/>
      <sheetName val="입력정보"/>
      <sheetName val="A"/>
      <sheetName val="비율-종합"/>
      <sheetName val="본사업"/>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PING"/>
    </sheetNames>
    <sheetDataSet>
      <sheetData sheetId="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 공사 집계표"/>
      <sheetName val="관급기자재비"/>
      <sheetName val="사급기자재비"/>
      <sheetName val="기자재설치비"/>
      <sheetName val="배관자재비"/>
      <sheetName val="당초단가표"/>
      <sheetName val="배관설치비"/>
      <sheetName val="기자재설치비산출서"/>
      <sheetName val="배관단가 비교표"/>
      <sheetName val="물량집계표"/>
      <sheetName val="일위대가(1호표-7호표).XLS"/>
      <sheetName val="일위대가(8호표-22호표).XLS"/>
      <sheetName val="노임단가"/>
      <sheetName val="삼회기계내역"/>
    </sheetNames>
    <definedNames>
      <definedName name="Module1.매크로4"/>
      <definedName name="Module1.매크로5"/>
      <definedName name="Module1.매크로6"/>
      <definedName name="Module1.매크로7"/>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자압1"/>
      <sheetName val="데이타"/>
      <sheetName val="진주방향"/>
      <sheetName val="값"/>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s>
    <sheetDataSet>
      <sheetData sheetId="0" refreshError="1"/>
      <sheetData sheetId="1" refreshError="1"/>
      <sheetData sheetId="2" refreshError="1">
        <row r="247">
          <cell r="AN247">
            <v>3.6099000000000001</v>
          </cell>
        </row>
      </sheetData>
      <sheetData sheetId="3" refreshError="1"/>
      <sheetData sheetId="4" refreshError="1"/>
      <sheetData sheetId="5" refreshError="1"/>
      <sheetData sheetId="6"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le철"/>
      <sheetName val="일위목록"/>
      <sheetName val="신호등일위대가"/>
      <sheetName val="DATE"/>
      <sheetName val="단위수량"/>
      <sheetName val="노임단가인쇄불요"/>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콘견적서 (광우)"/>
      <sheetName val="건축집계표"/>
      <sheetName val="건축내역서"/>
      <sheetName val="집계표(하도급)"/>
      <sheetName val="하도급할공사"/>
      <sheetName val="집계표"/>
      <sheetName val="계약내역(건,토)"/>
      <sheetName val="특기사항"/>
      <sheetName val="집계표(건축)"/>
      <sheetName val="내역서(건축)"/>
      <sheetName val="정부노임단가"/>
      <sheetName val="터널조도"/>
      <sheetName val="COPING"/>
      <sheetName val="광우"/>
      <sheetName val="ABUT수량-A1"/>
      <sheetName val="70%"/>
      <sheetName val="노임"/>
      <sheetName val="수안보-MBR1"/>
      <sheetName val="감녹제"/>
      <sheetName val="강산제"/>
      <sheetName val="검산제"/>
      <sheetName val="교산제"/>
      <sheetName val="구룡제"/>
      <sheetName val="구정제"/>
      <sheetName val="궁천대죽제"/>
      <sheetName val="남계제"/>
      <sheetName val="남봉제"/>
      <sheetName val="내구제"/>
      <sheetName val="대성제"/>
      <sheetName val="대촌제"/>
      <sheetName val="도덕제"/>
      <sheetName val="동계제"/>
      <sheetName val="동복제"/>
      <sheetName val="목사동제"/>
      <sheetName val="목천제"/>
      <sheetName val="병암제"/>
      <sheetName val="병영제"/>
      <sheetName val="봉냉제"/>
      <sheetName val="사천상류"/>
      <sheetName val="사천하류"/>
      <sheetName val="삼천제"/>
      <sheetName val="석곡제"/>
      <sheetName val="선동제"/>
      <sheetName val="선암제"/>
      <sheetName val="기타현황"/>
      <sheetName val="소양제"/>
      <sheetName val="송림제"/>
      <sheetName val="송풍제"/>
      <sheetName val="쌍치제"/>
      <sheetName val="영산강보축"/>
      <sheetName val="옥정제"/>
      <sheetName val="왕궁제"/>
      <sheetName val="용호제"/>
      <sheetName val="유치제"/>
      <sheetName val="작천제"/>
      <sheetName val="장동당호제"/>
      <sheetName val="장평제"/>
      <sheetName val="적동동삼제"/>
      <sheetName val="죽곡제"/>
      <sheetName val="죽산제"/>
      <sheetName val="지산제"/>
      <sheetName val="지석천"/>
      <sheetName val="창평제"/>
      <sheetName val="천호제"/>
      <sheetName val="팔덕제"/>
      <sheetName val="평지제"/>
      <sheetName val="홍정제"/>
      <sheetName val="회문제"/>
      <sheetName val="DATE"/>
      <sheetName val="우각부보강"/>
      <sheetName val="NOMUBI"/>
      <sheetName val="현장지지물물량"/>
      <sheetName val="DATA"/>
      <sheetName val="BQ(실행)"/>
      <sheetName val="일반공사"/>
      <sheetName val="BID"/>
      <sheetName val="JUCK"/>
      <sheetName val="토목변경"/>
      <sheetName val="실행철강하도"/>
      <sheetName val="MOTOR"/>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대외) (2)"/>
      <sheetName val="Sheet1"/>
      <sheetName val="터널조도"/>
    </sheetNames>
    <sheetDataSet>
      <sheetData sheetId="0"/>
      <sheetData sheetId="1" refreshError="1"/>
      <sheetData sheetId="2"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s>
    <sheetDataSet>
      <sheetData sheetId="0"/>
      <sheetData sheetId="1">
        <row r="1">
          <cell r="A1" t="str">
            <v>기사1급</v>
          </cell>
        </row>
      </sheetData>
      <sheetData sheetId="2"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s>
    <sheetDataSet>
      <sheetData sheetId="0"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s>
    <sheetDataSet>
      <sheetData sheetId="0"/>
      <sheetData sheetId="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Sheet3"/>
      <sheetName val="강수수지"/>
      <sheetName val="Sheet1"/>
      <sheetName val="laroux"/>
      <sheetName val="총공사비"/>
      <sheetName val="수원공"/>
      <sheetName val="재료집계(수)"/>
      <sheetName val="평야부"/>
      <sheetName val="재료집계(평)"/>
      <sheetName val="자재대"/>
      <sheetName val="자재조서"/>
      <sheetName val="부대공사"/>
      <sheetName val="노선토적"/>
      <sheetName val="양식"/>
      <sheetName val="일위대가표"/>
      <sheetName val="양회산출"/>
      <sheetName val="종배수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현장조사"/>
      <sheetName val="Sheet1"/>
      <sheetName val="종배수관"/>
      <sheetName val="DATE"/>
      <sheetName val="단가산출"/>
      <sheetName val="자재"/>
      <sheetName val="수량집계"/>
      <sheetName val="마산방향"/>
      <sheetName val="진주방향"/>
      <sheetName val="물집"/>
      <sheetName val="날개벽수량표"/>
      <sheetName val="내역표지"/>
      <sheetName val="Sheet17"/>
      <sheetName val="노임"/>
      <sheetName val="BID"/>
      <sheetName val="지구단위계획"/>
      <sheetName val="1~69"/>
      <sheetName val="ABUT수량-A1"/>
      <sheetName val="1.설계조건"/>
      <sheetName val="대창(장성)"/>
      <sheetName val="대창(함평)-창열"/>
      <sheetName val="3지구단위"/>
      <sheetName val="수안보-MBR1"/>
      <sheetName val="입찰안"/>
      <sheetName val="일반수량총괄집계"/>
      <sheetName val="맨홀수량산출"/>
      <sheetName val="70%"/>
      <sheetName val="sheets"/>
      <sheetName val="우각부보강"/>
      <sheetName val="내역서"/>
      <sheetName val="설비"/>
      <sheetName val="맨홀수량"/>
      <sheetName val="삼보지질"/>
      <sheetName val="품셈TABLE"/>
      <sheetName val="9GNG운반"/>
      <sheetName val="상수도토공집계표"/>
      <sheetName val="우배수"/>
      <sheetName val="계산식"/>
      <sheetName val="단위수량"/>
      <sheetName val="총괄표"/>
      <sheetName val="일위대가표"/>
      <sheetName val="내역(중앙)"/>
      <sheetName val="말뚝지지력산정"/>
      <sheetName val="예정(3)"/>
      <sheetName val="동원(3)"/>
      <sheetName val="1.3.1절점좌표"/>
      <sheetName val="1.1설계기준"/>
      <sheetName val="실행철강하도"/>
      <sheetName val="수자재단위당"/>
      <sheetName val="단가 및 재료비"/>
      <sheetName val="단가산출1"/>
      <sheetName val="일위목록"/>
      <sheetName val="신호등일위대가"/>
      <sheetName val="NOMUBI"/>
      <sheetName val="sw1"/>
      <sheetName val="차액보증"/>
      <sheetName val="내역"/>
      <sheetName val="일위대가"/>
      <sheetName val="SORCE1"/>
      <sheetName val="단가비교표_공통1"/>
      <sheetName val="관급자재"/>
      <sheetName val="1호토공"/>
      <sheetName val="COPING"/>
      <sheetName val="터널조도"/>
      <sheetName val="DATA"/>
      <sheetName val="수량산출"/>
      <sheetName val="5지구단위"/>
      <sheetName val="보성조서"/>
      <sheetName val="이토변실(A3-LINE)"/>
      <sheetName val="횡배수관집현황(2공구)"/>
      <sheetName val="설계"/>
      <sheetName val="일위"/>
      <sheetName val="방음벽기초(H=4m)"/>
      <sheetName val="MFAB"/>
      <sheetName val="MFRT"/>
      <sheetName val="MPKG"/>
      <sheetName val="MPRD"/>
      <sheetName val="교각1"/>
      <sheetName val="변화치수"/>
      <sheetName val="TYPE-A"/>
      <sheetName val="8.PILE  (돌출)"/>
      <sheetName val="단가"/>
      <sheetName val="변경후-SHEET"/>
      <sheetName val="바닥판"/>
      <sheetName val="입력DATA"/>
      <sheetName val="총집계표"/>
      <sheetName val="노임단가"/>
      <sheetName val="조도계산서 (도서)"/>
      <sheetName val="5.모델링"/>
      <sheetName val="4.말뚝설계"/>
      <sheetName val="1호맨홀수량산출"/>
      <sheetName val="인구밀도산정"/>
      <sheetName val="1호철근량"/>
      <sheetName val="가시설(TYPE-A)"/>
      <sheetName val="1-1평균터파기고(1)"/>
      <sheetName val="수직구(H-pile)"/>
      <sheetName val="원형맨홀수량"/>
      <sheetName val="터파기및재료"/>
      <sheetName val="단면가정"/>
      <sheetName val="집계표"/>
      <sheetName val="상-교대(A1-A2)"/>
      <sheetName val="3BL공동구 수량"/>
      <sheetName val="단가(1)"/>
      <sheetName val="기둥(원형)"/>
      <sheetName val="JUCKEYK"/>
      <sheetName val="단면치수"/>
      <sheetName val="조명시설"/>
      <sheetName val="입찰보고"/>
      <sheetName val="인상효1"/>
      <sheetName val="Sheet1 (2)"/>
      <sheetName val="가정급수관"/>
      <sheetName val="물질수지-음식물  "/>
      <sheetName val="교통표지판수량집계표"/>
      <sheetName val="N賃率-職"/>
      <sheetName val="식재가격"/>
      <sheetName val="식재총괄"/>
      <sheetName val="산출내역서집계표"/>
      <sheetName val="산출근거"/>
      <sheetName val="1차3회-개소별명세서-빨간색-인쇄용(21873)"/>
      <sheetName val="평균터파기고(1-2,ASP)"/>
      <sheetName val="쌍송교"/>
      <sheetName val="시중노임단가"/>
      <sheetName val="배수통관(좌)"/>
      <sheetName val="흙쌓기도수로설치현황(1)"/>
      <sheetName val="플랜트 설치"/>
      <sheetName val="교통대책내역"/>
      <sheetName val="MOTOR"/>
      <sheetName val="설 계"/>
      <sheetName val="1호맨홀가감수량"/>
      <sheetName val="眞비상(진주)"/>
      <sheetName val="WIND"/>
      <sheetName val="capbeam(1)"/>
      <sheetName val="토목주소"/>
      <sheetName val="프랜트면허"/>
      <sheetName val="조건표"/>
      <sheetName val="수리계산(2021)"/>
      <sheetName val="노무비"/>
      <sheetName val="4.2유효폭의 계산"/>
      <sheetName val="Total"/>
      <sheetName val="토공1차"/>
      <sheetName val="전체내역 (2)"/>
      <sheetName val="일위대가(계측기설치)"/>
      <sheetName val="기초계산(Pmax)"/>
      <sheetName val="투찰"/>
      <sheetName val="진상-금이"/>
      <sheetName val="집수정"/>
      <sheetName val="guard(mac)"/>
      <sheetName val="원형1호맨홀토공수량"/>
      <sheetName val="용소리교"/>
      <sheetName val="기계경비"/>
      <sheetName val="용집"/>
      <sheetName val="99 조정금액"/>
      <sheetName val="내역서 (2)"/>
      <sheetName val="대운산출"/>
      <sheetName val="ⴭⴭⴭⴭ"/>
      <sheetName val="맨홀토공"/>
      <sheetName val="J형측구단위수량"/>
      <sheetName val="단위중량"/>
      <sheetName val="8-3기계경비"/>
      <sheetName val="7.산출집계"/>
      <sheetName val="3.단가산출서"/>
      <sheetName val="4.일위산출"/>
      <sheetName val="9.자재단가"/>
      <sheetName val="6PILE__(돌출)"/>
      <sheetName val="인건-측정"/>
      <sheetName val="토목2"/>
      <sheetName val="CALCULATION"/>
      <sheetName val="Y-WORK"/>
      <sheetName val="맨홀수량집계"/>
      <sheetName val="교각계산"/>
      <sheetName val="설계기준"/>
      <sheetName val="Sheet3"/>
      <sheetName val="토목"/>
      <sheetName val="일위대가목록"/>
      <sheetName val="간접"/>
      <sheetName val="갑지(추정)"/>
      <sheetName val="PI"/>
      <sheetName val="정부노임단가"/>
      <sheetName val="FOOTING단면력"/>
      <sheetName val="1-1"/>
      <sheetName val="지급(1)"/>
      <sheetName val="수문일1"/>
      <sheetName val="식재수량표"/>
      <sheetName val="2002하반기노임기준"/>
      <sheetName val="토공 total"/>
      <sheetName val="1SPAN"/>
      <sheetName val="계산서(곡선부)"/>
      <sheetName val="-치수표(곡선부)"/>
      <sheetName val="지수"/>
      <sheetName val="자재비"/>
      <sheetName val="수목단가"/>
      <sheetName val="1.설계기준"/>
      <sheetName val="보차도경계석"/>
      <sheetName val="01AC"/>
      <sheetName val="L_RPTA05_목록"/>
      <sheetName val="기기리스트"/>
      <sheetName val="집계표(육상)"/>
      <sheetName val="연결임시"/>
      <sheetName val="내역서01"/>
      <sheetName val="정렬"/>
      <sheetName val="인수공규격"/>
      <sheetName val="일위대가(가설)"/>
      <sheetName val="6공구(당초)"/>
      <sheetName val="설계예산서"/>
      <sheetName val="입력창"/>
      <sheetName val="설계내역서"/>
      <sheetName val="화산경계"/>
      <sheetName val="TYPE-1"/>
      <sheetName val="JUCK"/>
      <sheetName val="배수내역 (2)"/>
      <sheetName val="J直材4"/>
      <sheetName val="수토공단위당"/>
      <sheetName val="H-PILE수량집계"/>
      <sheetName val="가도공"/>
      <sheetName val="FAB별"/>
      <sheetName val="최종보고1"/>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수량인공"/>
      <sheetName val="상촌2교-일반수량집계"/>
      <sheetName val="45,46"/>
      <sheetName val="토사(PE)"/>
      <sheetName val="도로횡단-D300"/>
      <sheetName val="지급자재"/>
      <sheetName val="수량집계표"/>
      <sheetName val="인원계획-미화"/>
      <sheetName val="단가산출(T)"/>
      <sheetName val="조건"/>
      <sheetName val="4.교통시설공"/>
      <sheetName val="INPUT"/>
      <sheetName val="덕전리"/>
      <sheetName val="갑지"/>
      <sheetName val="데리네이타현황"/>
      <sheetName val="SLAB&quot;1&quot;"/>
      <sheetName val="산근"/>
      <sheetName val="106C0300"/>
      <sheetName val="참조자료"/>
      <sheetName val="1_설계조건"/>
      <sheetName val="1_3_1절점좌표"/>
      <sheetName val="1_1설계기준"/>
      <sheetName val="4_말뚝설계"/>
      <sheetName val="5_모델링"/>
      <sheetName val="조도계산서_(도서)"/>
      <sheetName val="8_PILE__(돌출)"/>
      <sheetName val="Sheet1_(2)"/>
      <sheetName val="내역서_(2)"/>
      <sheetName val="설_계"/>
      <sheetName val="PLCAL"/>
      <sheetName val="건축"/>
      <sheetName val="CONCRETE"/>
      <sheetName val=" 토목 처리장도급내역서 "/>
      <sheetName val="공사비내역서"/>
      <sheetName val="주빔의 설계"/>
      <sheetName val="교각토공"/>
      <sheetName val="98수문일위"/>
      <sheetName val="부안일위"/>
      <sheetName val="준검 내역서"/>
      <sheetName val="집계"/>
      <sheetName val="건축내역"/>
      <sheetName val="건축원가계산서"/>
      <sheetName val="미드수량"/>
      <sheetName val="구조물토적"/>
      <sheetName val="7.전산해석결과"/>
      <sheetName val="우각부검토"/>
      <sheetName val="과천MAIN"/>
      <sheetName val="대비"/>
      <sheetName val="라.공사비"/>
      <sheetName val="다.도서인쇄비"/>
      <sheetName val="대로근거"/>
      <sheetName val="중로근거"/>
      <sheetName val="부하계산서"/>
      <sheetName val="XL4Poppy"/>
      <sheetName val="토공"/>
      <sheetName val="물가시세"/>
      <sheetName val="작업설단가"/>
      <sheetName val="빗물받이(910-510-410)"/>
      <sheetName val="tggwan(mac)"/>
      <sheetName val="기초자료"/>
      <sheetName val="3. 지하차도 물량 집계표"/>
      <sheetName val="2호맨홀공제수량"/>
      <sheetName val="POOM_MOTO"/>
      <sheetName val="목차"/>
      <sheetName val="전력구구조물산근"/>
      <sheetName val="설계조건"/>
      <sheetName val="포장공(집계)"/>
      <sheetName val="표지"/>
      <sheetName val="중기일위대가"/>
      <sheetName val="토적표"/>
      <sheetName val="1 설계 기준"/>
      <sheetName val="도장수량(하1)"/>
      <sheetName val="주형"/>
      <sheetName val="차선도색수량집계"/>
      <sheetName val="Macro1"/>
      <sheetName val="수량산출서(당초)"/>
      <sheetName val="공사개요"/>
      <sheetName val="내역(창신)"/>
      <sheetName val="T13(P68~72,78)"/>
      <sheetName val="가시설수량"/>
      <sheetName val="보도경계블럭"/>
      <sheetName val="근로자자료입력"/>
      <sheetName val="참고자료"/>
      <sheetName val="D=700"/>
      <sheetName val="목록"/>
      <sheetName val="4차원가계산서"/>
      <sheetName val="산출내역서"/>
      <sheetName val="일반부표"/>
      <sheetName val="시설물일위"/>
      <sheetName val="광양방향"/>
      <sheetName val="Oper Amount"/>
      <sheetName val="직접인건비"/>
      <sheetName val="견적대비"/>
      <sheetName val="농로수량집계"/>
      <sheetName val="농로토공집계"/>
      <sheetName val="원가"/>
      <sheetName val=" 견적서"/>
      <sheetName val="L형옹벽단위수량(35)"/>
      <sheetName val="단면 (2)"/>
      <sheetName val="설계내역"/>
      <sheetName val="지진시"/>
      <sheetName val="1단계"/>
      <sheetName val="건축도면 진행자료"/>
      <sheetName val="주차구획선수량"/>
      <sheetName val="FC-101"/>
      <sheetName val="토공산근"/>
      <sheetName val="장비"/>
      <sheetName val="사업비"/>
      <sheetName val="조성원가DATA"/>
      <sheetName val="토공총괄표"/>
      <sheetName val="기계경비일람"/>
      <sheetName val="일위대가목차"/>
      <sheetName val="설계흐름도"/>
      <sheetName val="위치"/>
      <sheetName val="A LINE"/>
      <sheetName val="wall"/>
      <sheetName val="노임목록"/>
      <sheetName val="자재목록"/>
      <sheetName val="중기목록"/>
      <sheetName val="공통가설"/>
      <sheetName val="본부장"/>
      <sheetName val="확약서"/>
      <sheetName val="공통(20-91)"/>
      <sheetName val="전차선로 물량표"/>
      <sheetName val="한강운반비"/>
      <sheetName val="SCH"/>
      <sheetName val="인원투입계획"/>
      <sheetName val="조정설계비2"/>
      <sheetName val="토목공사일반"/>
      <sheetName val="사용성검토"/>
      <sheetName val="설계명세"/>
      <sheetName val="소업1교"/>
      <sheetName val="설직재-1"/>
      <sheetName val="옥외"/>
      <sheetName val="을지"/>
      <sheetName val="3련 BOX"/>
      <sheetName val="원본"/>
      <sheetName val="집계표(수배전제조구매)"/>
      <sheetName val="001"/>
      <sheetName val="다이꾸"/>
      <sheetName val="건축공사"/>
      <sheetName val="장비집계"/>
      <sheetName val="경상비"/>
      <sheetName val="일일작업보고"/>
      <sheetName val="설계내역(2001)"/>
      <sheetName val="부대내역"/>
      <sheetName val="집수정(600-700)"/>
      <sheetName val="cost"/>
      <sheetName val="참조"/>
      <sheetName val="예산서"/>
      <sheetName val="투찰내역"/>
      <sheetName val="원가계산서"/>
      <sheetName val="백호우계수"/>
      <sheetName val=" ｹ-ﾌﾞﾙ"/>
      <sheetName val="ITEM"/>
      <sheetName val="교통처리우회도로"/>
      <sheetName val="단중표"/>
      <sheetName val="배수내역"/>
      <sheetName val="단가산출(문안수정)"/>
      <sheetName val="TABLE"/>
      <sheetName val="U-TYPE(1)"/>
      <sheetName val="제6호"/>
      <sheetName val="Sheet2"/>
      <sheetName val="포장총괄집계표"/>
      <sheetName val="총괄집계 "/>
      <sheetName val="대조표(0108)"/>
      <sheetName val="화재 탐지 설비"/>
      <sheetName val="우수"/>
      <sheetName val="구조물공집계"/>
      <sheetName val="허용지지력"/>
      <sheetName val="열차단및공급"/>
      <sheetName val="3CHBDC"/>
      <sheetName val="조명율"/>
      <sheetName val="정부노임"/>
      <sheetName val="평3"/>
      <sheetName val="각종양식"/>
      <sheetName val="자압1"/>
      <sheetName val="단가목록"/>
      <sheetName val="POL6차-PIPING"/>
      <sheetName val="시설수량표"/>
      <sheetName val="안정계산"/>
      <sheetName val="단면검토"/>
      <sheetName val="현장관리비"/>
      <sheetName val="현금예금"/>
      <sheetName val="데이타"/>
      <sheetName val="이름정의"/>
      <sheetName val="주식"/>
      <sheetName val="직공비"/>
      <sheetName val="코드표"/>
      <sheetName val="단위수량(출력X)"/>
      <sheetName val="식생블럭단위수량"/>
      <sheetName val="경비_원본"/>
      <sheetName val="통합"/>
      <sheetName val="사리부설"/>
      <sheetName val="배수공"/>
      <sheetName val="가시설단위수량"/>
      <sheetName val="일반공사"/>
      <sheetName val="설계서식"/>
      <sheetName val="BOX(8.0X3.4)"/>
      <sheetName val="I.설계조건"/>
      <sheetName val="직노"/>
      <sheetName val="토목수량(공정)"/>
      <sheetName val="부하(성남)"/>
      <sheetName val="할증"/>
      <sheetName val="단가표"/>
      <sheetName val="단양 00 아파트-세부내역"/>
      <sheetName val="품셈집계표"/>
      <sheetName val="자재조사표"/>
      <sheetName val="Macro(차단기)"/>
      <sheetName val="스포회원매출"/>
      <sheetName val="슬래브(유곡)"/>
      <sheetName val="사다리"/>
      <sheetName val="3_2_집기비품교체주기"/>
      <sheetName val="NYS"/>
      <sheetName val="실행예산"/>
      <sheetName val="제수"/>
      <sheetName val="공기"/>
      <sheetName val="Front"/>
      <sheetName val="현금및현금등가물"/>
      <sheetName val="3.3 상하수도비"/>
      <sheetName val="자재단가비교표"/>
      <sheetName val="접속도로1"/>
      <sheetName val="안정검토(온1)"/>
      <sheetName val="지장물C"/>
      <sheetName val="ilch"/>
      <sheetName val="인구"/>
      <sheetName val="단가조사"/>
      <sheetName val="위치도"/>
      <sheetName val="100만평"/>
      <sheetName val="수정일위대가"/>
      <sheetName val="산근1(인건비)"/>
      <sheetName val="식재인부"/>
      <sheetName val="적용토목"/>
      <sheetName val="와동25-3(변경)"/>
      <sheetName val="표준차도부연장집계-ASP"/>
      <sheetName val="산#3-2-2"/>
      <sheetName val="약품공급2"/>
      <sheetName val="부관수량집계"/>
      <sheetName val="용수량(생활용수)"/>
      <sheetName val="총괄내역서"/>
      <sheetName val="분뇨"/>
      <sheetName val="관급"/>
      <sheetName val="대운반(철재)"/>
      <sheetName val="8.수량산출 (2)"/>
      <sheetName val="7.PILE  (돌출)"/>
      <sheetName val="수량명세서"/>
      <sheetName val="값"/>
      <sheetName val="단면(RW1)"/>
      <sheetName val="copy"/>
      <sheetName val="48전력선로일위"/>
      <sheetName val="JJ"/>
      <sheetName val="청학계"/>
      <sheetName val="주beam"/>
      <sheetName val="버스운행안내"/>
      <sheetName val="예방접종계획"/>
      <sheetName val="근태계획서"/>
      <sheetName val="분전함신설"/>
      <sheetName val="접지1종"/>
      <sheetName val="1관리계획내역"/>
      <sheetName val="1관리계획기초"/>
      <sheetName val="2교통성내역"/>
      <sheetName val="2교통성기초"/>
      <sheetName val="3경관성내역"/>
      <sheetName val="3경관성기초"/>
      <sheetName val="4토지적성내역"/>
      <sheetName val="4토지적성기초"/>
      <sheetName val="5재해취약성내역"/>
      <sheetName val="5재해취약성기초"/>
      <sheetName val="6사전재해(행정)내역"/>
      <sheetName val="6사전재해(행정)기초"/>
      <sheetName val="7산지전용내역"/>
      <sheetName val="7산지전용기초"/>
      <sheetName val="8농지전용내역"/>
      <sheetName val="8농지전용기초"/>
      <sheetName val="9환경성내역"/>
      <sheetName val="9환경성기초"/>
      <sheetName val="10개발제한구역내역"/>
      <sheetName val="10개발제한구역기초"/>
      <sheetName val="11조성계획내역"/>
      <sheetName val="11조성계획기초"/>
      <sheetName val="12문화재지표내역"/>
      <sheetName val="12문화재지표기초"/>
      <sheetName val="13사전재해(개발사업)내역"/>
      <sheetName val="13사전재해(개발사업)기초"/>
      <sheetName val="14도서인쇄내역"/>
      <sheetName val="14도서인쇄기초"/>
      <sheetName val="참고&lt;배관단면적&gt;"/>
      <sheetName val="참고&lt;케이블단면적&gt;"/>
      <sheetName val="소총괄표1"/>
      <sheetName val="내역1"/>
      <sheetName val="COVER"/>
      <sheetName val="노임단가명세표"/>
      <sheetName val="1. 설계조건 2.단면가정 3. 하중계산"/>
      <sheetName val="DATA 입력란"/>
      <sheetName val="CODE"/>
      <sheetName val="일반맨홀수량집계(A-7 LINE)"/>
      <sheetName val="ÄÉÀÌºí½Å¼³"/>
      <sheetName val="관경결정"/>
      <sheetName val="WORK"/>
      <sheetName val="운반비"/>
      <sheetName val="횡 연장"/>
      <sheetName val="위치조서"/>
      <sheetName val="날개수량1.5"/>
      <sheetName val="공작물조직표(용배수)"/>
      <sheetName val="관일"/>
      <sheetName val="잡비계산"/>
      <sheetName val="중기"/>
      <sheetName val="기성고내역"/>
      <sheetName val="_산근2_"/>
      <sheetName val="_산근5_"/>
      <sheetName val="대림경상68억"/>
      <sheetName val="부하LOAD"/>
      <sheetName val="기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타공종이기수량"/>
      <sheetName val="철근"/>
      <sheetName val="상부수량"/>
      <sheetName val="상부철근"/>
      <sheetName val="BEAM재료표"/>
      <sheetName val="방호벽,중분대"/>
      <sheetName val="김천(90m)"/>
      <sheetName val="김천(60m)"/>
      <sheetName val="남면(90m)"/>
      <sheetName val="남면(60m)"/>
      <sheetName val="교대수량"/>
      <sheetName val="교대철근"/>
      <sheetName val="교대토1(김천) "/>
      <sheetName val="블럭A1(김천)"/>
      <sheetName val="교대토1(남면)"/>
      <sheetName val="블럭A1(남면)"/>
      <sheetName val="교대토2(김천)"/>
      <sheetName val="블럭A2(김천)"/>
      <sheetName val="교대토2(남면)"/>
      <sheetName val="블럭A2(남면)"/>
      <sheetName val="교대1(김천)"/>
      <sheetName val="교대1(남면)"/>
      <sheetName val="교대2(김천)"/>
      <sheetName val="교대2(남면)"/>
      <sheetName val="옹벽수량집계"/>
      <sheetName val="옹벽철근집계"/>
      <sheetName val="토공수량R2"/>
      <sheetName val="일반수량R1"/>
      <sheetName val="일반수량R2"/>
      <sheetName val="ABUT수량-A1"/>
      <sheetName val="터널조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본체"/>
      <sheetName val="교좌받침"/>
      <sheetName val="날개벽"/>
      <sheetName val="접속슬래브"/>
      <sheetName val="기둥(원형)"/>
      <sheetName val="날개벽수량표"/>
      <sheetName val="Sheet1"/>
      <sheetName val="설계조건"/>
      <sheetName val="안정계산"/>
      <sheetName val="단면검토"/>
      <sheetName val="ABUT수량-A1"/>
      <sheetName val="직접교대"/>
      <sheetName val="6PILE  (돌출)"/>
      <sheetName val="견적서(대외) (2)"/>
      <sheetName val="예산서"/>
      <sheetName val="노임"/>
      <sheetName val="견적서(대외)_(2)"/>
      <sheetName val="Sheet1 (2)"/>
      <sheetName val="공문"/>
      <sheetName val="종배수관"/>
      <sheetName val="단계별내역 (2)"/>
      <sheetName val="일위"/>
      <sheetName val="노무비"/>
      <sheetName val="왕십리방향"/>
      <sheetName val="COPING"/>
      <sheetName val="유기공정"/>
      <sheetName val="70%"/>
      <sheetName val="터널조도"/>
      <sheetName val="현황CODE"/>
      <sheetName val="손익현황"/>
      <sheetName val="Sheet2"/>
      <sheetName val="단면 (2)"/>
      <sheetName val="교각1"/>
      <sheetName val="#REF"/>
      <sheetName val="과천MAIN"/>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구단위계획3-59 "/>
      <sheetName val="Sheet1 (2)"/>
      <sheetName val="남양주견적서"/>
      <sheetName val="예측단가간지"/>
      <sheetName val="내역서"/>
      <sheetName val="Data&amp;Result"/>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서"/>
      <sheetName val="일위대가(1)"/>
      <sheetName val="일위대가 (2)"/>
      <sheetName val="수량산출서(1)"/>
      <sheetName val="수량산출서(2)"/>
      <sheetName val="노임단가"/>
      <sheetName val="Sheet1"/>
      <sheetName val="Sheet2"/>
      <sheetName val="Sheet3"/>
      <sheetName val="기계설계 others"/>
    </sheetNames>
    <definedNames>
      <definedName name="Macro9"/>
    </definedNames>
    <sheetDataSet>
      <sheetData sheetId="0">
        <row r="11">
          <cell r="A11" t="str">
            <v>1-8</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명전자"/>
      <sheetName val="오성"/>
      <sheetName val="한국켐슨"/>
      <sheetName val="단가조사서"/>
    </sheetNames>
    <sheetDataSet>
      <sheetData sheetId="0"/>
      <sheetData sheetId="1"/>
      <sheetData sheetId="2"/>
      <sheetData sheetId="3"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pldt"/>
      <sheetName val="VXXXXX"/>
      <sheetName val="pldt_2"/>
      <sheetName val="설계조건"/>
      <sheetName val="슬러지량"/>
      <sheetName val="1단계"/>
      <sheetName val="용량(1-2)"/>
      <sheetName val="검토"/>
      <sheetName val="Sheet1"/>
      <sheetName val="가공비"/>
    </sheetNames>
    <sheetDataSet>
      <sheetData sheetId="0"/>
      <sheetData sheetId="1"/>
      <sheetData sheetId="2"/>
      <sheetData sheetId="3" refreshError="1"/>
      <sheetData sheetId="4"/>
      <sheetData sheetId="5"/>
      <sheetData sheetId="6"/>
      <sheetData sheetId="7"/>
      <sheetData sheetId="8"/>
      <sheetData sheetId="9"/>
      <sheetData sheetId="10"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
      <sheetName val="껍데기 (2)"/>
      <sheetName val="Sheet2 (2)"/>
      <sheetName val="Sheet1 (2)"/>
      <sheetName val="용역비 증감 대비표"/>
      <sheetName val="설계내역서-1차"/>
      <sheetName val="산출내역서-2차"/>
      <sheetName val="원가총괄"/>
      <sheetName val="원가계산서-1차"/>
      <sheetName val="설계내역서"/>
      <sheetName val="2차 원가총괄"/>
      <sheetName val="2차 출장비"/>
      <sheetName val="일위"/>
      <sheetName val="일위대가 1"/>
      <sheetName val="원가계산서"/>
      <sheetName val="일위대가 2"/>
      <sheetName val="일위대가 3"/>
      <sheetName val="단가"/>
      <sheetName val="산거 1(인력투입)"/>
      <sheetName val="산거 2 (직접경비)"/>
      <sheetName val="수량"/>
      <sheetName val="수량산출서"/>
      <sheetName val="도면"/>
      <sheetName val="인력투입비율"/>
      <sheetName val="각종 단가"/>
      <sheetName val="Sheet1"/>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 val="ABUT수량-A1"/>
      <sheetName val="input"/>
      <sheetName val="RAHMEN"/>
    </sheetNames>
    <sheetDataSet>
      <sheetData sheetId="0"/>
      <sheetData sheetId="1" refreshError="1"/>
      <sheetData sheetId="2" refreshError="1"/>
      <sheetData sheetId="3"/>
      <sheetData sheetId="4" refreshError="1"/>
      <sheetData sheetId="5"/>
      <sheetData sheetId="6"/>
      <sheetData sheetId="7"/>
      <sheetData sheetId="8"/>
      <sheetData sheetId="9"/>
      <sheetData sheetId="10" refreshError="1"/>
      <sheetData sheetId="11" refreshError="1"/>
      <sheetData sheetId="12"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Sheet1"/>
      <sheetName val="감녹제"/>
      <sheetName val="강산제"/>
      <sheetName val="검산제"/>
      <sheetName val="교산제"/>
      <sheetName val="구룡제"/>
      <sheetName val="구산제"/>
      <sheetName val="구정제"/>
      <sheetName val="궁천대죽제"/>
      <sheetName val="남계제"/>
      <sheetName val="남봉제"/>
      <sheetName val="내구제"/>
      <sheetName val="대성제"/>
      <sheetName val="대촌제"/>
      <sheetName val="도덕제"/>
      <sheetName val="동계제"/>
      <sheetName val="동복제"/>
      <sheetName val="망월제"/>
      <sheetName val="목사동제"/>
      <sheetName val="목천제"/>
      <sheetName val="병암제"/>
      <sheetName val="병영제"/>
      <sheetName val="봉냉제"/>
      <sheetName val="사천상류"/>
      <sheetName val="사천하류"/>
      <sheetName val="산호제"/>
      <sheetName val="삼천제"/>
      <sheetName val="석곡제"/>
      <sheetName val="선동제"/>
      <sheetName val="선암제"/>
      <sheetName val="기타현황"/>
      <sheetName val="소양제"/>
      <sheetName val="송림제"/>
      <sheetName val="송풍제"/>
      <sheetName val="쌍치제"/>
      <sheetName val="영산강보축"/>
      <sheetName val="옥정제"/>
      <sheetName val="왕궁제"/>
      <sheetName val="용호제"/>
      <sheetName val="유치제"/>
      <sheetName val="작천제"/>
      <sheetName val="장평제"/>
      <sheetName val="적동동삼제"/>
      <sheetName val="죽곡제"/>
      <sheetName val="죽산제"/>
      <sheetName val="지산제"/>
      <sheetName val="지석천"/>
      <sheetName val="창평제"/>
      <sheetName val="천호제"/>
      <sheetName val="팔덕제"/>
      <sheetName val="평지제"/>
      <sheetName val="홍정제"/>
      <sheetName val="회문제"/>
      <sheetName val="간지"/>
      <sheetName val="최종내역"/>
      <sheetName val="DATE"/>
      <sheetName val="Sensitivity"/>
      <sheetName val="산출내역서집계표"/>
      <sheetName val="1호맨홀가감수량"/>
      <sheetName val="가시설(TYPE-A)"/>
      <sheetName val="1-1평균터파기고(1)"/>
      <sheetName val="1호맨홀수량산출"/>
      <sheetName val="총괄"/>
      <sheetName val="교통영향-2"/>
      <sheetName val="예정공정"/>
      <sheetName val="터파기및재료"/>
      <sheetName val="구분표"/>
      <sheetName val="데이타"/>
      <sheetName val="식재인부"/>
      <sheetName val="02.감곡"/>
      <sheetName val="01.금왕"/>
      <sheetName val="8.PILE  (돌출)"/>
      <sheetName val="관접합및부설"/>
      <sheetName val="내역"/>
      <sheetName val="원가계산서"/>
      <sheetName val="내역서"/>
      <sheetName val="토공(m당)"/>
      <sheetName val="이름정의"/>
      <sheetName val="주상복합실비산출"/>
      <sheetName val="주상복합"/>
      <sheetName val="소방"/>
      <sheetName val="토목주소"/>
      <sheetName val="인월수 산정"/>
      <sheetName val="라.공사비"/>
      <sheetName val="다.도서인쇄비 "/>
      <sheetName val="총괄표"/>
      <sheetName val="장동당호제"/>
      <sheetName val="공기변실수량산출-배수"/>
      <sheetName val="공사비"/>
      <sheetName val="식재"/>
      <sheetName val="시설물"/>
      <sheetName val="식재출력용"/>
      <sheetName val="유지관리"/>
      <sheetName val="단가"/>
      <sheetName val="제원입력"/>
      <sheetName val="집계표"/>
      <sheetName val="도급"/>
      <sheetName val="건설사업관리공제요율"/>
      <sheetName val="건설공사인월수"/>
      <sheetName val="요율"/>
      <sheetName val="갑지"/>
      <sheetName val="99노임기준"/>
      <sheetName val="일위대가"/>
      <sheetName val="강교(Sub)"/>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
      <sheetName val="토공"/>
      <sheetName val="구조"/>
      <sheetName val="하도급계획서"/>
      <sheetName val="하도급사항"/>
      <sheetName val="내역서별지"/>
      <sheetName val="용량(1-2)"/>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REF"/>
      <sheetName val="내역"/>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실행철강하도"/>
    </sheetNames>
    <sheetDataSet>
      <sheetData sheetId="0" refreshError="1"/>
      <sheetData sheetId="1" refreshError="1"/>
      <sheetData sheetId="2" refreshError="1"/>
      <sheetData sheetId="3"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횡배수관토공단위(180)"/>
      <sheetName val="횡배수관토공단위(90)"/>
    </sheetNames>
    <sheetDataSet>
      <sheetData sheetId="0" refreshError="1">
        <row r="1">
          <cell r="A1" t="str">
            <v>tggwan</v>
          </cell>
        </row>
        <row r="2">
          <cell r="A2" t="b">
            <v>1</v>
          </cell>
        </row>
        <row r="3">
          <cell r="A3" t="b">
            <v>1</v>
          </cell>
        </row>
        <row r="4">
          <cell r="A4" t="b">
            <v>0</v>
          </cell>
        </row>
        <row r="5">
          <cell r="A5" t="b">
            <v>1</v>
          </cell>
        </row>
        <row r="6">
          <cell r="A6" t="b">
            <v>1</v>
          </cell>
        </row>
        <row r="7">
          <cell r="A7" t="b">
            <v>1</v>
          </cell>
        </row>
        <row r="8">
          <cell r="A8" t="b">
            <v>0</v>
          </cell>
        </row>
        <row r="9">
          <cell r="A9" t="b">
            <v>1</v>
          </cell>
        </row>
        <row r="10">
          <cell r="A10" t="b">
            <v>0</v>
          </cell>
        </row>
        <row r="11">
          <cell r="A11" t="b">
            <v>1</v>
          </cell>
        </row>
        <row r="12">
          <cell r="A12" t="b">
            <v>1</v>
          </cell>
        </row>
        <row r="13">
          <cell r="A13" t="b">
            <v>1</v>
          </cell>
        </row>
        <row r="14">
          <cell r="A14" t="b">
            <v>1</v>
          </cell>
        </row>
        <row r="15">
          <cell r="A15" t="b">
            <v>1</v>
          </cell>
        </row>
        <row r="16">
          <cell r="A16" t="b">
            <v>1</v>
          </cell>
        </row>
        <row r="17">
          <cell r="A17" t="b">
            <v>1</v>
          </cell>
        </row>
        <row r="18">
          <cell r="A18" t="b">
            <v>1</v>
          </cell>
        </row>
        <row r="19">
          <cell r="A19" t="b">
            <v>1</v>
          </cell>
        </row>
        <row r="20">
          <cell r="A20" t="b">
            <v>1</v>
          </cell>
        </row>
        <row r="21">
          <cell r="A21" t="b">
            <v>1</v>
          </cell>
        </row>
        <row r="22">
          <cell r="A22" t="b">
            <v>1</v>
          </cell>
        </row>
        <row r="23">
          <cell r="A23" t="b">
            <v>1</v>
          </cell>
        </row>
        <row r="24">
          <cell r="A24" t="b">
            <v>1</v>
          </cell>
        </row>
        <row r="25">
          <cell r="A25" t="b">
            <v>1</v>
          </cell>
        </row>
        <row r="26">
          <cell r="A26" t="b">
            <v>0</v>
          </cell>
        </row>
        <row r="27">
          <cell r="A27" t="b">
            <v>1</v>
          </cell>
        </row>
        <row r="28">
          <cell r="A28" t="b">
            <v>1</v>
          </cell>
        </row>
        <row r="29">
          <cell r="A29" t="b">
            <v>1</v>
          </cell>
        </row>
        <row r="30">
          <cell r="A30" t="b">
            <v>1</v>
          </cell>
        </row>
        <row r="31">
          <cell r="A31" t="b">
            <v>0</v>
          </cell>
        </row>
      </sheetData>
      <sheetData sheetId="1" refreshError="1"/>
      <sheetData sheetId="2"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PAINT현황"/>
      <sheetName val="입출재고현황"/>
      <sheetName val="입출재고현황 (2)"/>
      <sheetName val="발주투입(3-20)"/>
      <sheetName val="철판현황"/>
      <sheetName val="잉여자재"/>
      <sheetName val="입찰안"/>
      <sheetName val="공량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PAINT현황"/>
      <sheetName val="입출재고현황"/>
      <sheetName val="입출재고현황 (2)"/>
      <sheetName val="발주투입(3-20)"/>
      <sheetName val="철판현황"/>
      <sheetName val="잉여자재"/>
      <sheetName val="노임"/>
      <sheetName val="내역서"/>
      <sheetName val="잡비계산"/>
      <sheetName val="자재"/>
      <sheetName val="중기"/>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기본일위"/>
      <sheetName val="표지"/>
      <sheetName val="KKK"/>
      <sheetName val="지급자재"/>
      <sheetName val="데리네이타현황"/>
      <sheetName val="기초자료"/>
      <sheetName val="공사비총괄표"/>
      <sheetName val="현장"/>
      <sheetName val="예산M11A"/>
      <sheetName val="재료"/>
      <sheetName val="내역"/>
      <sheetName val="#REF"/>
      <sheetName val="MAIN_TABLE"/>
      <sheetName val="J直材4"/>
      <sheetName val="I一般比"/>
      <sheetName val="조명율표"/>
      <sheetName val="백암비스타내역"/>
      <sheetName val="출자한도"/>
      <sheetName val="건축내역"/>
      <sheetName val="101동"/>
      <sheetName val="2000년1차"/>
      <sheetName val="2000전체분"/>
      <sheetName val="5공철탑검토표"/>
      <sheetName val="4공철탑검토"/>
      <sheetName val="도로일위대가표"/>
      <sheetName val="기본단가표"/>
      <sheetName val="골재산출"/>
      <sheetName val="3BL공동구 수량"/>
      <sheetName val="CTEMCOST"/>
      <sheetName val="일대-1"/>
      <sheetName val="N賃率-職"/>
      <sheetName val="차수공개요"/>
      <sheetName val="교통대책내역"/>
      <sheetName val="산출내역서"/>
      <sheetName val="수량산출"/>
      <sheetName val="총괄"/>
      <sheetName val="단가조사"/>
      <sheetName val="식재인부"/>
      <sheetName val="영창26"/>
      <sheetName val="적용토목"/>
      <sheetName val="AIR SHOWER(3인용)"/>
      <sheetName val="공사개요(서광주)"/>
      <sheetName val="자료"/>
      <sheetName val="대공종"/>
      <sheetName val="총괄표"/>
      <sheetName val="경산"/>
      <sheetName val="본체"/>
      <sheetName val="설계서"/>
      <sheetName val="설직재-1"/>
      <sheetName val="지하"/>
      <sheetName val="6PILE  (돌출)"/>
      <sheetName val="asd"/>
      <sheetName val="기초내역서"/>
      <sheetName val="대가목록표"/>
      <sheetName val="본공사"/>
      <sheetName val="요율"/>
      <sheetName val="갑지"/>
      <sheetName val="실행"/>
      <sheetName val="갑지(추정)"/>
      <sheetName val="산근"/>
      <sheetName val="금액내역서"/>
      <sheetName val="산출근거"/>
      <sheetName val="단가산출"/>
      <sheetName val="물가자료"/>
      <sheetName val="철탑공사"/>
      <sheetName val="연부97-1"/>
      <sheetName val="조건표"/>
      <sheetName val="자갈,시멘트,모래산출"/>
      <sheetName val="지질조사"/>
      <sheetName val="교각별철근수량집계표"/>
      <sheetName val="단중표"/>
      <sheetName val="코드표"/>
      <sheetName val="스포회원매출"/>
      <sheetName val="당초"/>
      <sheetName val="Customer Databas"/>
      <sheetName val="노임"/>
      <sheetName val="원가계산서"/>
      <sheetName val="도급기성"/>
      <sheetName val="설비단가표"/>
      <sheetName val="자재단가"/>
      <sheetName val="견적서"/>
      <sheetName val="NYS"/>
      <sheetName val="노 무 비"/>
      <sheetName val="일위대가목차"/>
      <sheetName val="식생블럭단위수량"/>
      <sheetName val="1.설계조건"/>
      <sheetName val="토공 total"/>
      <sheetName val="조명시설"/>
      <sheetName val="노임,재료비"/>
      <sheetName val="중기"/>
      <sheetName val="LF자재단가"/>
      <sheetName val="목록"/>
      <sheetName val="위생설비"/>
      <sheetName val="노무비"/>
      <sheetName val="특외대"/>
      <sheetName val="내역(원안-대안)"/>
      <sheetName val="토공(우물통,기타) "/>
      <sheetName val="RE9604"/>
      <sheetName val="102역사"/>
      <sheetName val="공정율"/>
      <sheetName val="pldt"/>
      <sheetName val="건집"/>
      <sheetName val="건축"/>
      <sheetName val="기설집"/>
      <sheetName val="설집"/>
      <sheetName val="식재수량표"/>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재료비노무비"/>
      <sheetName val="교수설계"/>
      <sheetName val="공사직종별노임"/>
      <sheetName val="데이타"/>
      <sheetName val="DATA"/>
      <sheetName val="견적"/>
      <sheetName val=" HIT-&gt;HMC 견적(3900)"/>
      <sheetName val="CIVIL4"/>
      <sheetName val="6호기"/>
      <sheetName val="기술부대조건"/>
      <sheetName val="예산"/>
      <sheetName val="LEGEND"/>
      <sheetName val="Sheet6"/>
      <sheetName val="오수공수량집계표"/>
      <sheetName val="Sheet5"/>
      <sheetName val="원가 (2)"/>
      <sheetName val="진흥지역조서(구역밖)"/>
      <sheetName val="암거단위"/>
      <sheetName val="입력변수"/>
      <sheetName val="일위(철거)"/>
      <sheetName val="사다리"/>
      <sheetName val="수량총괄"/>
      <sheetName val="내역서(기성청구)"/>
      <sheetName val="청주(철골발주의뢰서)"/>
      <sheetName val="48전력선로일위"/>
      <sheetName val="단가표"/>
      <sheetName val="시설물기초"/>
      <sheetName val=" 냉각수펌프"/>
      <sheetName val="AHU집계"/>
      <sheetName val="내역서2안"/>
      <sheetName val="ELEC"/>
      <sheetName val="9GNG운반"/>
      <sheetName val="공조기휀"/>
      <sheetName val="율촌법률사무소2내역"/>
      <sheetName val="내역서(중수)"/>
      <sheetName val="CAT_5"/>
      <sheetName val="단가비교표_공통1"/>
      <sheetName val="시멘트"/>
      <sheetName val="N賃率_職"/>
      <sheetName val="입찰안"/>
      <sheetName val="금액집계"/>
      <sheetName val="96정변2"/>
      <sheetName val="전기일위목록"/>
      <sheetName val="노무,재료"/>
      <sheetName val="철거산출근거"/>
      <sheetName val="아파트건축"/>
      <sheetName val="당진1,2호기전선관설치및접지4차공사내역서-을지"/>
      <sheetName val="수주추정"/>
      <sheetName val="제-노임"/>
      <sheetName val="제직재"/>
      <sheetName val="내역서 "/>
      <sheetName val="본체철근표"/>
      <sheetName val="역공종"/>
      <sheetName val="대치판정"/>
      <sheetName val="원가서"/>
      <sheetName val="001"/>
      <sheetName val="단위내역서"/>
      <sheetName val="주beam"/>
      <sheetName val="도급견적가"/>
      <sheetName val="기계경비(시간당)"/>
      <sheetName val="공통가설공사"/>
      <sheetName val="조경일람"/>
      <sheetName val="guard(mac)"/>
      <sheetName val="부대공Ⅱ"/>
      <sheetName val="공사개요"/>
      <sheetName val="간접1"/>
      <sheetName val="장비가동"/>
      <sheetName val="내역관리1"/>
      <sheetName val="산출-설비"/>
      <sheetName val="설_(3)"/>
      <sheetName val="설_(2)"/>
      <sheetName val="3BL공동구_수량"/>
      <sheetName val="갑지1"/>
      <sheetName val="전선 및 전선관"/>
      <sheetName val="공통가설"/>
      <sheetName val="저"/>
      <sheetName val="내역(설계)"/>
      <sheetName val="총수량집계표"/>
      <sheetName val="제작비추산총괄표"/>
      <sheetName val="갑"/>
      <sheetName val="백룡교차로"/>
      <sheetName val="산정교차로"/>
      <sheetName val="신영교차로"/>
      <sheetName val="물량입력"/>
      <sheetName val="E총15"/>
      <sheetName val="약품공급2"/>
      <sheetName val="카메라"/>
      <sheetName val="별표 "/>
      <sheetName val="3.2제조설비"/>
      <sheetName val="적용건축"/>
      <sheetName val="Inst."/>
      <sheetName val="01상노임"/>
      <sheetName val="200"/>
      <sheetName val="DATE"/>
      <sheetName val="토공"/>
      <sheetName val="터파기및재료"/>
      <sheetName val="2공구산출내역"/>
      <sheetName val="일위"/>
      <sheetName val="일위대가1"/>
      <sheetName val="계약서"/>
      <sheetName val="Sheet7(ㅅ)"/>
      <sheetName val="첨부1"/>
      <sheetName val="sub"/>
      <sheetName val="반포2차"/>
      <sheetName val="하도급원가계산총괄표(식재)"/>
      <sheetName val="공사착공계"/>
      <sheetName val="부하자료"/>
      <sheetName val="찍기"/>
      <sheetName val="특별땅고르기"/>
      <sheetName val="단위단가"/>
      <sheetName val="연결관암거"/>
      <sheetName val="소비자가"/>
      <sheetName val="일위대가목록"/>
      <sheetName val="일위_파일"/>
      <sheetName val="Baby일위대가"/>
      <sheetName val="일위(PANEL)"/>
      <sheetName val="효성CB 1P기초"/>
      <sheetName val="계수시트"/>
      <sheetName val="램머"/>
      <sheetName val="경영상태"/>
      <sheetName val="을지"/>
      <sheetName val="단"/>
      <sheetName val="노무비 근거"/>
      <sheetName val="상가분양"/>
      <sheetName val="INPUT"/>
      <sheetName val="물량표"/>
      <sheetName val="국내"/>
      <sheetName val="내역서 제출"/>
      <sheetName val="직접공사비"/>
      <sheetName val="JUCKEYK"/>
      <sheetName val="내역표지"/>
      <sheetName val="건축원가"/>
      <sheetName val="#3_일위대가목록"/>
      <sheetName val="토공집계표"/>
      <sheetName val="기계공사비집계(원안)"/>
      <sheetName val="AIR_SHOWER(3인용)"/>
      <sheetName val="Customer_Databas"/>
      <sheetName val="토공(우물통,기타)_"/>
      <sheetName val="원가_(2)"/>
      <sheetName val="_HIT-&gt;HMC_견적(3900)"/>
      <sheetName val="2000년 공정표"/>
      <sheetName val="기초일위"/>
      <sheetName val="노무비단가"/>
      <sheetName val="설계조건"/>
      <sheetName val="배수내역"/>
      <sheetName val="기흥하도용"/>
      <sheetName val="별표"/>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내역서1"/>
      <sheetName val="1공구산출내역서"/>
      <sheetName val="지점장"/>
      <sheetName val="유기공정"/>
      <sheetName val="유림콘도"/>
      <sheetName val="ITEM"/>
      <sheetName val="원본"/>
      <sheetName val="단가대비표 (3)"/>
      <sheetName val="손익분석"/>
      <sheetName val="원가총괄"/>
      <sheetName val="수량산출(생반)"/>
      <sheetName val="일반전기C"/>
      <sheetName val="청곡지선입력"/>
      <sheetName val="토공_total"/>
      <sheetName val="노(97_1,97_9,98_1)"/>
      <sheetName val="6PILE__(돌출)"/>
      <sheetName val="적용단위길이"/>
      <sheetName val="피벗테이블데이터분석"/>
      <sheetName val="COST"/>
      <sheetName val="부대내역"/>
      <sheetName val="세골재  T2 변경 현황"/>
      <sheetName val="직재"/>
      <sheetName val="통합집계표"/>
      <sheetName val="3본사"/>
      <sheetName val="단가일람"/>
      <sheetName val="갑지.을지"/>
      <sheetName val="실행철강하도"/>
      <sheetName val="BID"/>
      <sheetName val="일위대가(1)"/>
      <sheetName val="기타 정보통신공사"/>
      <sheetName val="재집"/>
      <sheetName val="Sheet1 (2)"/>
      <sheetName val="조명율"/>
      <sheetName val="(1)본선수량집계"/>
      <sheetName val="Macro1"/>
      <sheetName val="1000 DB구축 부표"/>
      <sheetName val="CT "/>
      <sheetName val="발신정보"/>
      <sheetName val="기초대가"/>
      <sheetName val="조도계산서 (도서)"/>
      <sheetName val="명세서"/>
      <sheetName val="구리토평1전기"/>
      <sheetName val="C.전기공사"/>
      <sheetName val="J-EQ"/>
      <sheetName val="총괄내역"/>
      <sheetName val="하이테콤직원"/>
      <sheetName val="맨홀수량산출"/>
      <sheetName val="개요"/>
      <sheetName val="노임단가(08.01)"/>
      <sheetName val="현장관리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봉방동근생"/>
      <sheetName val="유림골조"/>
      <sheetName val="민감도"/>
      <sheetName val="세부내역서(전기)"/>
      <sheetName val="품셈"/>
      <sheetName val="변경내역(전체)"/>
      <sheetName val="B부대공"/>
      <sheetName val="설계명세"/>
      <sheetName val="7.환경"/>
      <sheetName val="현장조사"/>
      <sheetName val="공내역"/>
      <sheetName val="단재적표"/>
      <sheetName val="기계경비시간당손료목록"/>
      <sheetName val="터널조도"/>
      <sheetName val="조명일위"/>
      <sheetName val="전기"/>
      <sheetName val="인적사항"/>
      <sheetName val="예가표"/>
      <sheetName val="PIPING"/>
      <sheetName val="건축기계설비표선정수장"/>
      <sheetName val="기초목록"/>
      <sheetName val="단가(자재)"/>
      <sheetName val="내역서적용수량"/>
      <sheetName val="가도공"/>
      <sheetName val="직접시공계획서"/>
      <sheetName val="부대"/>
      <sheetName val="일위CODE"/>
      <sheetName val="gyun"/>
      <sheetName val="2000.05"/>
      <sheetName val="98지급계획"/>
      <sheetName val="현장관리비참조"/>
      <sheetName val="직접노무"/>
      <sheetName val="직접재료"/>
      <sheetName val="공사추진현황"/>
      <sheetName val="건설기계사용료목록"/>
      <sheetName val="단가조사서"/>
      <sheetName val="단가대비표"/>
      <sheetName val="Uint보온"/>
      <sheetName val="1Month+Sheet2!"/>
      <sheetName val="연습"/>
      <sheetName val="문학간접"/>
      <sheetName val="국도접속 차도부수량"/>
      <sheetName val="교각1"/>
      <sheetName val="정거장 설계조건"/>
      <sheetName val="구성1"/>
      <sheetName val="구성2"/>
      <sheetName val="구성3"/>
      <sheetName val="구성4"/>
      <sheetName val="그림2"/>
      <sheetName val="구의33고"/>
      <sheetName val="2.노임및손료"/>
      <sheetName val="16-1"/>
      <sheetName val="백호우계수"/>
      <sheetName val="단조-노임"/>
      <sheetName val="교대(A1-A2)"/>
      <sheetName val="입상내역"/>
      <sheetName val="기본항목 입력"/>
      <sheetName val="조사집계표(1)_솎아베기"/>
      <sheetName val="조사집계표(2)_솎아베기"/>
      <sheetName val="필지별내역서"/>
      <sheetName val="조사집계표(3)_솎아베기"/>
      <sheetName val="공사입찰정보입력"/>
      <sheetName val="참조자료"/>
      <sheetName val="날개벽수량표"/>
      <sheetName val="신우"/>
      <sheetName val="전기내역"/>
      <sheetName val="자재표"/>
      <sheetName val="을"/>
      <sheetName val="20관리비율"/>
      <sheetName val="내역서중"/>
      <sheetName val="접지수량"/>
      <sheetName val="교각계산"/>
      <sheetName val="계측기"/>
      <sheetName val="패널"/>
      <sheetName val="전기2005"/>
      <sheetName val="통신2005"/>
      <sheetName val="총괄집계표"/>
      <sheetName val="자료입력"/>
      <sheetName val="철콘"/>
      <sheetName val="표  지"/>
      <sheetName val="간접비계산"/>
      <sheetName val="그림"/>
      <sheetName val="분전반"/>
      <sheetName val="유림총괄"/>
      <sheetName val="작성"/>
      <sheetName val="출력은 금물"/>
      <sheetName val="일위대가(건축)"/>
      <sheetName val="간접비"/>
      <sheetName val="청도공장"/>
      <sheetName val="간접(90)"/>
      <sheetName val="품셈총괄"/>
      <sheetName val="표층포설및다짐"/>
      <sheetName val="설계"/>
      <sheetName val="투찰가"/>
      <sheetName val="공문"/>
      <sheetName val="수목표준대가"/>
      <sheetName val="Total"/>
      <sheetName val="예산총괄"/>
      <sheetName val="옥외계측"/>
      <sheetName val="CODE"/>
      <sheetName val="전체"/>
      <sheetName val="인공"/>
      <sheetName val="도급자재"/>
      <sheetName val="일위목록"/>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오동"/>
      <sheetName val="대조"/>
      <sheetName val="나한"/>
      <sheetName val="물가시세"/>
      <sheetName val="부하"/>
      <sheetName val="단가 "/>
      <sheetName val="COVER"/>
      <sheetName val="ESCO개보수공사"/>
      <sheetName val="빌딩 안내"/>
      <sheetName val="화재 탐지 설비"/>
      <sheetName val="DATA테이블1 (2)"/>
      <sheetName val="DB"/>
      <sheetName val="공연,전시"/>
      <sheetName val="A 견적"/>
      <sheetName val="s.v"/>
      <sheetName val="국내조달(통합-1)"/>
      <sheetName val="보증수수료산출"/>
      <sheetName val="도담구내 개소별 명세"/>
      <sheetName val="철근중량"/>
      <sheetName val="ABUT수량-A1"/>
      <sheetName val="工관리비율"/>
      <sheetName val="工완성공사율"/>
      <sheetName val="주요기준"/>
      <sheetName val="제경비율"/>
      <sheetName val="기본가정"/>
      <sheetName val="자재단가비교표"/>
      <sheetName val="b_balju"/>
      <sheetName val="인공산출"/>
      <sheetName val="노무단가산정"/>
      <sheetName val="도급내역서(재노경)"/>
      <sheetName val="와동수량"/>
      <sheetName val="직원현황"/>
      <sheetName val="ELECTRIC"/>
      <sheetName val="품셈TABLE"/>
      <sheetName val="99년하반기"/>
      <sheetName val="말뚝지지력산정"/>
      <sheetName val="산출0"/>
      <sheetName val="금융비용"/>
      <sheetName val="일위(시설)"/>
      <sheetName val="콘크리트"/>
      <sheetName val="철근집계"/>
      <sheetName val="COPING"/>
      <sheetName val="집"/>
      <sheetName val="간선계산"/>
      <sheetName val="계화배수"/>
      <sheetName val="공정코드"/>
      <sheetName val="예비용"/>
      <sheetName val="상행-교대(A1-A2)"/>
      <sheetName val="전기설계변경"/>
      <sheetName val="입력"/>
      <sheetName val="&lt;--"/>
      <sheetName val="단가 및 재료비"/>
      <sheetName val="1차 내역서"/>
      <sheetName val="현장경비"/>
      <sheetName val="포승중환경개선공사(변경)"/>
      <sheetName val="처리단락"/>
      <sheetName val="건축부하"/>
      <sheetName val="약전닥트"/>
      <sheetName val="일지-H"/>
      <sheetName val="김포IO"/>
      <sheetName val="LD"/>
      <sheetName val="FA설치명세"/>
      <sheetName val="내역전기"/>
      <sheetName val="견적(100%)"/>
      <sheetName val="기초자료입력"/>
      <sheetName val="BF12-R0"/>
      <sheetName val="가설공사"/>
      <sheetName val="시중노임"/>
      <sheetName val="B2BERP"/>
      <sheetName val="1월"/>
      <sheetName val="실행(1)"/>
      <sheetName val="가락화장을지"/>
      <sheetName val="BSD (2)"/>
      <sheetName val="화의-현금흐름"/>
      <sheetName val="참고"/>
      <sheetName val="SHEET PILE단가"/>
      <sheetName val="사유서제출현황-2"/>
      <sheetName val="수량산출서"/>
      <sheetName val="준공정산"/>
      <sheetName val="집수정토공"/>
      <sheetName val="설계명세서"/>
      <sheetName val="남양시작동자105노65기1.3화1.2"/>
      <sheetName val="양식_자재단가조사표"/>
      <sheetName val="실행대비"/>
      <sheetName val="포장복구집계"/>
      <sheetName val="ETC"/>
      <sheetName val="1-1"/>
      <sheetName val="정부노임단가"/>
      <sheetName val="내역서(삼호)"/>
      <sheetName val="1구간BOQ"/>
      <sheetName val="일위대가(출입)"/>
      <sheetName val="EJ"/>
      <sheetName val="대,유,램"/>
      <sheetName val="국별인원"/>
      <sheetName val="식재일위대가"/>
      <sheetName val="일위대가(4층원격)"/>
      <sheetName val="도급내역"/>
      <sheetName val="공량(1월22일)"/>
      <sheetName val="도급내역서"/>
      <sheetName val="부분별수량산출(조합기초)"/>
      <sheetName val="단위중량"/>
      <sheetName val="기자재비"/>
      <sheetName val="출력은_금물"/>
      <sheetName val="단가_"/>
      <sheetName val="일반공사"/>
      <sheetName val="외주비"/>
      <sheetName val="sst,stl창호"/>
      <sheetName val="교사기준면적(초등)"/>
      <sheetName val="구천"/>
      <sheetName val="견적업체"/>
      <sheetName val="토사(PE)"/>
      <sheetName val="MOTOR"/>
      <sheetName val="직공비"/>
      <sheetName val="퍼스트"/>
      <sheetName val="기안1"/>
      <sheetName val="원가계산서(변경)"/>
      <sheetName val="골조"/>
      <sheetName val="총공사내역서"/>
      <sheetName val="합의경상"/>
      <sheetName val="철근량"/>
      <sheetName val="대목"/>
      <sheetName val="집수A"/>
      <sheetName val="전체제잡비"/>
      <sheetName val="기초분물량표"/>
      <sheetName val="Y-WORK"/>
      <sheetName val="일위대가 "/>
      <sheetName val="일위총괄표"/>
      <sheetName val="면적표"/>
      <sheetName val="실행-집행"/>
      <sheetName val="노임200103"/>
      <sheetName val="하중계산"/>
      <sheetName val="안정성검토"/>
      <sheetName val="설계기준"/>
      <sheetName val="담장산출"/>
      <sheetName val="소방"/>
      <sheetName val="토목"/>
      <sheetName val="예산명세서"/>
      <sheetName val="사전공사"/>
      <sheetName val="물집"/>
      <sheetName val="시운전연료비"/>
      <sheetName val="중기사용료산출근거"/>
      <sheetName val="특별교실"/>
      <sheetName val="본사업"/>
      <sheetName val="FAX"/>
      <sheetName val="조정율"/>
      <sheetName val="토공A1"/>
      <sheetName val="실행기초"/>
      <sheetName val="적용률"/>
      <sheetName val="1구간FRP수량산출"/>
      <sheetName val="B-data"/>
      <sheetName val="천방교접속"/>
      <sheetName val="대포2교접속"/>
      <sheetName val="상수도토공집계표"/>
      <sheetName val="97년 추정"/>
      <sheetName val="Data&amp;Result"/>
      <sheetName val="99총공사내역서"/>
      <sheetName val="투찰내역"/>
      <sheetName val="관리보고"/>
      <sheetName val="일위단가"/>
      <sheetName val="자재일람"/>
      <sheetName val="환율change"/>
      <sheetName val="3.자재비(총괄)"/>
      <sheetName val="유입맨홀산출"/>
      <sheetName val="준검 내역서"/>
      <sheetName val="결재갑지"/>
      <sheetName val="1안"/>
      <sheetName val="Sheet4"/>
      <sheetName val="5.동별횡주관경"/>
      <sheetName val="단가비교"/>
      <sheetName val="바닥판"/>
      <sheetName val="입력DATA"/>
      <sheetName val="제잡비"/>
      <sheetName val="공기압축기실"/>
      <sheetName val="건축2"/>
      <sheetName val="1.토공집계표"/>
      <sheetName val="접속단위"/>
      <sheetName val="wall"/>
      <sheetName val="상반기손익차2총괄"/>
      <sheetName val="ATM기초철가"/>
      <sheetName val="어룡"/>
      <sheetName val="주안3차A-A"/>
      <sheetName val="간접경상비"/>
      <sheetName val="Cost bd-&quot;A&quot;"/>
      <sheetName val="Summary Sheets"/>
      <sheetName val="기초입력"/>
      <sheetName val="2.대외공문"/>
      <sheetName val="앉음벽 (2)"/>
      <sheetName val=" 토목 처리장도급내역서 "/>
      <sheetName val="부대공"/>
      <sheetName val="포장공"/>
      <sheetName val="4.고용보험"/>
      <sheetName val="휴가비,급량비"/>
      <sheetName val="기계설비표선정수장"/>
      <sheetName val="기초일위대가"/>
      <sheetName val="산출기초"/>
      <sheetName val="기계내역"/>
      <sheetName val="COL"/>
      <sheetName val="2F 회의실견적(5_14 일대)"/>
      <sheetName val="Sheet38"/>
      <sheetName val="부속동"/>
      <sheetName val="ilch"/>
      <sheetName val="골조시행"/>
      <sheetName val="샘플표지"/>
      <sheetName val="대보~세기"/>
      <sheetName val="대운반(철재)"/>
      <sheetName val="쌍송교"/>
      <sheetName val="수지예산"/>
      <sheetName val="직원관리자료"/>
      <sheetName val="본서하반기"/>
      <sheetName val="하반기(지구대)"/>
      <sheetName val="1,2공구원가계산서"/>
      <sheetName val="세부내역"/>
      <sheetName val="기성내역"/>
      <sheetName val="자재테이블"/>
      <sheetName val="P-1"/>
      <sheetName val="효동"/>
      <sheetName val="ND"/>
      <sheetName val="원본(갑지)"/>
      <sheetName val="base"/>
      <sheetName val="중질쓰레기"/>
      <sheetName val="압축공기소요량"/>
      <sheetName val="보일러물질수지"/>
      <sheetName val="원가계산서구조조정"/>
      <sheetName val="직원자료입력"/>
      <sheetName val="참조 (2)"/>
      <sheetName val="세부내역서"/>
      <sheetName val="신규 수주분(사용자 정의)"/>
      <sheetName val="동해title"/>
      <sheetName val="17F MOCKUP B-1,B-2"/>
      <sheetName val="기성내역서표지"/>
      <sheetName val="인부노임"/>
      <sheetName val="itm코드"/>
      <sheetName val="itm기준"/>
      <sheetName val="항목등록"/>
      <sheetName val="간접"/>
      <sheetName val="건축공사"/>
      <sheetName val="주차구획선수량"/>
      <sheetName val="재료할증"/>
      <sheetName val="단위수량산출"/>
      <sheetName val="낙찰표"/>
      <sheetName val="개별직종노임단가(2003.9)"/>
      <sheetName val="실행내역 (2)"/>
      <sheetName val="DATA 입력부"/>
      <sheetName val="일 위 목 록 표"/>
      <sheetName val="값"/>
      <sheetName val="노임(1차)"/>
      <sheetName val="모래기초"/>
      <sheetName val="배수통관(좌)"/>
      <sheetName val="계화배수(3대)"/>
      <sheetName val="수량간지"/>
      <sheetName val="연결원본-절대지우지말것"/>
      <sheetName val="영외수지"/>
      <sheetName val="일위-1"/>
      <sheetName val="흙쌓기도수로설치현황"/>
      <sheetName val="수원공사비"/>
      <sheetName val="자재대"/>
      <sheetName val="참조"/>
      <sheetName val="토공집계(rp)"/>
      <sheetName val="0506생활권구적"/>
      <sheetName val="도로횡단-D300"/>
      <sheetName val="지하시설물작성"/>
      <sheetName val="1~69"/>
      <sheetName val="직접인건비"/>
      <sheetName val="단가산출(T)"/>
      <sheetName val="품목"/>
    </sheetNames>
    <definedNames>
      <definedName name="RC플륨관"/>
      <definedName name="관급자재집계표"/>
      <definedName name="노임단가수정완료"/>
      <definedName name="몰탈수량"/>
      <definedName name="ㅇ아아아ㅏㅇ"/>
      <definedName name="원가계산창"/>
      <definedName name="자재단가수정완료"/>
      <definedName name="제1"/>
    </defined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refreshError="1"/>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철콘"/>
      <sheetName val="성보g"/>
      <sheetName val="성보(토공)"/>
      <sheetName val="성보(철콘)"/>
      <sheetName val="각서"/>
      <sheetName val="하도급사항"/>
      <sheetName val="Sheet1"/>
      <sheetName val="Sheet2"/>
      <sheetName val="Sheet3"/>
      <sheetName val="2000년1차"/>
      <sheetName val="2000전체분"/>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S단가"/>
      <sheetName val="남부견적"/>
      <sheetName val="남부시중단가"/>
      <sheetName val="입석시중단가"/>
      <sheetName val="인터페이스견적"/>
      <sheetName val="인터페이스부품"/>
      <sheetName val="Sheet2"/>
      <sheetName val="Sheet3"/>
      <sheetName val="통합단가"/>
      <sheetName val="2000전체분"/>
      <sheetName val="2000년1차"/>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원가계산서(당초,변경)"/>
      <sheetName val="원가계산서(변경)"/>
      <sheetName val="내역서(변경)"/>
      <sheetName val="일위대가목록표(당초)"/>
      <sheetName val="신규대가목록"/>
      <sheetName val="단위일위대가"/>
      <sheetName val="신규일위대가"/>
      <sheetName val="단가조사"/>
      <sheetName val="자재단가(설비)"/>
      <sheetName val="노임단가"/>
      <sheetName val="구조물수량"/>
      <sheetName val="수량(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Sheet1"/>
      <sheetName val="Sheet2"/>
      <sheetName val="Sheet3"/>
      <sheetName val="1.설계기준"/>
    </sheetNames>
    <sheetDataSet>
      <sheetData sheetId="0"/>
      <sheetData sheetId="1"/>
      <sheetData sheetId="2"/>
      <sheetData sheetId="3"/>
      <sheetData sheetId="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주A"/>
      <sheetName val="문주B"/>
      <sheetName val="문주C"/>
      <sheetName val="문주D"/>
      <sheetName val="열주"/>
      <sheetName val="방패연열주"/>
      <sheetName val="십장생타일벽화"/>
      <sheetName val="불로문"/>
      <sheetName val="햇님달님 타일벽화(3단지)"/>
      <sheetName val="토담"/>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표지 (2)"/>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ABUT수량-A1"/>
      <sheetName val="뚝토공"/>
      <sheetName val="설계명세서"/>
      <sheetName val="예산명세서"/>
      <sheetName val="자료입력"/>
      <sheetName val="현장관리비 산출내역"/>
      <sheetName val="산근1,2"/>
      <sheetName val="상 부"/>
      <sheetName val="금액내역서"/>
      <sheetName val="Sheet1"/>
      <sheetName val="3.하중산정4.지지력"/>
      <sheetName val="교각계산"/>
      <sheetName val="집수정(600-700)"/>
      <sheetName val="3련 BOX"/>
      <sheetName val="일위대가"/>
      <sheetName val="바닥판(1)"/>
      <sheetName val="내역서"/>
      <sheetName val="노임단가"/>
      <sheetName val="원형1호맨홀토공수량"/>
      <sheetName val="가도공"/>
      <sheetName val="기기리스트"/>
      <sheetName val="1.설계조건"/>
      <sheetName val="말뚝물량"/>
      <sheetName val="왕십리방향"/>
      <sheetName val="날개벽"/>
      <sheetName val="소도3교"/>
      <sheetName val="일위대가(1)"/>
      <sheetName val="가락화장을지"/>
      <sheetName val="맨홀수량산출"/>
      <sheetName val="단위수량"/>
      <sheetName val="수량산출"/>
      <sheetName val="토공"/>
      <sheetName val="woo(mac)"/>
      <sheetName val="순서도"/>
      <sheetName val="설계조건"/>
      <sheetName val="제출내역 (2)"/>
      <sheetName val="터파기및재료"/>
      <sheetName val="BLOCK(1)"/>
      <sheetName val="종단계산"/>
      <sheetName val="DATA"/>
      <sheetName val="guard(mac)"/>
      <sheetName val="6PILE  (돌출)"/>
      <sheetName val="은하교~3"/>
      <sheetName val="DATE"/>
      <sheetName val="슬래브"/>
      <sheetName val="투찰"/>
      <sheetName val="견적서(대외) (2)"/>
      <sheetName val="A LINE"/>
      <sheetName val="교대"/>
      <sheetName val="tggwan(mac)"/>
      <sheetName val="SLAB"/>
      <sheetName val="※참고자료※"/>
      <sheetName val="표준차도부연장집계-ASP"/>
      <sheetName val="보도포장연장조서-표준차도부"/>
      <sheetName val="표준차도부연장조서-ASP"/>
      <sheetName val="안산기계장치"/>
      <sheetName val="건물철거"/>
      <sheetName val="기타배수구조물깨기-단위수량"/>
      <sheetName val="Ⅳ.1.KEY수입"/>
      <sheetName val="Ⅳ-4.수익총괄"/>
      <sheetName val="기초자료"/>
      <sheetName val="단지정보"/>
      <sheetName val="용소리교"/>
      <sheetName val="98수문일위"/>
      <sheetName val="지수"/>
      <sheetName val="현장관리비"/>
      <sheetName val="P-산#1-1(WOWA1)"/>
      <sheetName val="내역"/>
      <sheetName val="정산내역서"/>
      <sheetName val="진주방향"/>
      <sheetName val="관급원내역"/>
      <sheetName val="계수시트"/>
      <sheetName val="원가계산서"/>
      <sheetName val="중간부"/>
      <sheetName val="기성집계"/>
      <sheetName val="예산변경사항"/>
      <sheetName val="연결관산출조서"/>
      <sheetName val="sub"/>
      <sheetName val="교대시점"/>
      <sheetName val="단락전류-A"/>
      <sheetName val="횡배수공토공집계"/>
      <sheetName val="대치판정"/>
      <sheetName val="S0"/>
      <sheetName val="집수A"/>
      <sheetName val="DATA-UPS"/>
      <sheetName val="교각(P1)수량"/>
      <sheetName val="수안보-MBR1"/>
      <sheetName val="단가"/>
      <sheetName val="DS설변내역서"/>
      <sheetName val="DS기성최종"/>
      <sheetName val="(C)원내역"/>
      <sheetName val="bm(CIcable)"/>
      <sheetName val="조도계산(1)"/>
      <sheetName val="기타공"/>
      <sheetName val="예정(3)"/>
      <sheetName val="1.동력공사"/>
      <sheetName val="토적표"/>
      <sheetName val="화재 탐지 설비"/>
      <sheetName val="INPUT"/>
      <sheetName val="실행철강하도"/>
      <sheetName val="토사(PE)"/>
      <sheetName val="직노"/>
      <sheetName val="교대토공시점"/>
      <sheetName val="가시설(TYPE-A)"/>
      <sheetName val="철거현황"/>
      <sheetName val="1-1평균터파기고(1)"/>
      <sheetName val="관급"/>
      <sheetName val="COPING"/>
      <sheetName val="우수공"/>
      <sheetName val="실행간접비용"/>
      <sheetName val="기초"/>
      <sheetName val="A-4"/>
      <sheetName val="전체철근집계"/>
      <sheetName val="5.6날개벽 (2)"/>
      <sheetName val="수목표준대가"/>
      <sheetName val="자재"/>
      <sheetName val="토공연장"/>
      <sheetName val="기본"/>
      <sheetName val="시설일위"/>
      <sheetName val="내역서1"/>
      <sheetName val="사급자재비"/>
      <sheetName val="말뚝지지력산정"/>
      <sheetName val="조명시설"/>
      <sheetName val="자재비"/>
      <sheetName val="X17-TOTAL"/>
      <sheetName val="CAL"/>
      <sheetName val="토___공(간_지)"/>
      <sheetName val="구조물철거_(간지)"/>
      <sheetName val="배_수_공(간지)"/>
      <sheetName val="호_안_공_(간지)"/>
      <sheetName val="돌망태_설치현황"/>
      <sheetName val="돌망태단위수량_(H=9_0)"/>
      <sheetName val="돌망태단위수량(H=9_5)"/>
      <sheetName val="낙_차_공_(간지)"/>
      <sheetName val="낙_차_공"/>
      <sheetName val="진_입_로_(간지)"/>
      <sheetName val="부_대_공"/>
      <sheetName val="차선도색_(간지)"/>
      <sheetName val="THE_END"/>
      <sheetName val="포_장_공(간지)"/>
      <sheetName val="포장총괄집계표_"/>
      <sheetName val="차_도_부_(간지)"/>
      <sheetName val="3_하중산정4_지지력"/>
      <sheetName val="단가 및 재료비"/>
      <sheetName val="지장물C"/>
      <sheetName val="4)유동표"/>
      <sheetName val="교각1"/>
      <sheetName val="단위집계표"/>
      <sheetName val="원내역"/>
      <sheetName val="내역서총집계표"/>
      <sheetName val="SORCE1"/>
      <sheetName val="식재가격"/>
      <sheetName val="기계경비목록"/>
      <sheetName val="자재단가"/>
      <sheetName val="단면"/>
      <sheetName val="우각부보강"/>
      <sheetName val="DATA 입력란"/>
      <sheetName val="1. 설계조건 2.단면가정 3. 하중계산"/>
      <sheetName val="산출근거"/>
      <sheetName val="시설물일위"/>
      <sheetName val="자재 집계표"/>
      <sheetName val="단재적표"/>
      <sheetName val="횡배날개"/>
      <sheetName val="한일양산"/>
      <sheetName val="noyim"/>
      <sheetName val="공통가설"/>
      <sheetName val="3.3 사용성검토"/>
      <sheetName val="8.주형의 이음"/>
      <sheetName val="방음벽기초"/>
      <sheetName val="2공구산출내역"/>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토목)"/>
      <sheetName val="단가대비(건축)"/>
      <sheetName val="단가대비(건축기계)"/>
      <sheetName val="단가대비(기계)"/>
      <sheetName val="전기"/>
      <sheetName val="단가대비(조경)"/>
      <sheetName val="무산소조"/>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내역서"/>
      <sheetName val="기계경비"/>
      <sheetName val="기계경비산출"/>
      <sheetName val="공통 "/>
      <sheetName val="설비"/>
      <sheetName val="분수"/>
      <sheetName val="건축"/>
      <sheetName val="전기"/>
      <sheetName val="원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설계예산서"/>
      <sheetName val="총괄"/>
      <sheetName val="1.노선측량"/>
      <sheetName val="2.토질조사비"/>
      <sheetName val="3.실시설계"/>
      <sheetName val="4.환경성검토"/>
      <sheetName val="5.문화재지표조사"/>
      <sheetName val="간지"/>
      <sheetName val="측량일위"/>
      <sheetName val="측량인원산출"/>
      <sheetName val="토질일위"/>
      <sheetName val="개략공사비"/>
      <sheetName val="bm(CIca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1)"/>
      <sheetName val="토공그냥보류"/>
      <sheetName val="1.설계조건"/>
    </sheetNames>
    <sheetDataSet>
      <sheetData sheetId="0"/>
      <sheetData sheetId="1"/>
      <sheetData sheetId="2"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tggwan(mac)"/>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tggwan(mac)"/>
      <sheetName val="3지구단위"/>
      <sheetName val="summary"/>
      <sheetName val="chart"/>
      <sheetName val="chart update"/>
      <sheetName val="남평1"/>
      <sheetName val="남평2"/>
      <sheetName val="남평3"/>
      <sheetName val="회동1"/>
      <sheetName val="회동2"/>
      <sheetName val="회동3"/>
      <sheetName val="회동4"/>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기기리스트"/>
      <sheetName val="5.배수관로"/>
      <sheetName val="간지"/>
      <sheetName val="주요자재"/>
      <sheetName val="폐기물처리"/>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총괄"/>
      <sheetName val="시멘트레미콘구입량"/>
      <sheetName val="골재구입량"/>
      <sheetName val="지장물보호(수집)"/>
      <sheetName val="지장물산근"/>
      <sheetName val="지장물보호공단위수량"/>
      <sheetName val="일위대가(계측기설치)"/>
      <sheetName val="CABLE SIZE-3"/>
      <sheetName val="집수정(600-700)"/>
      <sheetName val="음봉방향"/>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노무비"/>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왕십리방향"/>
      <sheetName val="터파기및재료"/>
      <sheetName val="ABUT수량-A1"/>
      <sheetName val="기본단가표"/>
      <sheetName val="BID"/>
      <sheetName val="진주방향"/>
      <sheetName val="마산방향"/>
      <sheetName val="마산방향철근집계"/>
      <sheetName val="일위대가목차"/>
      <sheetName val="교대"/>
      <sheetName val="SG"/>
      <sheetName val="지수"/>
      <sheetName val="총괄내역서"/>
      <sheetName val="상부수량(1)"/>
      <sheetName val="지구단위계획"/>
      <sheetName val="1.설계조건"/>
      <sheetName val="bm(CIcable)"/>
      <sheetName val="5.소재"/>
      <sheetName val="노무단가"/>
      <sheetName val="예산명세서"/>
      <sheetName val="설계명세서"/>
      <sheetName val="자료입력"/>
      <sheetName val="슬래브"/>
      <sheetName val="CAL"/>
      <sheetName val="static.cal"/>
      <sheetName val="내역서"/>
      <sheetName val="DATA"/>
      <sheetName val="데이타"/>
      <sheetName val="STEEL BOX 단면설계(SEC.8)"/>
      <sheetName val="설계조건"/>
      <sheetName val="원형1호맨홀토공수량"/>
      <sheetName val="(A)내역서"/>
      <sheetName val="광양 3기 유입수"/>
      <sheetName val="SLAB&quot;1&quot;"/>
      <sheetName val="가도공"/>
      <sheetName val="전체철근집계"/>
      <sheetName val="총괄표"/>
      <sheetName val="일위대가"/>
      <sheetName val="수목표준대가"/>
      <sheetName val="토사(PE)"/>
      <sheetName val="고양관재"/>
      <sheetName val="#REF"/>
      <sheetName val="TYPE-A"/>
      <sheetName val="토공정보"/>
      <sheetName val="RangeObject"/>
      <sheetName val="노임단가"/>
      <sheetName val="산근1,2"/>
      <sheetName val="Sheet1"/>
      <sheetName val="내역"/>
      <sheetName val="산출내역서집계표"/>
      <sheetName val="집계표"/>
      <sheetName val="공통가설"/>
      <sheetName val="우각부보강"/>
      <sheetName val="말뚝지지력산정"/>
      <sheetName val="INPUT"/>
      <sheetName val="연결관산출조서"/>
      <sheetName val="토목"/>
      <sheetName val="7단가"/>
      <sheetName val="단위수량산출"/>
      <sheetName val="guard(mac)"/>
      <sheetName val="A LINE"/>
      <sheetName val="대치판정"/>
      <sheetName val="횡배수관재료-"/>
      <sheetName val="계산서(직선부)"/>
      <sheetName val="포장재료집계표"/>
      <sheetName val="콘크리트측구연장"/>
      <sheetName val="포장공"/>
      <sheetName val="-몰탈콘크리트"/>
      <sheetName val="-배수구조물공토공"/>
      <sheetName val="HVAC"/>
      <sheetName val="DAN"/>
      <sheetName val="횡배수관"/>
      <sheetName val="우수공"/>
      <sheetName val="계수시트"/>
      <sheetName val="원가계산서"/>
      <sheetName val="일위대가표"/>
      <sheetName val="날개벽"/>
      <sheetName val="기계경비"/>
      <sheetName val="Sheet17"/>
      <sheetName val="종배수관"/>
      <sheetName val="INTRO."/>
      <sheetName val="공토공단위당"/>
      <sheetName val="수량산출"/>
      <sheetName val="투찰가"/>
      <sheetName val="목포방향"/>
      <sheetName val="입찰안"/>
      <sheetName val="S0"/>
      <sheetName val="기둥(원형)"/>
      <sheetName val="설비"/>
      <sheetName val="제품"/>
      <sheetName val="구의33고"/>
      <sheetName val="전기"/>
      <sheetName val="기계상세"/>
      <sheetName val="남양주부대"/>
      <sheetName val="INFO"/>
      <sheetName val="코드표"/>
      <sheetName val="내역서(기계)"/>
      <sheetName val="인건비 "/>
      <sheetName val="장비집계"/>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식재"/>
      <sheetName val="시설물"/>
      <sheetName val="식재출력용"/>
      <sheetName val="유지관리"/>
      <sheetName val="단가"/>
      <sheetName val="변수값"/>
      <sheetName val="중기상차"/>
      <sheetName val="AS복구"/>
      <sheetName val="중기터파기"/>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천방교접속"/>
      <sheetName val="대포2교접속"/>
      <sheetName val="bearing"/>
      <sheetName val="연동내역"/>
      <sheetName val="조명시설"/>
      <sheetName val="SPEC"/>
      <sheetName val="수압시험수집"/>
      <sheetName val="수압시험산근"/>
      <sheetName val="견적대비표"/>
      <sheetName val="단위수량(출력X)"/>
      <sheetName val="수량집계"/>
      <sheetName val="6PILE  (돌출)"/>
      <sheetName val="TYPE-1"/>
      <sheetName val="상수도토공집계표"/>
      <sheetName val="공사개요"/>
      <sheetName val="대로근거"/>
      <sheetName val="중로근거"/>
      <sheetName val="8.PILE  (돌출)"/>
      <sheetName val="gvl"/>
      <sheetName val="당초계약"/>
      <sheetName val="인건비"/>
      <sheetName val="등록자료"/>
      <sheetName val="산출근거"/>
      <sheetName val="G.R300경비"/>
      <sheetName val="건축내역"/>
      <sheetName val="용집"/>
      <sheetName val="합계금액"/>
      <sheetName val="JUCKEYK"/>
      <sheetName val="뚝토공"/>
      <sheetName val="보차도경계석"/>
      <sheetName val="수안보-MBR1"/>
      <sheetName val="경계석"/>
      <sheetName val="노임"/>
      <sheetName val="연결관암거"/>
      <sheetName val="(전기)설계예산서"/>
      <sheetName val="SE-611"/>
      <sheetName val="3BL공동구 수량"/>
      <sheetName val="평균터파기고(1-2,ASP)"/>
      <sheetName val="교각(P1)수량"/>
      <sheetName val="기둥"/>
      <sheetName val="저판(버림100)"/>
      <sheetName val="자재단가"/>
      <sheetName val="대가수량"/>
      <sheetName val="2000전체분"/>
      <sheetName val="2000년1차"/>
      <sheetName val="교각1"/>
      <sheetName val="일위대가(가설)"/>
      <sheetName val="용량(1-2)"/>
      <sheetName val="목차"/>
      <sheetName val="Data&amp;Result"/>
      <sheetName val="수로단위수량"/>
      <sheetName val="Total"/>
      <sheetName val="COVER"/>
      <sheetName val="APT"/>
      <sheetName val="단가조사"/>
      <sheetName val="C3"/>
      <sheetName val="6공구(당초)"/>
      <sheetName val="시설일위"/>
      <sheetName val="PIPE"/>
      <sheetName val="4차원가계산서"/>
      <sheetName val="수량산출서"/>
      <sheetName val="제출내역 (2)"/>
      <sheetName val="현장관리비"/>
      <sheetName val="단면가정"/>
      <sheetName val="설계서을"/>
      <sheetName val="실행철강하도"/>
      <sheetName val="CODE"/>
      <sheetName val="96노임기준"/>
      <sheetName val="000 단가"/>
      <sheetName val="매설지선굴착"/>
      <sheetName val="우수"/>
      <sheetName val="1공구"/>
      <sheetName val="COPING"/>
      <sheetName val="BQ(실행)"/>
      <sheetName val="기본자료"/>
      <sheetName val="danga"/>
      <sheetName val="ilch"/>
      <sheetName val="내역서변경성원"/>
      <sheetName val="입찰"/>
      <sheetName val="현경"/>
      <sheetName val="기초자료"/>
      <sheetName val="1-1평균터파기고(1)"/>
      <sheetName val="맨홀수량"/>
      <sheetName val="MSG 수량"/>
      <sheetName val="구천"/>
      <sheetName val="9GNG운반"/>
      <sheetName val="깨기"/>
      <sheetName val="군남내역서"/>
      <sheetName val="교대시점"/>
      <sheetName val="기계경비(시간당)"/>
      <sheetName val="TOTAL3"/>
      <sheetName val="물가시세"/>
      <sheetName val="3.바닥판설계"/>
      <sheetName val="견적서-을지"/>
      <sheetName val="전기공사"/>
      <sheetName val="woo(mac)"/>
      <sheetName val="POOM_MOTO"/>
      <sheetName val="POOM_MOTO2"/>
      <sheetName val="터널조도"/>
      <sheetName val="포장공제집계"/>
      <sheetName val="MYUN(MAC)"/>
      <sheetName val="부대내역"/>
      <sheetName val="재료비"/>
      <sheetName val="5.정산서"/>
      <sheetName val="新철폐복2"/>
      <sheetName val="新철폐복3"/>
      <sheetName val="내역(정지)"/>
      <sheetName val="계정"/>
      <sheetName val="특수기호강도거푸집"/>
      <sheetName val="종배수관면벽신"/>
      <sheetName val="종배수관(신)"/>
      <sheetName val="장비"/>
      <sheetName val="카렌스센터계량기설치공사"/>
      <sheetName val="1호인버트수량"/>
      <sheetName val="노견단위수량"/>
      <sheetName val="4)유동표"/>
      <sheetName val="Baby일위대가"/>
      <sheetName val="을"/>
      <sheetName val="1.우편집중내역서"/>
      <sheetName val="노무비단가"/>
      <sheetName val="본체"/>
      <sheetName val="품셈TABLE"/>
      <sheetName val="원가입력"/>
      <sheetName val="위치조서"/>
      <sheetName val="INPUT(덕도방향-시점)"/>
      <sheetName val="변경내역"/>
      <sheetName val="공비대비"/>
      <sheetName val="총괄표 "/>
      <sheetName val="인건-측정"/>
      <sheetName val="11.우각부 보강"/>
      <sheetName val="기본"/>
      <sheetName val="EQT-ESTN"/>
      <sheetName val="공사비"/>
      <sheetName val="일위목록"/>
      <sheetName val="요율"/>
      <sheetName val="시점부교대"/>
      <sheetName val="수입"/>
      <sheetName val="Sheet2"/>
      <sheetName val="MOTOR"/>
      <sheetName val="남평내역"/>
      <sheetName val="견적사양비교표"/>
      <sheetName val="45,46"/>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맨홀조서"/>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경산"/>
      <sheetName val="N賃率-職"/>
      <sheetName val="갑지"/>
      <sheetName val="식재가격"/>
      <sheetName val="식재총괄"/>
      <sheetName val="약품설비"/>
      <sheetName val="3.하중산정4.지지력"/>
      <sheetName val="콘_재료분리(1)"/>
      <sheetName val="공정계획(내부계획25%,내부w.f)"/>
      <sheetName val="S-F4301"/>
      <sheetName val="총괄"/>
      <sheetName val="A-4"/>
      <sheetName val="갑지(추정)"/>
      <sheetName val="부하(성남)"/>
      <sheetName val="IW-LIST"/>
      <sheetName val="대림경상68억"/>
      <sheetName val="7.PILE  (돌출)"/>
      <sheetName val="우배수"/>
      <sheetName val="도장수량(하1)"/>
      <sheetName val="주형"/>
      <sheetName val="2호맨홀공제수량"/>
      <sheetName val="현장관리비집계표"/>
      <sheetName val="CAB_OD"/>
      <sheetName val="ITB COST"/>
      <sheetName val="General Data"/>
      <sheetName val="명세서"/>
      <sheetName val="도장"/>
      <sheetName val="6.7.8.우물통"/>
      <sheetName val="계산근거"/>
      <sheetName val="A1-DATA"/>
      <sheetName val="단면"/>
      <sheetName val="type-F"/>
      <sheetName val="관급자재대"/>
      <sheetName val="관접합및부설"/>
      <sheetName val="내역서(전기)"/>
      <sheetName val="구분표"/>
      <sheetName val="금액내역서"/>
      <sheetName val="COST"/>
      <sheetName val="표준차도부연장집계-ASP"/>
      <sheetName val="보도포장연장조서-표준차도부"/>
      <sheetName val="표준차도부연장조서-ASP"/>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3_2_3차처리시설"/>
      <sheetName val="총괄집계_"/>
      <sheetName val="날개벽철근집계_"/>
      <sheetName val="1_토공집계"/>
      <sheetName val="2_관대집계표"/>
      <sheetName val="3_구조물공"/>
      <sheetName val="7_폐기물집계"/>
      <sheetName val="PVC접합개소_산출서"/>
      <sheetName val="지급자재"/>
      <sheetName val="1호토공"/>
      <sheetName val="화재 탐지 설비"/>
      <sheetName val="하부철근수량"/>
      <sheetName val="Sheet1 (2)"/>
      <sheetName val="기계설비-물가변동"/>
      <sheetName val="형식 - 1-2-3"/>
      <sheetName val="입출재고현황 (2)"/>
      <sheetName val="날개벽수량표"/>
      <sheetName val="맨홀수량집계"/>
      <sheetName val="건축내역서"/>
      <sheetName val="설비내역서"/>
      <sheetName val="전기내역서"/>
      <sheetName val="Price List"/>
      <sheetName val="2.대외공문"/>
      <sheetName val="A"/>
      <sheetName val="조건표"/>
      <sheetName val="링크해지용"/>
      <sheetName val="연결임시"/>
      <sheetName val="토공(우물통,기타) "/>
      <sheetName val="조명율표"/>
      <sheetName val="설계예산서"/>
      <sheetName val="예산내역서"/>
      <sheetName val="삭제및변경불가"/>
      <sheetName val="고압수량(철거)"/>
      <sheetName val="총괄내역서(설계)"/>
      <sheetName val="단가일람"/>
      <sheetName val="조경일람"/>
      <sheetName val="해평견적"/>
      <sheetName val="원가"/>
      <sheetName val="BD"/>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단위량"/>
      <sheetName val="JUCK"/>
      <sheetName val="데리네이타현황"/>
      <sheetName val="자료"/>
      <sheetName val="골재집계"/>
      <sheetName val="-레미콘집계"/>
      <sheetName val="자갈,시멘트,모래산출"/>
      <sheetName val="-철근집계"/>
      <sheetName val="포장재료(1)"/>
      <sheetName val="-흄관집계"/>
      <sheetName val="토공 total"/>
      <sheetName val="SLAB"/>
      <sheetName val="수지표"/>
      <sheetName val="셀명"/>
      <sheetName val="공사"/>
      <sheetName val="전차선로 물량표"/>
      <sheetName val="한강운반비"/>
      <sheetName val="자재"/>
      <sheetName val="공통(20-91)"/>
      <sheetName val="계산서(곡선부)"/>
      <sheetName val="-치수표(곡선부)"/>
      <sheetName val="식재인부"/>
      <sheetName val="구조물철거타공정이월"/>
      <sheetName val="우수받이"/>
      <sheetName val="1-4-2.관(약)"/>
      <sheetName val="차수별내역서"/>
      <sheetName val="실행대비"/>
      <sheetName val="레미콘"/>
      <sheetName val="pe이중벽관"/>
      <sheetName val="pe이중벽관 (우수)"/>
      <sheetName val="D100관"/>
      <sheetName val="D16"/>
      <sheetName val="D20"/>
      <sheetName val="D25"/>
      <sheetName val="D50"/>
      <sheetName val="D75,D100"/>
      <sheetName val="상부집계표"/>
      <sheetName val="정부노임단가"/>
      <sheetName val="증감내역서"/>
      <sheetName val="계산식"/>
      <sheetName val="nys"/>
      <sheetName val="슬래브(유곡)"/>
      <sheetName val="2000,9월 일위"/>
      <sheetName val="공통단가"/>
      <sheetName val="운반비"/>
      <sheetName val="단가표"/>
      <sheetName val="금액"/>
      <sheetName val="설 계"/>
      <sheetName val="개산공사비"/>
      <sheetName val="법면단"/>
      <sheetName val="P-산#1-1(WOWA1)"/>
      <sheetName val="석축설면"/>
      <sheetName val="법면설면"/>
      <sheetName val="석축단"/>
      <sheetName val="법면수집"/>
      <sheetName val="매입세율"/>
      <sheetName val="비탈면보호공수량산출"/>
      <sheetName val="토공연장"/>
      <sheetName val="8.석축단위(H=1.5M)"/>
      <sheetName val="FOB발"/>
      <sheetName val="기초입력 DATA"/>
      <sheetName val="맨홀수량산출"/>
      <sheetName val="L형 옹벽"/>
      <sheetName val="날개벽(시점좌측)"/>
      <sheetName val="단면A-A(TR)"/>
      <sheetName val="도급"/>
      <sheetName val="관경별내역서"/>
      <sheetName val="고유코드_설계"/>
      <sheetName val="설계예시"/>
      <sheetName val="일위산출"/>
      <sheetName val="2003상반기노임기준"/>
      <sheetName val="가점"/>
      <sheetName val="index"/>
      <sheetName val="etc"/>
      <sheetName val="역T형"/>
      <sheetName val="DATA 입력란"/>
      <sheetName val="Cost bd-&quot;A&quot;"/>
      <sheetName val="원가계산"/>
      <sheetName val="원가계산 (2)"/>
      <sheetName val="이토변실(A3-LINE)"/>
      <sheetName val="값"/>
      <sheetName val="노임단가(2009.상)"/>
      <sheetName val="10.1 중기기초단가"/>
      <sheetName val="내역서갑지"/>
      <sheetName val="내역서을지"/>
      <sheetName val="자압"/>
      <sheetName val="백호우계수"/>
      <sheetName val="실행예산"/>
      <sheetName val="3련 BOX"/>
      <sheetName val="공사요율"/>
      <sheetName val="견적"/>
      <sheetName val="부하계산서"/>
      <sheetName val="T13(P68~72,78)"/>
      <sheetName val="철콘"/>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단가산출"/>
      <sheetName val="설계"/>
      <sheetName val="임시정보시트"/>
      <sheetName val="상부공"/>
      <sheetName val="물가대비표"/>
      <sheetName val="교량하부공"/>
      <sheetName val="램머"/>
      <sheetName val="WORK"/>
      <sheetName val="수로BOX"/>
      <sheetName val="도근좌표"/>
      <sheetName val="물돌리기수량집계"/>
      <sheetName val="물돌리기연장산출"/>
      <sheetName val="물돌리기"/>
      <sheetName val="내역서-2"/>
      <sheetName val="참조"/>
      <sheetName val="TIE-IN"/>
      <sheetName val="입력자료(노무비)"/>
      <sheetName val="유입량"/>
      <sheetName val="99총공사내역서"/>
      <sheetName val="RPF_일반수량(35m)"/>
      <sheetName val="지질조사"/>
      <sheetName val="M-MG1"/>
      <sheetName val="pvc vent"/>
      <sheetName val="직노"/>
      <sheetName val="흄관기초"/>
      <sheetName val="횡배수관토공수량"/>
      <sheetName val="총공사비집계표"/>
      <sheetName val="동해title"/>
      <sheetName val="4.장비손료"/>
      <sheetName val="가시설(TYPE-A)"/>
      <sheetName val="주요설비계산"/>
      <sheetName val="실행내역"/>
      <sheetName val="경비단가"/>
      <sheetName val="★도급내역(2공구)"/>
      <sheetName val="깨기 총괄"/>
      <sheetName val="cable-data"/>
      <sheetName val="80이상"/>
      <sheetName val="1단계총괄내역서"/>
      <sheetName val="EP0618"/>
      <sheetName val="기술부 VENDOR LIST"/>
      <sheetName val="맨홀_토공"/>
      <sheetName val="계산중"/>
      <sheetName val="설계예산"/>
      <sheetName val="역T형단위수량"/>
      <sheetName val="CABdata"/>
      <sheetName val="공사내역"/>
      <sheetName val="단가비교표"/>
      <sheetName val="하수급견적대비"/>
      <sheetName val="FAB_I"/>
      <sheetName val="기존구조물철거집계계표"/>
      <sheetName val="원계약서"/>
      <sheetName val="준검 내역서"/>
      <sheetName val="옹벽"/>
      <sheetName val="인수공규격"/>
      <sheetName val="을지"/>
      <sheetName val="물량집계"/>
      <sheetName val="2차총원가"/>
      <sheetName val="잡철단가대비"/>
      <sheetName val="손익분석"/>
      <sheetName val="1-1"/>
      <sheetName val="교량전기"/>
      <sheetName val="설계가"/>
      <sheetName val="약품공급2"/>
      <sheetName val="설계산출표지"/>
      <sheetName val="예가표"/>
      <sheetName val="당초"/>
      <sheetName val="단가대비표"/>
      <sheetName val="D-3109"/>
      <sheetName val="교각계산"/>
      <sheetName val="가감수량"/>
      <sheetName val="전기일위대가"/>
      <sheetName val="집수정"/>
      <sheetName val="진접"/>
      <sheetName val="설계산출기초"/>
      <sheetName val="을부담운반비"/>
      <sheetName val="운반비산출"/>
      <sheetName val="도급예산내역서총괄표"/>
      <sheetName val="적용노임"/>
      <sheetName val="일반자재"/>
      <sheetName val="내역서적용수량 (지방도893)"/>
      <sheetName val="호남2"/>
      <sheetName val="인부노임"/>
      <sheetName val="설계내역(2001)"/>
      <sheetName val="1련박스"/>
      <sheetName val="철근단면적"/>
      <sheetName val="TB-내역서"/>
      <sheetName val="내역(한신APT)"/>
      <sheetName val="MFAB"/>
      <sheetName val="MFRT"/>
      <sheetName val="MPKG"/>
      <sheetName val="MPRD"/>
      <sheetName val="견적서"/>
      <sheetName val="수문일1"/>
      <sheetName val="rate"/>
      <sheetName val="2차"/>
      <sheetName val="간접1"/>
      <sheetName val="수량명세서"/>
      <sheetName val="전기산출"/>
      <sheetName val="토 적 표"/>
      <sheetName val="단가 "/>
      <sheetName val="횡배위치"/>
      <sheetName val="용소리교"/>
      <sheetName val="Y-WORK"/>
      <sheetName val="옹벽철근"/>
      <sheetName val="간접"/>
      <sheetName val="S1"/>
      <sheetName val="5_배수관로"/>
      <sheetName val="차선도색현황"/>
      <sheetName val="설계예산2"/>
      <sheetName val="U형측구"/>
      <sheetName val="식재수량표"/>
      <sheetName val="표층포설및다짐"/>
      <sheetName val="3.하중"/>
      <sheetName val="플랜트 설치"/>
      <sheetName val="5CHBDC"/>
      <sheetName val="3.바닥판  "/>
      <sheetName val="슬래브1"/>
      <sheetName val="원가계산(2)"/>
      <sheetName val="시멘트"/>
      <sheetName val="제수변수량"/>
      <sheetName val="공기변수량"/>
      <sheetName val="일위대가(목록)"/>
      <sheetName val="산근(목록)"/>
      <sheetName val="이형관중량"/>
      <sheetName val="SORCE1"/>
      <sheetName val="잡철물"/>
      <sheetName val="SILICATE"/>
      <sheetName val="바닥판"/>
      <sheetName val="입력DATA"/>
      <sheetName val="철거폐쇄현황"/>
      <sheetName val="A 견적"/>
      <sheetName val="일위대가집계"/>
      <sheetName val="통합"/>
      <sheetName val="점수계산1-2"/>
      <sheetName val="_산근5_"/>
      <sheetName val="시설물일위"/>
      <sheetName val="INPUTDATA"/>
      <sheetName val="FCM"/>
      <sheetName val="제-노임"/>
      <sheetName val="BOX(1.5X1.5)"/>
      <sheetName val="단가조사서"/>
      <sheetName val="참조-(1)"/>
      <sheetName val="일위대가-1"/>
      <sheetName val="수량-양식"/>
      <sheetName val="산근1(인건비)"/>
      <sheetName val="소업1교"/>
      <sheetName val="VXXXXXXX"/>
      <sheetName val="공종"/>
      <sheetName val="설계내역"/>
      <sheetName val="INPUT-DATA"/>
      <sheetName val="01"/>
      <sheetName val="입구계단A"/>
      <sheetName val="입구계단B"/>
      <sheetName val="입구계단C"/>
      <sheetName val="입구계단D"/>
      <sheetName val="입구계단E"/>
      <sheetName val="암석원관람데크"/>
      <sheetName val="숲생태관람데크"/>
      <sheetName val="개비자관람데크"/>
      <sheetName val="2.가정단면"/>
      <sheetName val="Culvert"/>
      <sheetName val="정부노임"/>
      <sheetName val="주요자재단가"/>
      <sheetName val="하중계산"/>
      <sheetName val="50"/>
      <sheetName val="입찰결과보고"/>
      <sheetName val="제원.설계조건"/>
      <sheetName val="확정실적"/>
      <sheetName val="보할공정"/>
      <sheetName val="일위대가(1)"/>
      <sheetName val="산출"/>
      <sheetName val="일집"/>
      <sheetName val="일위"/>
      <sheetName val="단면 (2)"/>
      <sheetName val="사다리"/>
      <sheetName val="공기"/>
      <sheetName val="맨홀수량산출(A-LINE)"/>
      <sheetName val="기둥(하중)"/>
      <sheetName val="쌍송교"/>
      <sheetName val="대3류 "/>
      <sheetName val="직영(직영)"/>
      <sheetName val="중기조종사 단위단가"/>
      <sheetName val="아파트 내역"/>
      <sheetName val="기초단가"/>
      <sheetName val="관로토공집계표"/>
      <sheetName val="물푸기집계"/>
      <sheetName val="관로구간산출(H)"/>
      <sheetName val="물푸기산근"/>
      <sheetName val="단가산출내역(노임부분수정)"/>
      <sheetName val="직공비"/>
      <sheetName val="제수"/>
      <sheetName val="기종별 합계"/>
      <sheetName val="산출내역서"/>
      <sheetName val="가설공사비"/>
      <sheetName val="안정성검토"/>
      <sheetName val="설계기준"/>
      <sheetName val="단위중량"/>
      <sheetName val="안산기계장치"/>
      <sheetName val="수지"/>
      <sheetName val="개별지가"/>
      <sheetName val="편입조서"/>
      <sheetName val="Assumptions"/>
      <sheetName val="이름표"/>
      <sheetName val="TRE TABLE"/>
      <sheetName val="hp5월가격"/>
      <sheetName val="96.12"/>
      <sheetName val="Template"/>
      <sheetName val="Initial Input Variable"/>
      <sheetName val="지장물"/>
      <sheetName val="수식변수"/>
      <sheetName val="포장총괄집계표"/>
      <sheetName val="Macro(차단기)"/>
      <sheetName val="401"/>
      <sheetName val="접속도로"/>
      <sheetName val="토공총괄표"/>
      <sheetName val="도로토적"/>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sheetData sheetId="586" refreshError="1"/>
      <sheetData sheetId="587" refreshError="1"/>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refreshError="1"/>
      <sheetData sheetId="975"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토공집계표"/>
      <sheetName val="토적계산서"/>
      <sheetName val="배수공수량집계표"/>
      <sheetName val="횡배수관수량집계표"/>
      <sheetName val="횡배수관단위수량"/>
      <sheetName val="날개벽수량표"/>
      <sheetName val="날개벽단위수량"/>
      <sheetName val="포장공수량표"/>
      <sheetName val="포장공단위수량"/>
      <sheetName val="부대공"/>
      <sheetName val="운반계통도"/>
      <sheetName val="Sheet1"/>
      <sheetName val="산근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000001"/>
      <sheetName val="노임단가"/>
      <sheetName val="재료비단가"/>
      <sheetName val="기계경비"/>
      <sheetName val="인원산출"/>
      <sheetName val="산출근거"/>
      <sheetName val="일위대가"/>
      <sheetName val="견적서"/>
      <sheetName val="일위대가 1"/>
      <sheetName val="설계내역서"/>
      <sheetName val="산거 1(인력투입)"/>
      <sheetName val="일위대가 2"/>
      <sheetName val="일위대가 3"/>
      <sheetName val="G.R300경비"/>
      <sheetName val="각종단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원가서"/>
      <sheetName val="계수시트"/>
      <sheetName val="원가계산서"/>
      <sheetName val="G.R300경비"/>
      <sheetName val="간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축산 기기리스트"/>
      <sheetName val="견적대비표"/>
      <sheetName val="GI-LIST"/>
      <sheetName val="계수시트"/>
      <sheetName val="원가계산서"/>
      <sheetName val="tggwan(mac)"/>
      <sheetName val="가도공"/>
      <sheetName val="ANALYSER"/>
      <sheetName val="삼원"/>
      <sheetName val="그린"/>
      <sheetName val="한창-을"/>
      <sheetName val="내역"/>
      <sheetName val="품셈"/>
      <sheetName val="단가"/>
      <sheetName val="수량산출"/>
      <sheetName val="NOMUBI"/>
      <sheetName val="G.R300경비"/>
      <sheetName val="일위대가목차"/>
      <sheetName val="TARGET"/>
      <sheetName val="화재 탐지 설비"/>
      <sheetName val="BID"/>
      <sheetName val="S0"/>
      <sheetName val="산출근거"/>
      <sheetName val="SG"/>
      <sheetName val="Sheet1"/>
      <sheetName val="약품공급2"/>
      <sheetName val="노임"/>
      <sheetName val="Baby일위대가"/>
      <sheetName val="기계경비일람"/>
      <sheetName val="우수공"/>
      <sheetName val="HPMTRICO"/>
      <sheetName val="STEEL BOX 단면설계(SEC.8)"/>
      <sheetName val="수입"/>
      <sheetName val="대치판정"/>
      <sheetName val="산근1,2"/>
      <sheetName val="참조-(1)"/>
      <sheetName val="マージン"/>
      <sheetName val="ABUT수량-A1"/>
      <sheetName val="JUCKEYK"/>
      <sheetName val="하수급견적대비"/>
      <sheetName val="총괄"/>
      <sheetName val="ITEM"/>
      <sheetName val="전기일위대가"/>
      <sheetName val="자재단가"/>
      <sheetName val="종배수관"/>
      <sheetName val="노무비"/>
      <sheetName val="bm(CIcable)"/>
      <sheetName val="가공비"/>
      <sheetName val="Y-WORK"/>
      <sheetName val="우각부보강"/>
      <sheetName val="2000전체분"/>
      <sheetName val="2000년1차"/>
      <sheetName val="현장관리비 산출내역"/>
      <sheetName val="EQT-ESTN"/>
      <sheetName val="부하(성남)"/>
      <sheetName val="일위(PN)"/>
      <sheetName val="N賃率-職"/>
      <sheetName val="static.cal"/>
      <sheetName val="시설일위"/>
      <sheetName val="견적대비"/>
      <sheetName val="인수공규격"/>
      <sheetName val="EP0618"/>
      <sheetName val="환율"/>
      <sheetName val="내역서"/>
      <sheetName val="공용정보"/>
      <sheetName val="2.대외공문"/>
      <sheetName val="SORCE1"/>
      <sheetName val="도로토적"/>
      <sheetName val="설비"/>
      <sheetName val="3BL공동구 수량"/>
      <sheetName val="Pré-chiffrage bas"/>
      <sheetName val="Sheet17"/>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Flex수량집계"/>
      <sheetName val="집계표"/>
      <sheetName val="왕십리방향-집계"/>
      <sheetName val="궁촌1교집계"/>
      <sheetName val="철근집계표"/>
      <sheetName val="왕십리방향"/>
      <sheetName val="궁촌1교"/>
      <sheetName val="기기리스트"/>
      <sheetName val="본체"/>
      <sheetName val="가도공"/>
      <sheetName val="계수시트"/>
      <sheetName val="산출근거"/>
      <sheetName val="날개벽수량표"/>
      <sheetName val="우배수"/>
      <sheetName val="슬래브"/>
      <sheetName val="6m기존암거철거공"/>
      <sheetName val="내역"/>
      <sheetName val="대치판정"/>
      <sheetName val="건축내역서"/>
      <sheetName val="설비내역서"/>
      <sheetName val="전기내역서"/>
      <sheetName val="지급자재"/>
      <sheetName val="DATE"/>
      <sheetName val="상부수량"/>
      <sheetName val="집수정(600-700)"/>
      <sheetName val="ABUT수량-A1"/>
      <sheetName val="투찰"/>
      <sheetName val="원가계산서"/>
      <sheetName val="노임"/>
      <sheetName val="자재"/>
      <sheetName val="중기"/>
      <sheetName val="설계내역서"/>
      <sheetName val="단계별내역 (2)"/>
      <sheetName val="TARGET"/>
      <sheetName val="순성토"/>
      <sheetName val="N賃率-職"/>
      <sheetName val="우각부보강"/>
      <sheetName val="입찰안"/>
      <sheetName val="T형( 파일기초) 공현1교"/>
    </sheetNames>
    <sheetDataSet>
      <sheetData sheetId="0" refreshError="1"/>
      <sheetData sheetId="1" refreshError="1"/>
      <sheetData sheetId="2" refreshError="1"/>
      <sheetData sheetId="3" refreshError="1"/>
      <sheetData sheetId="4" refreshError="1"/>
      <sheetData sheetId="5" refreshError="1">
        <row r="6">
          <cell r="DD6">
            <v>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찰계산"/>
      <sheetName val="집계"/>
      <sheetName val="투찰"/>
      <sheetName val="실행집계"/>
      <sheetName val="실행"/>
      <sheetName val="토공"/>
      <sheetName val="토공 (부)"/>
      <sheetName val="구조물"/>
      <sheetName val="구조물 (부)"/>
      <sheetName val="전체"/>
      <sheetName val="원하집계"/>
      <sheetName val="하도사항"/>
      <sheetName val="하도표지.XLS "/>
      <sheetName val="산근1,2"/>
      <sheetName val="DATE"/>
      <sheetName val="계수시트"/>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도금 및 인건비  (2003)"/>
      <sheetName val="실행갑지(대외)"/>
      <sheetName val="실행예산(131) "/>
      <sheetName val="해남 견적서 갑지 "/>
      <sheetName val="견적서 표지(131)"/>
      <sheetName val="견적내역서(131)"/>
      <sheetName val="실행예산(137)"/>
      <sheetName val="견적서 표지(137)"/>
      <sheetName val="견적내역서 (137)"/>
      <sheetName val="일위대가"/>
      <sheetName val="DATE"/>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설명서"/>
      <sheetName val="주요자재"/>
      <sheetName val="예정(3)"/>
      <sheetName val="동원(3)"/>
      <sheetName val="예정공정표 (2)"/>
      <sheetName val="동원인원 (2)"/>
      <sheetName val="예정공정표"/>
      <sheetName val="동원인원"/>
      <sheetName val="가설공사"/>
      <sheetName val="가설울타리"/>
      <sheetName val="경고테이프"/>
      <sheetName val="포장절단"/>
      <sheetName val="FM공법 (2)"/>
      <sheetName val="FM공법"/>
      <sheetName val="인수공지수판"/>
      <sheetName val="양수작업"/>
      <sheetName val="상수도이설"/>
      <sheetName val="포장복구(AS,CO)"/>
      <sheetName val="압입공법"/>
      <sheetName val="GR보호몰탈"/>
      <sheetName val="교량첨가"/>
      <sheetName val="피스표(수정)"/>
      <sheetName val="피스표(수도)"/>
      <sheetName val="피스표(4pe)"/>
      <sheetName val="목차"/>
      <sheetName val="소요노력"/>
      <sheetName val="터널조도"/>
      <sheetName val="노임"/>
      <sheetName val="투찰"/>
      <sheetName val="9GNG운반"/>
      <sheetName val="DATA"/>
      <sheetName val="TYPE-A"/>
      <sheetName val="ABUT수량-A1"/>
      <sheetName val="전체"/>
      <sheetName val="S0"/>
      <sheetName val="Graph (LGEN)"/>
      <sheetName val="out_prog"/>
      <sheetName val="선적schedule (2)"/>
      <sheetName val="고창방향"/>
      <sheetName val="설비"/>
      <sheetName val="하수급견적대비"/>
      <sheetName val="수안보-MBR1"/>
      <sheetName val="기기리스트"/>
      <sheetName val="SG"/>
      <sheetName val=" 상부공통집계(총괄)"/>
      <sheetName val="도장수량(하1)"/>
      <sheetName val="주형"/>
      <sheetName val="입찰내역서"/>
      <sheetName val="Sheet1"/>
      <sheetName val="배수내역 (2)"/>
      <sheetName val="노임단가"/>
      <sheetName val="MOTOR"/>
      <sheetName val="SK-SUL"/>
      <sheetName val="상 부"/>
      <sheetName val="원형1호맨홀토공수량"/>
      <sheetName val="대치판정"/>
      <sheetName val="소상 &quot;1&quot;"/>
      <sheetName val="부속동"/>
      <sheetName val="제출내역 (2)"/>
      <sheetName val="유동표"/>
      <sheetName val="GI-LIST"/>
      <sheetName val="Sheet3"/>
      <sheetName val="Macro(MCC)"/>
      <sheetName val="99.12"/>
      <sheetName val="DATE"/>
      <sheetName val="물가시세"/>
      <sheetName val="대림경상68억"/>
      <sheetName val="J直材4"/>
      <sheetName val="전체내역 (2)"/>
      <sheetName val="BID"/>
      <sheetName val="단면치수"/>
      <sheetName val="실행철강하도"/>
      <sheetName val="일반공사"/>
      <sheetName val="48일위(기존)"/>
      <sheetName val="1.동력공사"/>
      <sheetName val="집수정(600-700)"/>
      <sheetName val="내역"/>
      <sheetName val="지급자재"/>
      <sheetName val="맨홀수량산출"/>
      <sheetName val="단위수량"/>
      <sheetName val="CALCULATION"/>
      <sheetName val="내역서(전기)"/>
      <sheetName val="조명율표"/>
      <sheetName val="집계표"/>
      <sheetName val="부하(성남)"/>
      <sheetName val="단가산출"/>
      <sheetName val="fs"/>
      <sheetName val="입찰안"/>
      <sheetName val="견"/>
      <sheetName val="SCH"/>
      <sheetName val="입출재고현황 (2)"/>
      <sheetName val="CONCRETE"/>
      <sheetName val="설계"/>
      <sheetName val="우각부보강"/>
      <sheetName val="COPING"/>
      <sheetName val="가도공"/>
      <sheetName val="Baby일위대가"/>
      <sheetName val="원가산출서"/>
      <sheetName val="1.설계조건"/>
      <sheetName val="Macro(차단기)"/>
      <sheetName val="연습"/>
      <sheetName val="터파기및재료"/>
      <sheetName val="기계경비"/>
      <sheetName val="#REF"/>
      <sheetName val="일위대가(가설)"/>
      <sheetName val="NOMUBI"/>
      <sheetName val="眞비상(진주)"/>
      <sheetName val="BEND LOSS"/>
      <sheetName val="밸브설치"/>
      <sheetName val="DATA-UPS"/>
      <sheetName val="loading"/>
      <sheetName val="부대내역"/>
      <sheetName val="산근"/>
      <sheetName val="작성"/>
      <sheetName val="한강운반비"/>
      <sheetName val="내역서"/>
      <sheetName val="JUCK"/>
      <sheetName val="일위"/>
      <sheetName val="70%"/>
      <sheetName val="현장지지물물량"/>
      <sheetName val="member design"/>
      <sheetName val="design criteria"/>
      <sheetName val="working load at the btm ft."/>
      <sheetName val="plan&amp;section of foundation"/>
      <sheetName val="soil bearing check"/>
      <sheetName val="설계조건"/>
      <sheetName val="2000년1차"/>
      <sheetName val="일위(PN)"/>
      <sheetName val="제-노임"/>
      <sheetName val="3.하중산정4.지지력"/>
      <sheetName val="1경간당 상부수량"/>
      <sheetName val="자압"/>
      <sheetName val="수입"/>
      <sheetName val="sw1"/>
      <sheetName val="전차선로 물량표"/>
      <sheetName val="양수장(기계)"/>
      <sheetName val="BSD (2)"/>
      <sheetName val="단열-자재"/>
      <sheetName val="Apt내역"/>
      <sheetName val="96보완계획7.12"/>
      <sheetName val="Ⅴ-2.공종별내역"/>
      <sheetName val="INPUT"/>
      <sheetName val="남양구조시험동"/>
      <sheetName val="충주"/>
      <sheetName val="단가"/>
      <sheetName val="본선 토공 분배표"/>
      <sheetName val="BQ(실행)"/>
      <sheetName val="1SPAN"/>
      <sheetName val="배수공 주요자재 집계표"/>
      <sheetName val="실행단가철(ems코드적용)"/>
      <sheetName val="Total"/>
      <sheetName val="소비자가"/>
      <sheetName val="제수변수량"/>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세륜"/>
      <sheetName val="세륜집계"/>
      <sheetName val="세륜단위"/>
      <sheetName val="차선도색(수량산출내역)"/>
      <sheetName val="도로진행방향집계"/>
      <sheetName val="마킹산출근거"/>
      <sheetName val="횡단보도현황"/>
      <sheetName val="도색단위"/>
      <sheetName val="횡단보도산출근거 "/>
      <sheetName val="5.07가도"/>
      <sheetName val="제목"/>
      <sheetName val="자재"/>
      <sheetName val="집계표"/>
      <sheetName val="관로토공"/>
      <sheetName val="평균토피"/>
      <sheetName val="제수변실토공"/>
      <sheetName val="공기변실토공"/>
      <sheetName val="펌프실토공"/>
      <sheetName val="제수변실"/>
      <sheetName val="공기변실"/>
      <sheetName val="제수변보호통"/>
      <sheetName val="지상식소화전"/>
      <sheetName val="펌프실"/>
      <sheetName val="수량양식"/>
      <sheetName val="#REF"/>
      <sheetName val="DATE"/>
      <sheetName val="입찰안"/>
      <sheetName val="표준계약서"/>
      <sheetName val="단가조사"/>
      <sheetName val="ABUT수량-A1"/>
      <sheetName val="노임단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99년1월"/>
      <sheetName val="물가자료1월"/>
      <sheetName val="유통물가1월"/>
      <sheetName val="재료단가"/>
      <sheetName val="권양기 설치"/>
      <sheetName val="랙크바제작"/>
      <sheetName val="로라게이트 문틀설치"/>
      <sheetName val="로라게이트 문틀 제작"/>
      <sheetName val="메인로라"/>
      <sheetName val="문비설치"/>
      <sheetName val="문비제작"/>
      <sheetName val="일반문틀 설치"/>
      <sheetName val="일반문틀제작"/>
      <sheetName val="샌딩 에폭시 도장"/>
      <sheetName val="스텐문틀설치"/>
      <sheetName val="스텐문틀 제작"/>
      <sheetName val="일반도장"/>
      <sheetName val="잡철물 제작 설치"/>
      <sheetName val="잡철물 설치"/>
      <sheetName val="잡철물 제작"/>
      <sheetName val="사이드 로라"/>
      <sheetName val="스텐카바 제작설치"/>
      <sheetName val="스텐카바전동(2)"/>
      <sheetName val="스텐카바전동(3)"/>
      <sheetName val="스텐카바전동(5)"/>
      <sheetName val="스텐카바전동(7)"/>
      <sheetName val="바닥고무교체(m당)"/>
      <sheetName val="바닥고무교체(m당) (2)"/>
      <sheetName val="기어박스분해(5톤)"/>
      <sheetName val="코어천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B1" t="str">
            <v>문틀  설치 ( TON 당 )</v>
          </cell>
        </row>
        <row r="2">
          <cell r="A2" t="str">
            <v>공   종</v>
          </cell>
          <cell r="B2" t="str">
            <v>규  격</v>
          </cell>
          <cell r="C2" t="str">
            <v>수 량</v>
          </cell>
          <cell r="D2" t="str">
            <v>단위</v>
          </cell>
          <cell r="E2" t="str">
            <v>계</v>
          </cell>
          <cell r="F2" t="str">
            <v>노   무   비</v>
          </cell>
          <cell r="H2" t="str">
            <v>재   료   비</v>
          </cell>
          <cell r="J2" t="str">
            <v>경</v>
          </cell>
          <cell r="K2" t="str">
            <v>비</v>
          </cell>
          <cell r="L2" t="str">
            <v>비  고</v>
          </cell>
        </row>
        <row r="3">
          <cell r="F3" t="str">
            <v>단  가</v>
          </cell>
          <cell r="G3" t="str">
            <v>금  액</v>
          </cell>
          <cell r="H3" t="str">
            <v>단  가</v>
          </cell>
          <cell r="I3" t="str">
            <v>금  액</v>
          </cell>
          <cell r="J3" t="str">
            <v>단  가</v>
          </cell>
          <cell r="K3" t="str">
            <v>금  액</v>
          </cell>
        </row>
        <row r="4">
          <cell r="A4" t="str">
            <v>기계기사 1급</v>
          </cell>
          <cell r="C4">
            <v>3.9</v>
          </cell>
          <cell r="D4" t="str">
            <v>인</v>
          </cell>
          <cell r="E4">
            <v>335302</v>
          </cell>
          <cell r="F4">
            <v>85975</v>
          </cell>
          <cell r="G4">
            <v>335302</v>
          </cell>
        </row>
        <row r="5">
          <cell r="A5" t="str">
            <v>플랜트기계설치공</v>
          </cell>
          <cell r="C5">
            <v>3.96</v>
          </cell>
          <cell r="D5" t="str">
            <v>인</v>
          </cell>
          <cell r="E5">
            <v>328561</v>
          </cell>
          <cell r="F5">
            <v>82970</v>
          </cell>
          <cell r="G5">
            <v>328561</v>
          </cell>
        </row>
        <row r="6">
          <cell r="A6" t="str">
            <v>플랜트 용접공</v>
          </cell>
          <cell r="C6">
            <v>6.62</v>
          </cell>
          <cell r="D6" t="str">
            <v>인</v>
          </cell>
          <cell r="E6">
            <v>592437</v>
          </cell>
          <cell r="F6">
            <v>89492</v>
          </cell>
          <cell r="G6">
            <v>592437</v>
          </cell>
        </row>
        <row r="7">
          <cell r="A7" t="str">
            <v>산소 절단공</v>
          </cell>
          <cell r="C7">
            <v>1.78</v>
          </cell>
          <cell r="D7" t="str">
            <v>인</v>
          </cell>
          <cell r="E7">
            <v>117371</v>
          </cell>
          <cell r="F7">
            <v>65939</v>
          </cell>
          <cell r="G7">
            <v>117371</v>
          </cell>
        </row>
        <row r="8">
          <cell r="A8" t="str">
            <v>특 별  인 부</v>
          </cell>
          <cell r="C8">
            <v>13.06</v>
          </cell>
          <cell r="D8" t="str">
            <v>인</v>
          </cell>
          <cell r="E8">
            <v>702993</v>
          </cell>
          <cell r="F8">
            <v>53828</v>
          </cell>
          <cell r="G8">
            <v>702993</v>
          </cell>
        </row>
        <row r="9">
          <cell r="A9" t="str">
            <v>산        소</v>
          </cell>
          <cell r="B9" t="str">
            <v>6000ℓ</v>
          </cell>
          <cell r="C9">
            <v>0.69</v>
          </cell>
          <cell r="D9" t="str">
            <v>병</v>
          </cell>
          <cell r="E9">
            <v>4140</v>
          </cell>
          <cell r="H9">
            <v>6000</v>
          </cell>
          <cell r="I9">
            <v>4140</v>
          </cell>
        </row>
        <row r="10">
          <cell r="A10" t="str">
            <v>아 세 틸 렌</v>
          </cell>
          <cell r="B10" t="str">
            <v>2100ℓ</v>
          </cell>
          <cell r="C10">
            <v>0.2</v>
          </cell>
          <cell r="D10" t="str">
            <v>병</v>
          </cell>
          <cell r="E10">
            <v>2708</v>
          </cell>
          <cell r="H10">
            <v>13540</v>
          </cell>
          <cell r="I10">
            <v>2708</v>
          </cell>
        </row>
        <row r="11">
          <cell r="A11" t="str">
            <v>용  접  봉</v>
          </cell>
          <cell r="B11" t="str">
            <v>KSE 4313 4φ</v>
          </cell>
          <cell r="C11">
            <v>31.05</v>
          </cell>
          <cell r="D11" t="str">
            <v>kg</v>
          </cell>
          <cell r="E11">
            <v>20182</v>
          </cell>
          <cell r="H11">
            <v>650</v>
          </cell>
          <cell r="I11">
            <v>20182</v>
          </cell>
        </row>
        <row r="12">
          <cell r="A12" t="str">
            <v>계</v>
          </cell>
          <cell r="E12">
            <v>2103694</v>
          </cell>
          <cell r="G12">
            <v>2076664</v>
          </cell>
          <cell r="I12">
            <v>27030</v>
          </cell>
        </row>
      </sheetData>
      <sheetData sheetId="12" refreshError="1"/>
      <sheetData sheetId="13">
        <row r="1">
          <cell r="B1" t="str">
            <v>Sanding and Epoxy 도장 ( 1㎡당 )</v>
          </cell>
        </row>
        <row r="2">
          <cell r="A2" t="str">
            <v>공   종</v>
          </cell>
          <cell r="B2" t="str">
            <v>규  격</v>
          </cell>
          <cell r="C2" t="str">
            <v>수 량</v>
          </cell>
          <cell r="D2" t="str">
            <v>단위</v>
          </cell>
          <cell r="E2" t="str">
            <v>계</v>
          </cell>
          <cell r="F2" t="str">
            <v>노   무   비</v>
          </cell>
          <cell r="H2" t="str">
            <v>재   료   비</v>
          </cell>
          <cell r="J2" t="str">
            <v>경</v>
          </cell>
          <cell r="K2" t="str">
            <v>비</v>
          </cell>
          <cell r="L2" t="str">
            <v>비  고</v>
          </cell>
        </row>
        <row r="3">
          <cell r="F3" t="str">
            <v>단  가</v>
          </cell>
          <cell r="G3" t="str">
            <v>금  액</v>
          </cell>
          <cell r="H3" t="str">
            <v>단  가</v>
          </cell>
          <cell r="I3" t="str">
            <v>금  액</v>
          </cell>
          <cell r="J3" t="str">
            <v>단  가</v>
          </cell>
          <cell r="K3" t="str">
            <v>금  액</v>
          </cell>
        </row>
        <row r="4">
          <cell r="A4" t="str">
            <v xml:space="preserve">Sanding </v>
          </cell>
          <cell r="B4" t="str">
            <v>N.W.C</v>
          </cell>
          <cell r="C4">
            <v>1</v>
          </cell>
          <cell r="D4" t="str">
            <v>㎡</v>
          </cell>
          <cell r="E4">
            <v>15000</v>
          </cell>
          <cell r="K4">
            <v>15000</v>
          </cell>
        </row>
        <row r="5">
          <cell r="A5" t="str">
            <v>Zinc primer</v>
          </cell>
          <cell r="B5" t="str">
            <v>2회</v>
          </cell>
          <cell r="C5">
            <v>0.154</v>
          </cell>
          <cell r="D5" t="str">
            <v>ℓ</v>
          </cell>
          <cell r="E5">
            <v>1137</v>
          </cell>
          <cell r="H5">
            <v>7388</v>
          </cell>
          <cell r="I5">
            <v>1137</v>
          </cell>
        </row>
        <row r="6">
          <cell r="A6" t="str">
            <v>Tar epoxy</v>
          </cell>
          <cell r="B6" t="str">
            <v>2회</v>
          </cell>
          <cell r="C6">
            <v>0.53600000000000003</v>
          </cell>
          <cell r="D6" t="str">
            <v>ℓ</v>
          </cell>
          <cell r="E6">
            <v>1188</v>
          </cell>
          <cell r="H6">
            <v>2218</v>
          </cell>
          <cell r="I6">
            <v>1188</v>
          </cell>
        </row>
        <row r="7">
          <cell r="A7" t="str">
            <v>신      나</v>
          </cell>
          <cell r="B7" t="str">
            <v>Epoxy 용</v>
          </cell>
          <cell r="C7">
            <v>1.6E-2</v>
          </cell>
          <cell r="D7" t="str">
            <v>ℓ</v>
          </cell>
          <cell r="E7">
            <v>14</v>
          </cell>
          <cell r="H7">
            <v>916</v>
          </cell>
          <cell r="I7">
            <v>14</v>
          </cell>
        </row>
        <row r="8">
          <cell r="A8" t="str">
            <v>연  마  지</v>
          </cell>
          <cell r="C8">
            <v>0.15</v>
          </cell>
          <cell r="D8" t="str">
            <v>매</v>
          </cell>
          <cell r="E8">
            <v>15</v>
          </cell>
          <cell r="H8">
            <v>100</v>
          </cell>
          <cell r="I8">
            <v>15</v>
          </cell>
        </row>
        <row r="9">
          <cell r="A9" t="str">
            <v>넝      마</v>
          </cell>
          <cell r="C9">
            <v>0.01</v>
          </cell>
          <cell r="D9" t="str">
            <v>kg</v>
          </cell>
          <cell r="E9">
            <v>4</v>
          </cell>
          <cell r="H9">
            <v>450</v>
          </cell>
          <cell r="I9">
            <v>4</v>
          </cell>
        </row>
        <row r="10">
          <cell r="A10" t="str">
            <v>가  솔  린</v>
          </cell>
          <cell r="C10">
            <v>0.05</v>
          </cell>
          <cell r="D10" t="str">
            <v>ℓ</v>
          </cell>
          <cell r="E10">
            <v>37</v>
          </cell>
          <cell r="H10">
            <v>740</v>
          </cell>
          <cell r="I10">
            <v>37</v>
          </cell>
        </row>
        <row r="11">
          <cell r="A11" t="str">
            <v>도  장  공</v>
          </cell>
          <cell r="C11">
            <v>7.5999999999999998E-2</v>
          </cell>
          <cell r="D11" t="str">
            <v>인</v>
          </cell>
          <cell r="E11">
            <v>4572</v>
          </cell>
          <cell r="F11">
            <v>60159</v>
          </cell>
          <cell r="G11">
            <v>4572</v>
          </cell>
        </row>
        <row r="12">
          <cell r="A12" t="str">
            <v>기 구 손 료</v>
          </cell>
          <cell r="B12" t="str">
            <v>인건비의 2%</v>
          </cell>
          <cell r="E12">
            <v>91</v>
          </cell>
          <cell r="K12">
            <v>91</v>
          </cell>
        </row>
        <row r="13">
          <cell r="A13" t="str">
            <v>계</v>
          </cell>
          <cell r="E13">
            <v>22058</v>
          </cell>
          <cell r="G13">
            <v>4572</v>
          </cell>
          <cell r="I13">
            <v>2395</v>
          </cell>
          <cell r="K13">
            <v>15091</v>
          </cell>
        </row>
      </sheetData>
      <sheetData sheetId="14">
        <row r="1">
          <cell r="B1" t="str">
            <v>스텐 문틀  설치 ( TON 당 )</v>
          </cell>
        </row>
        <row r="2">
          <cell r="A2" t="str">
            <v>공   종</v>
          </cell>
          <cell r="B2" t="str">
            <v>규  격</v>
          </cell>
          <cell r="C2" t="str">
            <v>수 량</v>
          </cell>
          <cell r="D2" t="str">
            <v>단위</v>
          </cell>
          <cell r="E2" t="str">
            <v>계</v>
          </cell>
          <cell r="F2" t="str">
            <v>노   무   비</v>
          </cell>
          <cell r="H2" t="str">
            <v>재   료   비</v>
          </cell>
          <cell r="J2" t="str">
            <v>경</v>
          </cell>
          <cell r="K2" t="str">
            <v>비</v>
          </cell>
          <cell r="L2" t="str">
            <v>비  고</v>
          </cell>
        </row>
        <row r="3">
          <cell r="F3" t="str">
            <v>단  가</v>
          </cell>
          <cell r="G3" t="str">
            <v>금  액</v>
          </cell>
          <cell r="H3" t="str">
            <v>단  가</v>
          </cell>
          <cell r="I3" t="str">
            <v>금  액</v>
          </cell>
          <cell r="J3" t="str">
            <v>단  가</v>
          </cell>
          <cell r="K3" t="str">
            <v>금  액</v>
          </cell>
        </row>
        <row r="4">
          <cell r="A4" t="str">
            <v>기계기사 1급</v>
          </cell>
          <cell r="C4">
            <v>3.9</v>
          </cell>
          <cell r="D4" t="str">
            <v>인</v>
          </cell>
          <cell r="E4">
            <v>335302</v>
          </cell>
          <cell r="F4">
            <v>85975</v>
          </cell>
          <cell r="G4">
            <v>335302</v>
          </cell>
        </row>
        <row r="5">
          <cell r="A5" t="str">
            <v>플랜트기계설치공</v>
          </cell>
          <cell r="C5">
            <v>3.96</v>
          </cell>
          <cell r="D5" t="str">
            <v>인</v>
          </cell>
          <cell r="E5">
            <v>328561</v>
          </cell>
          <cell r="F5">
            <v>82970</v>
          </cell>
          <cell r="G5">
            <v>328561</v>
          </cell>
        </row>
        <row r="6">
          <cell r="A6" t="str">
            <v>플랜트 용접공</v>
          </cell>
          <cell r="C6">
            <v>6.62</v>
          </cell>
          <cell r="D6" t="str">
            <v>인</v>
          </cell>
          <cell r="E6">
            <v>592437</v>
          </cell>
          <cell r="F6">
            <v>89492</v>
          </cell>
          <cell r="G6">
            <v>592437</v>
          </cell>
        </row>
        <row r="7">
          <cell r="A7" t="str">
            <v>산소 절단공</v>
          </cell>
          <cell r="C7">
            <v>1.78</v>
          </cell>
          <cell r="D7" t="str">
            <v>인</v>
          </cell>
          <cell r="E7">
            <v>117371</v>
          </cell>
          <cell r="F7">
            <v>65939</v>
          </cell>
          <cell r="G7">
            <v>117371</v>
          </cell>
        </row>
        <row r="8">
          <cell r="A8" t="str">
            <v>특 별  인 부</v>
          </cell>
          <cell r="C8">
            <v>13.06</v>
          </cell>
          <cell r="D8" t="str">
            <v>인</v>
          </cell>
          <cell r="E8">
            <v>702993</v>
          </cell>
          <cell r="F8">
            <v>53828</v>
          </cell>
          <cell r="G8">
            <v>702993</v>
          </cell>
        </row>
        <row r="9">
          <cell r="A9" t="str">
            <v>산       소</v>
          </cell>
          <cell r="B9" t="str">
            <v>6000ℓ</v>
          </cell>
          <cell r="C9">
            <v>0.69</v>
          </cell>
          <cell r="D9" t="str">
            <v>병</v>
          </cell>
          <cell r="E9">
            <v>4140</v>
          </cell>
          <cell r="H9">
            <v>6000</v>
          </cell>
          <cell r="I9">
            <v>4140</v>
          </cell>
        </row>
        <row r="10">
          <cell r="A10" t="str">
            <v>아 세 틸 렌</v>
          </cell>
          <cell r="B10" t="str">
            <v>2100ℓ</v>
          </cell>
          <cell r="C10">
            <v>0.2</v>
          </cell>
          <cell r="D10" t="str">
            <v>병</v>
          </cell>
          <cell r="E10">
            <v>2708</v>
          </cell>
          <cell r="H10">
            <v>13540</v>
          </cell>
          <cell r="I10">
            <v>2708</v>
          </cell>
        </row>
        <row r="11">
          <cell r="A11" t="str">
            <v>용  접  봉</v>
          </cell>
          <cell r="B11" t="str">
            <v>KSE 4313 4φ</v>
          </cell>
          <cell r="C11">
            <v>16</v>
          </cell>
          <cell r="D11" t="str">
            <v>kg</v>
          </cell>
          <cell r="E11">
            <v>10400</v>
          </cell>
          <cell r="H11">
            <v>650</v>
          </cell>
          <cell r="I11">
            <v>10400</v>
          </cell>
        </row>
        <row r="12">
          <cell r="A12" t="str">
            <v>용  접  봉</v>
          </cell>
          <cell r="B12" t="str">
            <v>SUS 304</v>
          </cell>
          <cell r="C12">
            <v>15.05</v>
          </cell>
          <cell r="D12" t="str">
            <v>kg</v>
          </cell>
          <cell r="E12">
            <v>67273</v>
          </cell>
          <cell r="H12">
            <v>4470</v>
          </cell>
          <cell r="I12">
            <v>67273</v>
          </cell>
        </row>
        <row r="13">
          <cell r="A13" t="str">
            <v>계</v>
          </cell>
          <cell r="E13">
            <v>2161185</v>
          </cell>
          <cell r="G13">
            <v>2076664</v>
          </cell>
          <cell r="I13">
            <v>84521</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총괄주요자재집계표"/>
      <sheetName val="INPUT"/>
      <sheetName val="노임단가"/>
    </sheetNames>
    <sheetDataSet>
      <sheetData sheetId="0"/>
      <sheetData sheetId="1" refreshError="1"/>
      <sheetData sheetId="2"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관급자재비"/>
      <sheetName val="설계서"/>
      <sheetName val="원가계산서"/>
      <sheetName val="사급자재비조서"/>
      <sheetName val="폐기물조서"/>
      <sheetName val="일위대가1."/>
      <sheetName val="적용일위대가"/>
      <sheetName val="총괄내역서"/>
      <sheetName val="노임단가"/>
      <sheetName val="원가계산서 "/>
      <sheetName val="노임"/>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1차증가원가계산"/>
    </sheetNames>
    <sheetDataSet>
      <sheetData sheetId="0" refreshError="1"/>
      <sheetData sheetId="1"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구원가계산"/>
    </sheetNames>
    <sheetDataSet>
      <sheetData sheetId="0"/>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단가조사서작성"/>
      <sheetName val="수목일위"/>
      <sheetName val="수목집계"/>
      <sheetName val="내역장군"/>
      <sheetName val="수량장군"/>
      <sheetName val="내역대령"/>
      <sheetName val="수량대령"/>
      <sheetName val="내역공원"/>
      <sheetName val="수량공원"/>
      <sheetName val="내역아"/>
      <sheetName val="수량아"/>
      <sheetName val="울타리"/>
      <sheetName val="시설물일위"/>
      <sheetName val="운반비"/>
      <sheetName val="단가1"/>
      <sheetName val="공사비조정"/>
      <sheetName val="공사비"/>
      <sheetName val="수목운반"/>
      <sheetName val="가설공사"/>
      <sheetName val="총괄서"/>
    </sheetNames>
    <sheetDataSet>
      <sheetData sheetId="0" refreshError="1"/>
      <sheetData sheetId="1">
        <row r="393">
          <cell r="B393">
            <v>120</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sheetData sheetId="15"/>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공정집계총괄 (2)"/>
      <sheetName val="laroux"/>
      <sheetName val="울타리거리"/>
      <sheetName val="보안등"/>
      <sheetName val="연선전화기초산출"/>
      <sheetName val="보강CO"/>
      <sheetName val="FC포설배관"/>
      <sheetName val="AS포장복구 "/>
      <sheetName val="가설공사비"/>
      <sheetName val="도로구조공사비"/>
      <sheetName val="도로토공공사비"/>
      <sheetName val="노무비"/>
      <sheetName val="여수토공사비"/>
      <sheetName val="시멘트"/>
      <sheetName val="내역"/>
      <sheetName val="운반9"/>
      <sheetName val="별표집계"/>
      <sheetName val="준검 내역서"/>
      <sheetName val="문학간접"/>
      <sheetName val="간접"/>
      <sheetName val="#REF"/>
      <sheetName val="Sheet2"/>
      <sheetName val="직재"/>
      <sheetName val="재집"/>
      <sheetName val="기계경비(시간당)"/>
      <sheetName val="I一般比"/>
      <sheetName val="내역서"/>
      <sheetName val="현장관리비"/>
      <sheetName val="공종별원가계산"/>
      <sheetName val="원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전기일위대가"/>
      <sheetName val="노임단가표"/>
      <sheetName val="노임"/>
      <sheetName val="가설공사비"/>
      <sheetName val="도로구조공사비"/>
      <sheetName val="도로토공공사비"/>
      <sheetName val="집계표(OPTION)"/>
      <sheetName val="건축-물가변동"/>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시설물일위"/>
      <sheetName val="가설공사"/>
      <sheetName val="단가결정"/>
      <sheetName val="내역아"/>
      <sheetName val="울타리"/>
      <sheetName val="AS포장복구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수량산출"/>
      <sheetName val="설명"/>
      <sheetName val="총괄서"/>
      <sheetName val="Sheet3"/>
      <sheetName val="수목데이타"/>
      <sheetName val="시설물일위"/>
      <sheetName val="가설공사"/>
      <sheetName val="단가결정"/>
      <sheetName val="내역아"/>
      <sheetName val="울타리"/>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일위대가 1"/>
      <sheetName val="산거 1(인력투입)"/>
      <sheetName val="설계내역서"/>
      <sheetName val="일위대가 2"/>
      <sheetName val="일위대가 3"/>
      <sheetName val="각종단가"/>
      <sheetName val="단가"/>
      <sheetName val="Sheet1"/>
      <sheetName val="가정급수관"/>
    </sheetNames>
    <sheetDataSet>
      <sheetData sheetId="0"/>
      <sheetData sheetId="1"/>
      <sheetData sheetId="2"/>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6">
          <cell r="E46">
            <v>16300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99">
          <cell r="E99">
            <v>35900</v>
          </cell>
        </row>
        <row r="100">
          <cell r="E100">
            <v>64400</v>
          </cell>
        </row>
        <row r="101">
          <cell r="E101">
            <v>20100</v>
          </cell>
        </row>
        <row r="102">
          <cell r="E102">
            <v>30500</v>
          </cell>
        </row>
        <row r="103">
          <cell r="E103">
            <v>63000</v>
          </cell>
        </row>
        <row r="104">
          <cell r="E104">
            <v>114000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row r="658">
          <cell r="E658">
            <v>51060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기타 정보통신공사"/>
      <sheetName val="소일위대가코드표"/>
      <sheetName val="炷舅?XLS"/>
      <sheetName val="ls"/>
      <sheetName val="토공사"/>
      <sheetName val="간접"/>
      <sheetName val="품셈집계표"/>
      <sheetName val="자재조사표(참고용)"/>
      <sheetName val="일반부표집계표"/>
      <sheetName val="수목일위"/>
      <sheetName val=""/>
      <sheetName val="건축2"/>
      <sheetName val="수목데이타"/>
      <sheetName val="AS포장복구 "/>
      <sheetName val="원가계산"/>
      <sheetName val="품셈TABLE"/>
      <sheetName val="표지 (2)"/>
      <sheetName val="6호기"/>
      <sheetName val="2000.11월설계내역"/>
      <sheetName val="Sheet1"/>
      <sheetName val="Customer Databas"/>
      <sheetName val="설명"/>
      <sheetName val="노임단가"/>
      <sheetName val="단가조사"/>
      <sheetName val="시설물일위"/>
      <sheetName val="가설공사"/>
      <sheetName val="단가결정"/>
      <sheetName val="내역아"/>
      <sheetName val="울타리"/>
      <sheetName val="문학간접"/>
      <sheetName val="수목표준대가"/>
      <sheetName val="단가대비표"/>
      <sheetName val="공종단가"/>
      <sheetName val="참고"/>
      <sheetName val="공사개요"/>
      <sheetName val="장비별표(오거보링)(Ø400)(12M)"/>
      <sheetName val="갑  지"/>
      <sheetName val="䈘목(중국단풍-)"/>
      <sheetName val="1"/>
      <sheetName val="2"/>
      <sheetName val="3"/>
      <sheetName val="4"/>
      <sheetName val="5"/>
      <sheetName val="화재 탐지 설비"/>
      <sheetName val="접속도로1"/>
      <sheetName val="평가데이터"/>
      <sheetName val="unit 4"/>
      <sheetName val="Total"/>
      <sheetName val="횡배수관재료-"/>
      <sheetName val="계산서(직선부)"/>
      <sheetName val="포장재료집계표"/>
      <sheetName val="콘크리트측구연장"/>
      <sheetName val="포장공"/>
      <sheetName val="-몰탈콘크리트"/>
      <sheetName val="-배수구조물공토공"/>
      <sheetName val="수량산출서"/>
      <sheetName val="골조시행"/>
      <sheetName val="간선계산"/>
      <sheetName val="전익자재"/>
      <sheetName val="기초일위"/>
      <sheetName val="시설일위"/>
      <sheetName val="조명일위"/>
      <sheetName val="1차증가원가계산"/>
      <sheetName val="직재"/>
      <sheetName val="재집"/>
      <sheetName val="전체"/>
      <sheetName val="원내역"/>
      <sheetName val="일위대가(가설)"/>
      <sheetName val="가설공사비"/>
      <sheetName val="도로구조공사비"/>
      <sheetName val="도로토공공사비"/>
      <sheetName val="여수토공사비"/>
      <sheetName val="Sheet1 (2)"/>
      <sheetName val="자재단가조사표-수목"/>
      <sheetName val="금액"/>
      <sheetName val="49"/>
      <sheetName val="노임이"/>
      <sheetName val="총괄내역"/>
      <sheetName val="금액내역서"/>
      <sheetName val="이름표지정"/>
      <sheetName val="기본단가표"/>
      <sheetName val="준검 내역서"/>
      <sheetName val="data"/>
      <sheetName val="직접경비"/>
      <sheetName val="직접인건비"/>
      <sheetName val="건축-물가변동"/>
      <sheetName val="현장관리비"/>
      <sheetName val="데리네이타현황"/>
      <sheetName val="단가 및 재료비"/>
      <sheetName val="단가산출2"/>
      <sheetName val="교사기준면적(초등)"/>
      <sheetName val="내역"/>
      <sheetName val="금융비용"/>
      <sheetName val="EACT10"/>
      <sheetName val="Sheet2"/>
      <sheetName val="철근총괄집계표"/>
      <sheetName val="#REF"/>
      <sheetName val="집수정(600-700)"/>
      <sheetName val="토사(PE)"/>
      <sheetName val="DATE"/>
      <sheetName val="Sheet3"/>
      <sheetName val="터파기및재료"/>
      <sheetName val="빗물받이(910-510-410)"/>
      <sheetName val="우수"/>
      <sheetName val="일위대가"/>
      <sheetName val="2000년1차"/>
      <sheetName val="2000전체분"/>
      <sheetName val="전주2本1"/>
      <sheetName val="조명시설"/>
      <sheetName val="1.설계조건"/>
      <sheetName val="9811"/>
      <sheetName val="A"/>
      <sheetName val="공종목록표"/>
      <sheetName val="개인"/>
      <sheetName val="산출내역서집계표"/>
      <sheetName val="DC-O-4-S(설명서)"/>
      <sheetName val="노무,재료"/>
      <sheetName val="별표집계"/>
      <sheetName val="남양내역"/>
      <sheetName val="Sheet4"/>
      <sheetName val="공종별원가계산"/>
      <sheetName val="가감수량"/>
      <sheetName val="맨홀수량산출"/>
      <sheetName val="총괄내역서"/>
      <sheetName val="일위목록"/>
      <sheetName val="품셈"/>
      <sheetName val="공내역"/>
      <sheetName val="근거(기밀댐퍼)"/>
      <sheetName val="재정비직인"/>
      <sheetName val="재정비내역"/>
      <sheetName val="지적고시내역"/>
      <sheetName val="DANGA"/>
      <sheetName val="전기"/>
      <sheetName val="2공구산출내역"/>
      <sheetName val="철콘"/>
      <sheetName val="일위대가-1"/>
      <sheetName val="시멘트"/>
      <sheetName val="수목단가"/>
      <sheetName val="시설수량표"/>
      <sheetName val="식재수량표"/>
      <sheetName val="견적시담(송포2공구)"/>
      <sheetName val="자재단가"/>
      <sheetName val="10공구일위"/>
      <sheetName val="9509"/>
      <sheetName val="횡배수관토공수량"/>
      <sheetName val="단가"/>
      <sheetName val="단가산출"/>
      <sheetName val="입찰"/>
      <sheetName val="현경"/>
      <sheetName val="토공산출(주차장)"/>
      <sheetName val="현장관리"/>
      <sheetName val="공통가설"/>
      <sheetName val="매입"/>
      <sheetName val="토공산출 (아파트)"/>
      <sheetName val="식재일위"/>
      <sheetName val="연습"/>
      <sheetName val="단가산출1"/>
      <sheetName val="Mc1"/>
      <sheetName val="INPUT"/>
      <sheetName val="내역(APT)"/>
      <sheetName val="골조대비내역"/>
      <sheetName val="년도별시공"/>
      <sheetName val="평가내역"/>
      <sheetName val="정렬"/>
      <sheetName val="기초자료입력"/>
      <sheetName val="간접비"/>
      <sheetName val="123"/>
      <sheetName val="기계경비적용기준"/>
      <sheetName val="5 일위목록"/>
      <sheetName val="7 단가조사"/>
      <sheetName val="6 일위대가"/>
      <sheetName val="파일의이용"/>
      <sheetName val="물가자료"/>
      <sheetName val="BID"/>
      <sheetName val="기계설비-물가변동"/>
      <sheetName val="E.P.T수량산출서"/>
      <sheetName val="참조"/>
      <sheetName val="Ⅶ-2.현장경비산출"/>
      <sheetName val="배수내역"/>
      <sheetName val="DT"/>
      <sheetName val="롤러"/>
      <sheetName val="펌프차타설"/>
      <sheetName val="참조M"/>
      <sheetName val="ABUT수량-A1"/>
      <sheetName val="시설물기초"/>
      <sheetName val="공사요율산출표"/>
      <sheetName val="전기혼잡제경비(45)"/>
      <sheetName val="에너지동"/>
      <sheetName val="수량산출"/>
      <sheetName val="중기사용료산출근거"/>
      <sheetName val="카렌스센터계량기설치공사"/>
      <sheetName val="지주목시비량산출서"/>
      <sheetName val="비목군분류일위"/>
      <sheetName val="노임(1차)"/>
      <sheetName val="약품공급2"/>
      <sheetName val="예가표"/>
      <sheetName val="참조(2)"/>
      <sheetName val="말고개터널조명전압강하"/>
      <sheetName val="현장"/>
      <sheetName val="자재 집계표"/>
      <sheetName val="세부내역"/>
      <sheetName val="운동장 (2)"/>
      <sheetName val="단면가정"/>
      <sheetName val="부하계산서"/>
      <sheetName val="충주"/>
      <sheetName val="토공수량"/>
      <sheetName val="설계내"/>
      <sheetName val="예산명세서"/>
      <sheetName val="설계명세서"/>
      <sheetName val="자료입력"/>
      <sheetName val="일위"/>
      <sheetName val="기초자료"/>
      <sheetName val="조건"/>
      <sheetName val="계수시트"/>
      <sheetName val="식재"/>
      <sheetName val="시설물"/>
      <sheetName val="식재출력용"/>
      <sheetName val="유지관리"/>
      <sheetName val="1차 내역서"/>
      <sheetName val="준공정산"/>
      <sheetName val="총괄표"/>
      <sheetName val="공구원가계산"/>
      <sheetName val="전선 및 전선관"/>
      <sheetName val="금융"/>
      <sheetName val="설계내역일위"/>
      <sheetName val="상 부"/>
      <sheetName val="삭제금지단가"/>
      <sheetName val="개소별수량산출"/>
      <sheetName val="실행간접비용"/>
      <sheetName val="合成単価作成表-BLDG"/>
      <sheetName val="설계서"/>
      <sheetName val="공사기본내용입력"/>
      <sheetName val="공통"/>
      <sheetName val="단가표 (2)"/>
      <sheetName val="공사별 가중치 산출근거(토목)"/>
      <sheetName val="가중치근거(조경)"/>
      <sheetName val="JUCKEYK"/>
      <sheetName val="단위단가"/>
      <sheetName val="토목주소"/>
      <sheetName val="EQT-ESTN"/>
      <sheetName val="일위대가목차"/>
      <sheetName val="토공집계"/>
      <sheetName val="공사비예산서(토목분)"/>
      <sheetName val="퍼스트"/>
      <sheetName val="지수"/>
      <sheetName val="대치판정"/>
      <sheetName val="2.대외공문"/>
      <sheetName val="대가표(품셈)"/>
      <sheetName val="관공일위대가"/>
      <sheetName val="사급자재"/>
      <sheetName val="약품설비"/>
      <sheetName val="교육종류"/>
      <sheetName val="내역서01"/>
      <sheetName val="경산"/>
      <sheetName val="WORK"/>
      <sheetName val="귀래 설계 공내역서"/>
      <sheetName val="GAS"/>
      <sheetName val="제수"/>
      <sheetName val="공기"/>
      <sheetName val="견적"/>
      <sheetName val="부하계산"/>
      <sheetName val="내역1"/>
      <sheetName val="설계기준"/>
      <sheetName val="수안보-MBR1"/>
      <sheetName val="설계예산서"/>
      <sheetName val="주요항목별"/>
      <sheetName val="입력자료"/>
      <sheetName val="자료"/>
      <sheetName val="간선"/>
      <sheetName val="전압"/>
      <sheetName val="조도"/>
      <sheetName val="동력"/>
      <sheetName val="DB@Acess"/>
      <sheetName val="Civil"/>
      <sheetName val="가도공"/>
      <sheetName val="부대공Ⅱ"/>
      <sheetName val="동해title"/>
      <sheetName val="현관"/>
      <sheetName val="인원"/>
      <sheetName val="중기일위대가"/>
      <sheetName val="견적율"/>
      <sheetName val="BH"/>
      <sheetName val="총괄표1"/>
      <sheetName val="퇴직금(울산천상)"/>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일반부표"/>
      <sheetName val="예산갑지"/>
      <sheetName val="입찰안"/>
      <sheetName val="밸브설치"/>
      <sheetName val="MOTOR"/>
      <sheetName val="SG"/>
      <sheetName val="설계내역서"/>
      <sheetName val="소야공정계획표"/>
      <sheetName val="기기리스트"/>
      <sheetName val="일위집계표"/>
      <sheetName val="시공"/>
      <sheetName val="조명율표"/>
      <sheetName val="공종집계"/>
      <sheetName val="산출근거"/>
      <sheetName val="간지"/>
      <sheetName val="배수공"/>
      <sheetName val="자단"/>
      <sheetName val="인공산출"/>
      <sheetName val="단가비교"/>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코드"/>
      <sheetName val="1호인버트수량"/>
      <sheetName val="석축설면"/>
      <sheetName val="법면단"/>
      <sheetName val="설계조건"/>
      <sheetName val="안정계산"/>
      <sheetName val="단면검토"/>
      <sheetName val="JUCK"/>
      <sheetName val="SCHE"/>
      <sheetName val="평교-내역"/>
      <sheetName val="날개벽(좌,우=60도-4개)"/>
      <sheetName val="1안"/>
      <sheetName val="공통비총괄표"/>
      <sheetName val="내역서2안"/>
      <sheetName val="정화조방수미장"/>
      <sheetName val="인건비"/>
      <sheetName val="설계내역"/>
      <sheetName val="03하반기내역서"/>
      <sheetName val="04상반기"/>
      <sheetName val="공작물조직표(용배수)"/>
      <sheetName val="날개벽수량표"/>
      <sheetName val="bearing"/>
      <sheetName val="노무비단가"/>
      <sheetName val="4-10"/>
      <sheetName val="단가표_(2)"/>
      <sheetName val="11월"/>
      <sheetName val="잡비"/>
      <sheetName val="투찰금액"/>
      <sheetName val="건축내역서"/>
      <sheetName val="설비내역서"/>
      <sheetName val="전기내역서"/>
      <sheetName val="가격비"/>
      <sheetName val="炷舅_XLS_데이타'!$E$124"/>
      <sheetName val="ls_노임"/>
      <sheetName val="炷舅_XLS"/>
      <sheetName val="인사자료총집계"/>
      <sheetName val="부안일위"/>
      <sheetName val="위치조서"/>
      <sheetName val="과세내역(세부)"/>
      <sheetName val="2호맨홀공제수량"/>
      <sheetName val="Sheet6"/>
      <sheetName val="기초1"/>
      <sheetName val="수량계산서 집계표(가설 신설 및 철거-을지로3가 3호선)"/>
      <sheetName val="수량계산서 집계표(신설-을지로3가 3호선)"/>
      <sheetName val="수량계산서 집계표(철거-을지로3가 3호선)"/>
      <sheetName val="수목데이타 "/>
      <sheetName val="지급자재"/>
      <sheetName val=" 견적서"/>
      <sheetName val="전기공사"/>
      <sheetName val="인부신상자료"/>
      <sheetName val="직접공사비집계표_7"/>
      <sheetName val="공통가설_8"/>
      <sheetName val="기타시설"/>
      <sheetName val="아파트_9"/>
      <sheetName val="주민복지관"/>
      <sheetName val="지하주차장"/>
      <sheetName val="전기일위대가"/>
      <sheetName val="기성내역"/>
      <sheetName val="설계"/>
      <sheetName val="실행철강하도"/>
      <sheetName val="정부노임단가"/>
      <sheetName val="담장산출"/>
      <sheetName val="EJ"/>
      <sheetName val="토공집계표"/>
      <sheetName val="설계예시"/>
      <sheetName val="총괄"/>
      <sheetName val="단목"/>
      <sheetName val="토목수량"/>
      <sheetName val="평형별수량표"/>
      <sheetName val="가설개략"/>
      <sheetName val="을지"/>
      <sheetName val="평당"/>
      <sheetName val="매입세"/>
      <sheetName val="창호"/>
      <sheetName val="전계가"/>
      <sheetName val="1차_내역서"/>
      <sheetName val="가로등"/>
      <sheetName val="PAINT"/>
      <sheetName val="TEL"/>
      <sheetName val="실행"/>
      <sheetName val="신표지1"/>
      <sheetName val="시추주상도"/>
      <sheetName val="3.바닥판  "/>
      <sheetName val="주관사업"/>
      <sheetName val="천방교접속"/>
      <sheetName val="배수판"/>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노무비"/>
      <sheetName val="PW3"/>
      <sheetName val="PW4"/>
      <sheetName val="SC1"/>
      <sheetName val="PE"/>
      <sheetName val="PM"/>
      <sheetName val="TR"/>
      <sheetName val="제잡비"/>
      <sheetName val="토집"/>
      <sheetName val="COVER"/>
      <sheetName val="9GNG운반"/>
      <sheetName val="자판실행"/>
      <sheetName val="와동25-3(변경)"/>
      <sheetName val="FB25JN"/>
      <sheetName val="을"/>
      <sheetName val="가설"/>
      <sheetName val="구조포설"/>
      <sheetName val="복구"/>
      <sheetName val="부대"/>
      <sheetName val="부호표"/>
      <sheetName val="토공"/>
      <sheetName val="3차준공"/>
      <sheetName val="MAIN"/>
      <sheetName val="날개벽"/>
      <sheetName val="기타공사"/>
      <sheetName val="단청(제외)"/>
      <sheetName val="목공집계"/>
      <sheetName val="미장(2)"/>
      <sheetName val="운반"/>
      <sheetName val="지붕(기와)"/>
      <sheetName val="동력부하계산"/>
      <sheetName val="7단가"/>
      <sheetName val="타견적(을)"/>
      <sheetName val="부시수량"/>
      <sheetName val="200"/>
      <sheetName val="코드표"/>
      <sheetName val="1.설계기준"/>
      <sheetName val="말뚝지지력산정"/>
      <sheetName val="건축(을)"/>
      <sheetName val="당초내역서"/>
      <sheetName val="※참고자료※"/>
      <sheetName val="Y-WORK"/>
      <sheetName val="EQUIP-H"/>
      <sheetName val="sub"/>
      <sheetName val="N賃率-職"/>
      <sheetName val="기성내역서표지"/>
      <sheetName val="원가"/>
      <sheetName val="절감계산"/>
      <sheetName val="교대시점"/>
      <sheetName val="참고자료"/>
      <sheetName val="설계가"/>
      <sheetName val="자재"/>
      <sheetName val="1.가설"/>
      <sheetName val="4.목공사"/>
      <sheetName val="덕소내역"/>
      <sheetName val="각종단가"/>
      <sheetName val="공정코드"/>
      <sheetName val="진주방향"/>
      <sheetName val="98지급계획"/>
      <sheetName val="적용기준"/>
      <sheetName val="실행(표지,갑,을)"/>
      <sheetName val="-배수구조물⳵토공"/>
      <sheetName val="경상비"/>
      <sheetName val="인건비 "/>
      <sheetName val="table"/>
      <sheetName val="품셈표"/>
      <sheetName val="공사비집계표"/>
      <sheetName val="왕십리방향"/>
      <sheetName val="가스내역"/>
      <sheetName val="가스(내역)"/>
      <sheetName val="심사물량"/>
      <sheetName val="심사계산"/>
      <sheetName val="ilch"/>
      <sheetName val="기준액"/>
      <sheetName val="3연box"/>
      <sheetName val="단 box"/>
      <sheetName val="목차 "/>
      <sheetName val="계획서"/>
      <sheetName val="연장"/>
      <sheetName val="위치도(점용허가용)"/>
      <sheetName val="신청서"/>
      <sheetName val="계산내역(설비)"/>
      <sheetName val="공사발의서"/>
      <sheetName val="S0"/>
      <sheetName val="cable-data"/>
      <sheetName val="기계경비일람"/>
      <sheetName val="6PILE  (돌출)"/>
      <sheetName val="재료단가"/>
      <sheetName val="사전공사"/>
      <sheetName val="Sheet13"/>
      <sheetName val="발전기"/>
      <sheetName val="Sheet14"/>
      <sheetName val="수량집계표"/>
      <sheetName val="공종별수량집계"/>
      <sheetName val="XL4Poppy"/>
      <sheetName val="邅☳"/>
      <sheetName val="수로단위수량"/>
      <sheetName val="이름정의"/>
      <sheetName val="초기화면"/>
      <sheetName val="기계실 D200"/>
      <sheetName val="01"/>
      <sheetName val="토목"/>
      <sheetName val="자"/>
      <sheetName val="노"/>
      <sheetName val="견적서"/>
      <sheetName val="현장관리비 "/>
      <sheetName val="환율 및 노임"/>
      <sheetName val="속 일위대가"/>
      <sheetName val="자재단가대비표"/>
      <sheetName val="현장조사"/>
      <sheetName val="요약&amp;결과"/>
      <sheetName val="하수급견적대비"/>
      <sheetName val="공사비산출내역"/>
      <sheetName val="가감수량(2호)"/>
      <sheetName val="맨홀수량산출(2호)"/>
      <sheetName val="부대내역"/>
      <sheetName val="제잡비집계"/>
      <sheetName val="가설건물"/>
      <sheetName val="70%"/>
      <sheetName val="ITEM"/>
      <sheetName val="터널조도"/>
      <sheetName val="설계변경조서"/>
      <sheetName val="ENTRY"/>
      <sheetName val="예정(3)"/>
      <sheetName val="관리,공감"/>
      <sheetName val="22인공"/>
      <sheetName val="성곽내역서"/>
      <sheetName val="영창26"/>
      <sheetName val="Front"/>
      <sheetName val="wall"/>
      <sheetName val="List"/>
      <sheetName val="10"/>
      <sheetName val="11"/>
      <sheetName val="6"/>
      <sheetName val="7"/>
      <sheetName val="8"/>
      <sheetName val="9"/>
      <sheetName val="개요"/>
      <sheetName val="수량"/>
      <sheetName val="발생토"/>
      <sheetName val="JOIN(2span)"/>
      <sheetName val="바닥판"/>
      <sheetName val="주빔의 설계"/>
      <sheetName val="철근량산정및사용성검토"/>
      <sheetName val="입력DATA"/>
      <sheetName val="계약내역서(을지)"/>
      <sheetName val="가격조사서"/>
      <sheetName val="3.공통공사대비"/>
      <sheetName val="전차선로 물량표"/>
      <sheetName val="한강운반비"/>
      <sheetName val="공통(20-91)"/>
      <sheetName val="설명서"/>
      <sheetName val="예정공정표"/>
      <sheetName val="표지1"/>
      <sheetName val="부하(성남)"/>
      <sheetName val="인제내역"/>
      <sheetName val="현장관리비 산출내역"/>
      <sheetName val="설계서(본관)"/>
      <sheetName val="투자효율분석"/>
      <sheetName val="오억미만"/>
      <sheetName val="우각부보강"/>
      <sheetName val="TB-내역서"/>
      <sheetName val="소요자재"/>
      <sheetName val="노무산출서"/>
      <sheetName val="횡배수관수량집계"/>
      <sheetName val="횡배수관기초"/>
      <sheetName val="원형1호맨홀토공수량"/>
      <sheetName val="일위대가목록"/>
      <sheetName val="간선토공재집"/>
      <sheetName val="지선토공재집"/>
      <sheetName val="공사원가"/>
      <sheetName val="3.하중산정4.지지력"/>
      <sheetName val="단가 산출서(산근#1~#102)"/>
      <sheetName val="우수공"/>
      <sheetName val="대공종"/>
      <sheetName val="자재표"/>
      <sheetName val="우배수"/>
      <sheetName val="원형맨홀수량"/>
      <sheetName val="2000,9월 일위"/>
      <sheetName val="품의서(0217)"/>
      <sheetName val="철거산출근거"/>
      <sheetName val="CC16-내역서"/>
      <sheetName val="단위수량"/>
      <sheetName val="기초공"/>
      <sheetName val="기둥(원형)"/>
      <sheetName val="단가입력창"/>
      <sheetName val="공종단가표 "/>
      <sheetName val="식재일위대가"/>
      <sheetName val="영업.일1"/>
      <sheetName val="연돌일위집계"/>
      <sheetName val="토공실행"/>
      <sheetName val="경비"/>
      <sheetName val="수량집계"/>
      <sheetName val="A-4"/>
      <sheetName val="2.2.10.샤시등"/>
      <sheetName val="신우"/>
      <sheetName val="차수"/>
      <sheetName val="기별(종합)"/>
      <sheetName val="결재갑지"/>
      <sheetName val="변경일위"/>
      <sheetName val="Book1"/>
      <sheetName val="용산1(해보)"/>
      <sheetName val="G.R300경비"/>
      <sheetName val="GAEYO"/>
      <sheetName val="구조물철거타공정이월"/>
      <sheetName val="통합내역"/>
      <sheetName val="표  지"/>
      <sheetName val="일반문틀 설치"/>
      <sheetName val="샌딩 에폭시 도장"/>
      <sheetName val="스텐문틀설치"/>
      <sheetName val="DATA1"/>
      <sheetName val="FAB별"/>
      <sheetName val="Ȁ_x0004_夁瓅"/>
      <sheetName val="Cost bd-&quot;A&quot;"/>
      <sheetName val="XXXXXX"/>
      <sheetName val="VXXXXX"/>
      <sheetName val="전등설비"/>
      <sheetName val="I一般比"/>
      <sheetName val="cal"/>
      <sheetName val="일위대가(건축)"/>
      <sheetName val="내2"/>
      <sheetName val="직노"/>
      <sheetName val="경율산정.XLS"/>
      <sheetName val="관기성공.내"/>
      <sheetName val="프랜트면허"/>
      <sheetName val="월별"/>
      <sheetName val="도급예산내역서봉투"/>
      <sheetName val="공사원가계산서"/>
      <sheetName val="설계산출표지"/>
      <sheetName val="도급예산내역서총괄표"/>
      <sheetName val="을부담운반비"/>
      <sheetName val="운반비산출"/>
      <sheetName val="기성2"/>
      <sheetName val="연결임시"/>
      <sheetName val="기준표"/>
      <sheetName val="1공구내역서(1)"/>
      <sheetName val="b_balju_cho"/>
      <sheetName val="3BL공동구 수량"/>
      <sheetName val="계측제어설비"/>
      <sheetName val="청천내"/>
      <sheetName val="001"/>
      <sheetName val="고개가설"/>
      <sheetName val="재료집계표"/>
      <sheetName val="사급자재비"/>
      <sheetName val="수량산출표"/>
      <sheetName val="댐구조도"/>
      <sheetName val="세월교산출기초"/>
      <sheetName val="인부노임"/>
      <sheetName val="2.가로등(영구)"/>
      <sheetName val="HVAC"/>
      <sheetName val="전선관"/>
      <sheetName val="교각1"/>
      <sheetName val="단위수량산출"/>
      <sheetName val="포장자재집계표"/>
      <sheetName val="INPUTDATA"/>
      <sheetName val="내역서(전기)"/>
      <sheetName val="D16"/>
      <sheetName val="D25"/>
      <sheetName val="D22"/>
      <sheetName val="단면 (2)"/>
      <sheetName val="b_balju"/>
      <sheetName val="안정검토(온1)"/>
      <sheetName val="환경기계공정표 (3)"/>
      <sheetName val="기구조직"/>
      <sheetName val="TRE TABLE"/>
      <sheetName val="목동세대 산출근거"/>
      <sheetName val="직원투입계획"/>
      <sheetName val="입출재고현황 (2)"/>
      <sheetName val="암거단위"/>
      <sheetName val="횡 연장"/>
      <sheetName val="노 무 비"/>
      <sheetName val="중기사용료"/>
      <sheetName val="Code"/>
      <sheetName val="계정"/>
      <sheetName val="남양시작동자105노65기1.3화1.2"/>
      <sheetName val="남양시작동010313100%"/>
      <sheetName val="조명율"/>
      <sheetName val="항목등록"/>
      <sheetName val="남양구조시험동"/>
      <sheetName val="신규품셈목차"/>
      <sheetName val="시중노임단가"/>
      <sheetName val="결재판(삭제하지말아주세요)"/>
      <sheetName val="O＆P"/>
      <sheetName val="일위_파일"/>
      <sheetName val="집계"/>
      <sheetName val="내역서-전체낙찰율"/>
      <sheetName val="교대"/>
      <sheetName val="설비2차"/>
      <sheetName val="(A)내역서"/>
      <sheetName val="5.전사투자계획종함안"/>
      <sheetName val="암거단위-1련"/>
      <sheetName val="Factor"/>
      <sheetName val="General Data"/>
      <sheetName val="항목(1)"/>
      <sheetName val="BOOK4"/>
      <sheetName val="역T형교대(말뚝기초)"/>
      <sheetName val="운반공"/>
      <sheetName val="산출2-기기동력"/>
      <sheetName val="자재단가집계"/>
      <sheetName val="증감대비"/>
      <sheetName val="가로등내역서"/>
      <sheetName val="tggwan(mac)"/>
      <sheetName val="대림경상68억"/>
      <sheetName val="내역표지"/>
      <sheetName val="도급원가"/>
      <sheetName val="날개벽(시점좌측)"/>
      <sheetName val="도시가스현황"/>
      <sheetName val="접속도로"/>
      <sheetName val="H-pile(298x299)"/>
      <sheetName val="H-pile(250x250)"/>
      <sheetName val="시화점실행"/>
      <sheetName val="가격"/>
      <sheetName val="99.12"/>
      <sheetName val="카메라"/>
      <sheetName val="AS복구"/>
      <sheetName val="중기터파기"/>
      <sheetName val="변수값"/>
      <sheetName val="중기상차"/>
      <sheetName val="일목"/>
      <sheetName val="1단계"/>
      <sheetName val="공용시설내역"/>
      <sheetName val="unitpric"/>
      <sheetName val="대로근거"/>
      <sheetName val="중로근거"/>
      <sheetName val="연결관산출조서"/>
      <sheetName val="관내역"/>
      <sheetName val="투찰내역"/>
      <sheetName val="증감내역서"/>
      <sheetName val="6.가격조사서 "/>
      <sheetName val="내역(토목)"/>
      <sheetName val="소방"/>
      <sheetName val="8.PILE  (돌출)"/>
      <sheetName val="Sheet7(ㅅ)"/>
      <sheetName val="노임 단가"/>
      <sheetName val="MAT"/>
      <sheetName val="자금청구"/>
      <sheetName val="기성고조서 "/>
      <sheetName val="봉급(직영)"/>
      <sheetName val="기슭막이(야면석찰쌓기)"/>
      <sheetName val="1공구"/>
      <sheetName val="내ÈὙ"/>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아파트"/>
      <sheetName val="부대시설"/>
      <sheetName val="선급금신청서"/>
      <sheetName val="내역서(기성청구)"/>
      <sheetName val="guard(mac)"/>
      <sheetName val="명세서"/>
      <sheetName val="1.1서버도입"/>
      <sheetName val="000000"/>
      <sheetName val="공사현황"/>
      <sheetName val="투입비"/>
      <sheetName val="철근량"/>
      <sheetName val="과단위"/>
      <sheetName val="투찰"/>
      <sheetName val="자재집게표 "/>
      <sheetName val="SLAB&quot;1&quot;"/>
      <sheetName val="수입"/>
      <sheetName val="일위집계(기존)"/>
      <sheetName val="일반전기"/>
      <sheetName val="B부대공"/>
      <sheetName val="대가2(원본)"/>
      <sheetName val="공종별자재"/>
      <sheetName val="맨홀수량"/>
      <sheetName val="TOTAL3"/>
      <sheetName val="TOTAL_BOQ"/>
      <sheetName val="단"/>
      <sheetName val="월별입차량"/>
      <sheetName val="X17-TOTAL"/>
      <sheetName val="고창방향"/>
      <sheetName val="건축공사수량"/>
      <sheetName val="woo(mac)"/>
      <sheetName val="1. 설계조건 2.단면가정 3. 하중계산"/>
      <sheetName val="DATA 입력란"/>
      <sheetName val="내역서적용수량 (지방도893)"/>
      <sheetName val="GI-LIST"/>
      <sheetName val="자재단가_사급"/>
      <sheetName val="중기기준"/>
      <sheetName val="중기적산목록"/>
      <sheetName val="견적대비"/>
      <sheetName val="단가조사서"/>
      <sheetName val="mcc일위대가"/>
      <sheetName val="기타경비"/>
      <sheetName val="잔토처리"/>
      <sheetName val="터파기,되메우기,램머,코아"/>
      <sheetName val="절단,포장깨기"/>
      <sheetName val="마북 손익분석(CATIA)"/>
      <sheetName val="조작대(1연)"/>
      <sheetName val="차액보증"/>
      <sheetName val="BOX-1510"/>
      <sheetName val="공량산출서"/>
      <sheetName val="케이블류 OLD"/>
      <sheetName val="단가산출서 (2)"/>
      <sheetName val="단가산출서"/>
      <sheetName val="토적계산"/>
      <sheetName val="대비"/>
      <sheetName val="P-산#1-1(WOWA1)"/>
      <sheetName val="테이블"/>
      <sheetName val="현장지지물물량"/>
      <sheetName val="계산서(곡선부)"/>
      <sheetName val="사업비변경내역(96.9단가)"/>
      <sheetName val="도장재료산출"/>
      <sheetName val="설비"/>
      <sheetName val="실행내역서"/>
      <sheetName val="안내"/>
      <sheetName val="입력"/>
      <sheetName val="환율표"/>
      <sheetName val="48일위"/>
      <sheetName val="48수량"/>
      <sheetName val="22수량"/>
      <sheetName val="49일위"/>
      <sheetName val="22일위"/>
      <sheetName val="49수량"/>
      <sheetName val="부표총괄표"/>
      <sheetName val="3.바닥판설계"/>
      <sheetName val="영동(D)"/>
      <sheetName val="날개벽(좌,우=45도,75도)"/>
      <sheetName val="대비표(토공1안)"/>
      <sheetName val="36+45-113-18+19+20I"/>
      <sheetName val="부속동"/>
      <sheetName val="신.분"/>
      <sheetName val="건축공사"/>
      <sheetName val="Apt내역"/>
      <sheetName val="잡철물"/>
      <sheetName val="방호시설검토"/>
      <sheetName val="대비표"/>
      <sheetName val="C3"/>
      <sheetName val="냉천부속동"/>
      <sheetName val="0.갑지"/>
      <sheetName val="8.현장관리비"/>
      <sheetName val="7.안전관리비"/>
      <sheetName val="총괄집계표"/>
      <sheetName val="설계내역서 "/>
      <sheetName val="소비자가"/>
      <sheetName val="96보완계획7.12"/>
      <sheetName val="2.토목공사"/>
      <sheetName val="도급"/>
      <sheetName val="XREF"/>
      <sheetName val="감가상각누계액"/>
      <sheetName val="견"/>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분류"/>
      <sheetName val="RAW DATA"/>
      <sheetName val="#3_일위대가목록"/>
      <sheetName val="SUMMARY(S)"/>
      <sheetName val="장비가동"/>
      <sheetName val="LF자재단가"/>
      <sheetName val="무시"/>
      <sheetName val="개산공사비"/>
      <sheetName val="견적대비표"/>
      <sheetName val="토공정보"/>
      <sheetName val="물량표"/>
      <sheetName val="덕전리"/>
      <sheetName val="공사대장"/>
      <sheetName val="공사비총괄표"/>
      <sheetName val="물가대비표"/>
      <sheetName val="DATA_Garak"/>
      <sheetName val="DATA_Total"/>
      <sheetName val="DATA_Kwangju"/>
      <sheetName val="DATA_Daejeon"/>
      <sheetName val="DATA_Sadang"/>
      <sheetName val="DATA_Yangjae"/>
      <sheetName val="DATA_Yoido"/>
      <sheetName val="DATA_Ulsan"/>
      <sheetName val="DATA_Incheon"/>
      <sheetName val="DATA_Jeonju"/>
      <sheetName val="세부내역서"/>
      <sheetName val="보차도경계석"/>
      <sheetName val="산출내역(K2)"/>
      <sheetName val="구조물공"/>
      <sheetName val="제출내역 (2)"/>
      <sheetName val="6공구(당초)"/>
      <sheetName val="부대공"/>
      <sheetName val="공사비집계"/>
      <sheetName val="1,2공구원가계산서"/>
      <sheetName val="Macro2"/>
      <sheetName val="1공구산출내역서"/>
      <sheetName val="Macro1"/>
      <sheetName val="설직재-1"/>
      <sheetName val="제직재"/>
      <sheetName val="ETC"/>
      <sheetName val="관계주식"/>
      <sheetName val="토목내역서"/>
      <sheetName val="1안내역"/>
      <sheetName val="예산M12A"/>
      <sheetName val="SCHEDULE"/>
      <sheetName val="ELECTRIC"/>
      <sheetName val="내역서1"/>
      <sheetName val="샘플표지"/>
      <sheetName val="전체제잡비"/>
      <sheetName val="세골재  T2 변경 현황"/>
      <sheetName val="단가비교표"/>
      <sheetName val="3차설계"/>
      <sheetName val="목표세부명세"/>
      <sheetName val="MAT_N048"/>
      <sheetName val="공주-교대(A1)"/>
      <sheetName val="BQ"/>
      <sheetName val="도급FORM"/>
      <sheetName val="CON'C"/>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6"/>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7"/>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16-1"/>
      <sheetName val="요율"/>
      <sheetName val="전기일위목록"/>
      <sheetName val="전기대가"/>
      <sheetName val="산출조서표지"/>
      <sheetName val="공량산출"/>
      <sheetName val="단가산출_목록"/>
      <sheetName val="골재집계"/>
      <sheetName val="EQUIP LIST"/>
      <sheetName val="토목-물가"/>
      <sheetName val="F4-F7"/>
      <sheetName val="빙장비사양"/>
      <sheetName val="장비사양"/>
      <sheetName val="유림골조"/>
      <sheetName val="관람석제출"/>
      <sheetName val="중갑지"/>
      <sheetName val="건축(APT,부대동)"/>
      <sheetName val="POOM_MOTO"/>
      <sheetName val="POOM_MOTO2"/>
      <sheetName val="예가비교표"/>
      <sheetName val="일위(PN)"/>
      <sheetName val="전문품의"/>
      <sheetName val="유기공정"/>
      <sheetName val="1회기성을"/>
      <sheetName val="단가비교표_공통1"/>
      <sheetName val="별표 "/>
      <sheetName val="CTEMCOST"/>
      <sheetName val="Sheet5"/>
      <sheetName val="교대철근집계"/>
      <sheetName val="전익정산집계"/>
      <sheetName val="배수관토공"/>
      <sheetName val="변화치수"/>
      <sheetName val="기성내역서"/>
      <sheetName val="현금"/>
      <sheetName val="내역(전체-변경)"/>
      <sheetName val="예산서"/>
      <sheetName val="45,46"/>
      <sheetName val="교각계산"/>
      <sheetName val="수량계산서 집계표(가설 신설 및 철거-을지로3가 2호선)"/>
      <sheetName val="수량계산서 집계표(신설-을지로3가 2호선)"/>
      <sheetName val="수량계산서 집계표(철거-을지로3가 2호선)"/>
      <sheetName val="앉음벽 (2)"/>
      <sheetName val="J直材4"/>
      <sheetName val="한일양산"/>
      <sheetName val="[수목일위.XLS][수목일위.XLS]el________4"/>
      <sheetName val="[수목일위.XLS][수목일위.XLS]el________5"/>
      <sheetName val="[수목일위.XLS][수목일위.XLS]el________2"/>
      <sheetName val="[수목일위.XLS][수목일위.XLS]el________3"/>
      <sheetName val="구의33고"/>
      <sheetName val="type-F"/>
      <sheetName val="PC"/>
      <sheetName val="배수관공"/>
      <sheetName val="설계기준 및 하중계산"/>
      <sheetName val="현장경비"/>
      <sheetName val="동일대내"/>
      <sheetName val="단위세대물량"/>
      <sheetName val="99년신청"/>
      <sheetName val="우수받이"/>
      <sheetName val="대,유,램"/>
      <sheetName val="절감계산(보일러)"/>
      <sheetName val="도배공사언고"/>
      <sheetName val="표층포설및다짐"/>
      <sheetName val="COPING"/>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단가표"/>
      <sheetName val="c_balju"/>
      <sheetName val="사통"/>
      <sheetName val="지입재료비"/>
      <sheetName val="106C0300"/>
      <sheetName val="도급내역서(3)"/>
      <sheetName val="L_RPTA05_목록"/>
      <sheetName val="건축공사집계"/>
      <sheetName val="익월작업계힉"/>
      <sheetName val="설계서(7)"/>
      <sheetName val="예산서(6)"/>
      <sheetName val="변경총괄지(1)"/>
      <sheetName val="노단"/>
      <sheetName val="Sheet17"/>
      <sheetName val="관로토공"/>
      <sheetName val="중기손료"/>
      <sheetName val="퇴직공제부금산출근거"/>
      <sheetName val="피벗테이블데이터분석"/>
      <sheetName val="평균높이산출근거"/>
      <sheetName val="횡배수관위치조서"/>
      <sheetName val="용수량(생활용수)"/>
      <sheetName val="copy"/>
      <sheetName val="서식"/>
      <sheetName val="갑지(추정)"/>
      <sheetName val="제2~4호표"/>
      <sheetName val="2-나.물가조사서"/>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PL단가산정"/>
      <sheetName val="그림"/>
      <sheetName val="그림2"/>
      <sheetName val="수로교총재료집계"/>
      <sheetName val="설계예산2"/>
      <sheetName val="보건노"/>
      <sheetName val="단가입력"/>
      <sheetName val="Macro(차단기)"/>
      <sheetName val="실행대비"/>
      <sheetName val="산출기준(파견전산실)"/>
      <sheetName val="10월"/>
      <sheetName val="빌딩 안내"/>
      <sheetName val="매원개착터널총괄"/>
      <sheetName val="IBM UX"/>
      <sheetName val="일위1"/>
      <sheetName val="참조-(1)"/>
      <sheetName val="자동제어"/>
      <sheetName val="N賃԰_x0000__x0000_"/>
      <sheetName val="경비산출"/>
      <sheetName val="PriceSummary"/>
      <sheetName val="포항보고서"/>
      <sheetName val="포장집계"/>
      <sheetName val="포장연장"/>
      <sheetName val="성곽내역헾"/>
      <sheetName val="수량3"/>
      <sheetName val="주소록"/>
      <sheetName val="관급"/>
      <sheetName val="단중표-ST"/>
      <sheetName val="공조기"/>
      <sheetName val="공조기휀"/>
      <sheetName val="AHU집계"/>
      <sheetName val="도"/>
      <sheetName val="업무분장"/>
      <sheetName val="산출동탄"/>
      <sheetName val="99노임기준"/>
      <sheetName val="3련 BOX"/>
      <sheetName val="실행내역 "/>
      <sheetName val="청-교대(A1-A2)"/>
      <sheetName val="종배수관(신)"/>
      <sheetName val="공사설명서외"/>
      <sheetName val="[수목일위.XLS][수목일위.XLS]el_______14"/>
      <sheetName val="[수목일위.XLS][수목일위.XLS]el_______15"/>
      <sheetName val="[수목일위.XLS][수목일위.XLS]el_______12"/>
      <sheetName val="[수목일위.XLS][수목일위.XLS]el_______13"/>
      <sheetName val="[수목일위.XLS][수목일위.XLS]el________8"/>
      <sheetName val="[수목일위.XLS][수목일위.XLS]el________9"/>
      <sheetName val="[수목일위.XLS][수목일위.XLS]el_______10"/>
      <sheetName val="[수목일위.XLS][수목일위.XLS]el_______11"/>
      <sheetName val="[수목일위.XLS][수목일위.XLS]el_______20"/>
      <sheetName val="[수목일위.XLS][수목일위.XLS]el_______21"/>
      <sheetName val="[수목일위.XLS][수목일위.XLS]el_______16"/>
      <sheetName val="[수목일위.XLS][수목일위.XLS]el_______17"/>
      <sheetName val="[수목일위.XLS][수목일위.XLS]el_______18"/>
      <sheetName val="[수목일위.XLS][수목일위.XLS]el_______19"/>
      <sheetName val="PAC"/>
      <sheetName val="자재운반단가일람표"/>
      <sheetName val="교대토공시점"/>
      <sheetName val="rate"/>
      <sheetName val="기준비용"/>
      <sheetName val="지구단위계획"/>
      <sheetName val="노임자재단가"/>
    </sheetNames>
    <sheetDataSet>
      <sheetData sheetId="0">
        <row r="5">
          <cell r="B5">
            <v>0.09</v>
          </cell>
        </row>
      </sheetData>
      <sheetData sheetId="1">
        <row r="2">
          <cell r="E2">
            <v>23200</v>
          </cell>
        </row>
      </sheetData>
      <sheetData sheetId="2"/>
      <sheetData sheetId="3" refreshError="1"/>
      <sheetData sheetId="4">
        <row r="2">
          <cell r="E2">
            <v>23200</v>
          </cell>
        </row>
      </sheetData>
      <sheetData sheetId="5" refreshError="1">
        <row r="2">
          <cell r="E2">
            <v>23200</v>
          </cell>
        </row>
        <row r="146">
          <cell r="E146">
            <v>11200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refreshError="1"/>
      <sheetData sheetId="842" refreshError="1"/>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투찰판"/>
      <sheetName val="총괄"/>
      <sheetName val="설계내역서 (대안분)"/>
      <sheetName val="토목(대안)"/>
      <sheetName val="토목(대안) (BID)"/>
      <sheetName val="건축집계표"/>
      <sheetName val="건축내역서"/>
      <sheetName val="설비집계표"/>
      <sheetName val="설비내역서"/>
      <sheetName val="전기(대안)"/>
      <sheetName val="설계내역서 (원안분)"/>
      <sheetName val="토목(원안)"/>
      <sheetName val="토목(원안) (BID)"/>
      <sheetName val="전기(원안)"/>
      <sheetName val="가제당공사비"/>
      <sheetName val="기초처리공사비"/>
      <sheetName val="본제당공사비"/>
      <sheetName val="시험비"/>
      <sheetName val="자재대"/>
      <sheetName val="중기운반비"/>
      <sheetName val="진입도로공사비"/>
      <sheetName val="취수탑공사비"/>
      <sheetName val="토취장복구"/>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
      <sheetName val="표지"/>
      <sheetName val="목차"/>
      <sheetName val="사유서"/>
      <sheetName val="집계표"/>
      <sheetName val="내역서"/>
      <sheetName val="수량산출"/>
    </sheetNames>
    <sheetDataSet>
      <sheetData sheetId="0" refreshError="1"/>
      <sheetData sheetId="1"/>
      <sheetData sheetId="2"/>
      <sheetData sheetId="3"/>
      <sheetData sheetId="4"/>
      <sheetData sheetId="5"/>
      <sheetData sheetId="6"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정보전략"/>
      <sheetName val="가중치"/>
      <sheetName val="난이도"/>
      <sheetName val="Sheet1"/>
      <sheetName val="데이타"/>
      <sheetName val="식재인부"/>
      <sheetName val="남한강 2단계 전체분"/>
      <sheetName val="가제당공사비"/>
      <sheetName val="기초처리공사비"/>
      <sheetName val="본제당공사비"/>
      <sheetName val="시험비"/>
      <sheetName val="자재대"/>
      <sheetName val="중기운반비"/>
      <sheetName val="진입도로공사비"/>
      <sheetName val="취수탑공사비"/>
      <sheetName val="토취장복구"/>
      <sheetName val="노임단가 및 각종단가"/>
    </sheetNames>
    <sheetDataSet>
      <sheetData sheetId="0"/>
      <sheetData sheetId="1"/>
      <sheetData sheetId="2">
        <row r="4">
          <cell r="H4">
            <v>6.3</v>
          </cell>
        </row>
      </sheetData>
      <sheetData sheetId="3">
        <row r="6">
          <cell r="H6">
            <v>0.6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정보전략"/>
      <sheetName val="가중치"/>
      <sheetName val="난이도"/>
      <sheetName val="가제당공사비"/>
      <sheetName val="기초처리공사비"/>
      <sheetName val="본제당공사비"/>
      <sheetName val="시험비"/>
      <sheetName val="자재대"/>
      <sheetName val="중기운반비"/>
      <sheetName val="진입도로공사비"/>
      <sheetName val="취수탑공사비"/>
      <sheetName val="토취장복구"/>
    </sheetNames>
    <sheetDataSet>
      <sheetData sheetId="0"/>
      <sheetData sheetId="1"/>
      <sheetData sheetId="2">
        <row r="4">
          <cell r="H4">
            <v>6.3</v>
          </cell>
        </row>
      </sheetData>
      <sheetData sheetId="3">
        <row r="6">
          <cell r="H6">
            <v>0.6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정보전략"/>
      <sheetName val="가중치"/>
      <sheetName val="난이도"/>
    </sheetNames>
    <sheetDataSet>
      <sheetData sheetId="0"/>
      <sheetData sheetId="1"/>
      <sheetData sheetId="2">
        <row r="4">
          <cell r="H4">
            <v>6.3</v>
          </cell>
        </row>
        <row r="5">
          <cell r="H5">
            <v>7.2</v>
          </cell>
        </row>
        <row r="6">
          <cell r="H6">
            <v>7.2</v>
          </cell>
        </row>
        <row r="7">
          <cell r="H7">
            <v>6.4</v>
          </cell>
        </row>
        <row r="8">
          <cell r="H8">
            <v>6.6</v>
          </cell>
        </row>
        <row r="9">
          <cell r="H9">
            <v>6.4</v>
          </cell>
        </row>
        <row r="10">
          <cell r="H10">
            <v>6.2</v>
          </cell>
        </row>
        <row r="11">
          <cell r="H11">
            <v>0</v>
          </cell>
        </row>
        <row r="12">
          <cell r="H12">
            <v>46.300000000000004</v>
          </cell>
        </row>
      </sheetData>
      <sheetData sheetId="3">
        <row r="6">
          <cell r="H6">
            <v>0.6</v>
          </cell>
        </row>
        <row r="7">
          <cell r="H7">
            <v>0.4</v>
          </cell>
        </row>
        <row r="8">
          <cell r="H8">
            <v>0.6</v>
          </cell>
        </row>
        <row r="9">
          <cell r="H9">
            <v>1</v>
          </cell>
        </row>
        <row r="10">
          <cell r="H10">
            <v>1</v>
          </cell>
        </row>
        <row r="11">
          <cell r="H11">
            <v>1</v>
          </cell>
        </row>
        <row r="12">
          <cell r="H12">
            <v>1</v>
          </cell>
        </row>
        <row r="13">
          <cell r="H13">
            <v>1</v>
          </cell>
        </row>
        <row r="14">
          <cell r="H14">
            <v>0.14399999999999999</v>
          </cell>
        </row>
      </sheetData>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VXXX"/>
      <sheetName val="노임단가"/>
      <sheetName val="자재단가"/>
      <sheetName val="중기사용료"/>
      <sheetName val="깨기"/>
      <sheetName val="토공"/>
      <sheetName val="토사운반"/>
      <sheetName val="시방서 (3)"/>
      <sheetName val="소운반"/>
      <sheetName val="운반"/>
      <sheetName val="포설다짐"/>
      <sheetName val="가설"/>
      <sheetName val="교통"/>
      <sheetName val="펌푸카타설"/>
      <sheetName val="개비온옹벽"/>
      <sheetName val="콘다짐,물푸기"/>
      <sheetName val="A.s.p콘포자"/>
      <sheetName val="깬돌운반"/>
      <sheetName val="일위대가1"/>
      <sheetName val="일위대가표"/>
      <sheetName val="시방서"/>
      <sheetName val="가중치"/>
      <sheetName val="난이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갑지"/>
      <sheetName val="총괄내역서"/>
      <sheetName val="내역서"/>
      <sheetName val="가.일위대가표"/>
      <sheetName val="다.도서인쇄비 "/>
      <sheetName val="라.공사비"/>
      <sheetName val="내하력평가비"/>
      <sheetName val="인건비"/>
      <sheetName val="개략공사비 산정"/>
      <sheetName val="측량및지반조사수량"/>
      <sheetName val="자재단가"/>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변경 (2)"/>
      <sheetName val="노임,재료비"/>
      <sheetName val="Module3"/>
      <sheetName val="토목"/>
      <sheetName val="토목2"/>
      <sheetName val="배수및구조물공"/>
      <sheetName val="포장공"/>
      <sheetName val="포장공 (2)"/>
      <sheetName val="부대공"/>
      <sheetName val="부대공 (2)"/>
      <sheetName val="부대공 (4)"/>
      <sheetName val="목차 (2)"/>
      <sheetName val="1"/>
      <sheetName val="목차"/>
      <sheetName val="자재단가"/>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입지부"/>
      <sheetName val="산출내역1"/>
      <sheetName val="산출내역2"/>
      <sheetName val="총 총괄표"/>
      <sheetName val="토목(대안)"/>
      <sheetName val="수원공사비"/>
      <sheetName val="자재대"/>
      <sheetName val="라.공사비"/>
      <sheetName val="다.도서인쇄비 "/>
      <sheetName val="기초도면제작"/>
      <sheetName val="주출입구조사"/>
      <sheetName val="조명시설"/>
      <sheetName val="사리부설"/>
      <sheetName val="내역서"/>
      <sheetName val="측량단가"/>
      <sheetName val="공사비"/>
      <sheetName val="단가 및 재료비"/>
      <sheetName val="중기사용료산출근거"/>
      <sheetName val="자재단가"/>
      <sheetName val="노임단가"/>
      <sheetName val="가중치"/>
      <sheetName val="난이도"/>
      <sheetName val="총괄서"/>
      <sheetName val="ABUT수량-A1"/>
      <sheetName val="설계변경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갑지"/>
      <sheetName val="총괄내역서"/>
      <sheetName val="내역서"/>
      <sheetName val="가.일위대가표"/>
      <sheetName val="다.도서인쇄비 "/>
      <sheetName val="라.공사비"/>
      <sheetName val="내하력평가비"/>
      <sheetName val="인건비"/>
      <sheetName val="개략공사비 산정"/>
      <sheetName val="측량및지반조사수량"/>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 (최종)"/>
      <sheetName val="간지"/>
      <sheetName val="수량산출"/>
      <sheetName val="배수간지"/>
      <sheetName val="Sheet6"/>
      <sheetName val="Sheet7"/>
      <sheetName val="Sheet8"/>
      <sheetName val="Sheet9"/>
      <sheetName val="Sheet10"/>
      <sheetName val="Sheet11"/>
      <sheetName val="Sheet12"/>
      <sheetName val="Sheet13"/>
      <sheetName val="Sheet14"/>
      <sheetName val="Sheet15"/>
      <sheetName val="Sheet16"/>
      <sheetName val="요율"/>
      <sheetName val="현장조사"/>
      <sheetName val="총괄서"/>
      <sheetName val="내역서01"/>
      <sheetName val="데이타"/>
      <sheetName val="식재인부"/>
      <sheetName val="공사비"/>
      <sheetName val="날개벽수량표"/>
      <sheetName val="자재단가"/>
      <sheetName val="노임단가"/>
      <sheetName val="내역서"/>
      <sheetName val="약품설비"/>
      <sheetName val="산근1,2"/>
      <sheetName val="단가 및 재료비"/>
      <sheetName val="중기사용료산출근거"/>
      <sheetName val="일위대가(가설)"/>
      <sheetName val="D"/>
      <sheetName val="AS포장복구 "/>
      <sheetName val="CODE"/>
      <sheetName val="기초단가"/>
      <sheetName val="설계예시"/>
      <sheetName val="시설물일위"/>
      <sheetName val="가설공사"/>
      <sheetName val="단가결정"/>
      <sheetName val="내역아"/>
      <sheetName val="울타리"/>
      <sheetName val="DATE"/>
      <sheetName val="설계기준"/>
      <sheetName val="내역1"/>
      <sheetName val="100만평"/>
      <sheetName val="약품공급2"/>
      <sheetName val="밸브설치"/>
      <sheetName val="2-2. 개발원가 산출근거표"/>
      <sheetName val="재정비직인"/>
      <sheetName val="재정비내역"/>
      <sheetName val="지적고시내역"/>
      <sheetName val="고시단가"/>
      <sheetName val="데리네이타현황"/>
      <sheetName val="setup"/>
      <sheetName val="농촌내역(2)"/>
      <sheetName val="구분표"/>
      <sheetName val="TOTAL3"/>
      <sheetName val="Y-WORK"/>
      <sheetName val="심사계산"/>
      <sheetName val="심사물량"/>
      <sheetName val="토목"/>
      <sheetName val="터파기및재료"/>
      <sheetName val="날개벽"/>
      <sheetName val="라.공사비"/>
      <sheetName val="다.도서인쇄비 "/>
      <sheetName val="Sheet1"/>
      <sheetName val="단가"/>
      <sheetName val="맨홀_공사비"/>
      <sheetName val="토목주소"/>
      <sheetName val="단가산출(T)"/>
      <sheetName val="토목(대안)"/>
      <sheetName val="노임"/>
      <sheetName val="기본일위"/>
      <sheetName val="직접경비"/>
      <sheetName val="직접인건비"/>
      <sheetName val="2공구산출내역"/>
      <sheetName val="측량단가"/>
      <sheetName val="설계내역서"/>
      <sheetName val="공비대비"/>
      <sheetName val="코드"/>
      <sheetName val="투자비"/>
      <sheetName val="조성원가DATA"/>
      <sheetName val="사업비"/>
      <sheetName val="제3장 기술업무"/>
      <sheetName val="단가산출2"/>
      <sheetName val="단가산출1"/>
      <sheetName val="원가계산"/>
      <sheetName val="산출내역서"/>
      <sheetName val="직노"/>
      <sheetName val="간접"/>
      <sheetName val="현장관리비 산출내역"/>
      <sheetName val="갑지"/>
      <sheetName val="집계표"/>
      <sheetName val="#REF"/>
      <sheetName val="원가계산 (2)"/>
      <sheetName val="총괄표"/>
      <sheetName val="분전함신설"/>
      <sheetName val="접지1종"/>
      <sheetName val="수로BOX"/>
      <sheetName val="토공"/>
      <sheetName val="관전식시설제원"/>
      <sheetName val="구조물공(집계)"/>
      <sheetName val="이형관중량"/>
      <sheetName val="중기비"/>
      <sheetName val="data"/>
      <sheetName val="기초도면제작"/>
      <sheetName val="주출입구조사"/>
      <sheetName val="재료비"/>
      <sheetName val="기둥(원형)"/>
      <sheetName val="수량산출서"/>
      <sheetName val="별표집계"/>
      <sheetName val="총괄내역서"/>
      <sheetName val="수목데이타"/>
      <sheetName val="지급자재"/>
      <sheetName val="퍼스트"/>
      <sheetName val="INPUT"/>
      <sheetName val="총괄집계표"/>
      <sheetName val="제잡비계산"/>
      <sheetName val="설계예산서"/>
      <sheetName val="골재산출"/>
      <sheetName val="Sheet1 (2)"/>
      <sheetName val="예산내역서(총괄)"/>
      <sheetName val="예산내역서"/>
      <sheetName val="공제대산출"/>
      <sheetName val="금액내역서"/>
      <sheetName val="공구원가계산"/>
      <sheetName val="시공자감리자"/>
      <sheetName val="날짜체크"/>
      <sheetName val="수원공사비"/>
      <sheetName val="자재대"/>
      <sheetName val="노무,재료"/>
      <sheetName val="문학간접"/>
      <sheetName val="가중치"/>
      <sheetName val="난이도"/>
      <sheetName val="2호맨홀공제수량"/>
      <sheetName val="산출근거(9)"/>
      <sheetName val="총괄"/>
      <sheetName val="조명시설"/>
      <sheetName val="수량집계"/>
      <sheetName val="변수"/>
      <sheetName val="표지 (2)"/>
      <sheetName val="입력"/>
      <sheetName val="지하시설물작성"/>
      <sheetName val="단가조건(02년)"/>
      <sheetName val="가제당공사비"/>
      <sheetName val="기초처리공사비"/>
      <sheetName val="본제당공사비"/>
      <sheetName val="시험비"/>
      <sheetName val="중기운반비"/>
      <sheetName val="진입도로공사비"/>
      <sheetName val="취수탑공사비"/>
      <sheetName val="토취장복구"/>
      <sheetName val="정부노임단가"/>
      <sheetName val="노무비"/>
      <sheetName val="단가 (2)"/>
      <sheetName val="표준품셈DATA(1)"/>
      <sheetName val="기자재비"/>
      <sheetName val="토공집계(rp)"/>
      <sheetName val="교각토공"/>
      <sheetName val="Sheet17"/>
      <sheetName val="내역서1"/>
      <sheetName val="관접합및부설"/>
      <sheetName val="3.하중산정4.지지력"/>
      <sheetName val="설계서"/>
      <sheetName val="ilch"/>
      <sheetName val="특수기호강도거푸집"/>
      <sheetName val="종배수관면벽신"/>
      <sheetName val="종배수관(신)"/>
      <sheetName val="일위대가"/>
      <sheetName val="왕십리방향"/>
      <sheetName val="수안보-MBR1"/>
      <sheetName val="99노임기준"/>
      <sheetName val="JOIN(2span)"/>
      <sheetName val="참조"/>
      <sheetName val="참조M"/>
      <sheetName val="설계명세서"/>
      <sheetName val="소요자재명세서"/>
      <sheetName val="건축-물가변동"/>
      <sheetName val="철집"/>
      <sheetName val="가감수량"/>
      <sheetName val="맨홀수량산출"/>
      <sheetName val="LD일"/>
      <sheetName val="용지매수"/>
      <sheetName val="집계표_식재"/>
      <sheetName val="장비종합부표"/>
      <sheetName val="부표"/>
      <sheetName val="손배률"/>
      <sheetName val="일위대가표"/>
      <sheetName val="제경비요율"/>
      <sheetName val="암거단위"/>
      <sheetName val="횡 연장"/>
      <sheetName val="COPING"/>
      <sheetName val="지주목시비량산출서"/>
      <sheetName val="단가조사"/>
      <sheetName val="Source-data"/>
      <sheetName val="상수구조화편집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수목집계"/>
      <sheetName val="녹지잔디면적"/>
      <sheetName val="산출내역서"/>
      <sheetName val="원가계산서"/>
      <sheetName val="요율"/>
      <sheetName val="간지"/>
      <sheetName val="토목(대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을지"/>
      <sheetName val="내역서"/>
      <sheetName val="위치도"/>
      <sheetName val="실시설계비"/>
      <sheetName val="측량비"/>
      <sheetName val="토질조사비"/>
      <sheetName val="인쇄비"/>
      <sheetName val="손해배상보험료"/>
      <sheetName val="측량단가(농.구릉지)"/>
      <sheetName val="측량단가(산지)"/>
      <sheetName val="측량단가"/>
      <sheetName val="용역설계비산출서 (2)"/>
      <sheetName val="현황"/>
      <sheetName val="예정공정표"/>
      <sheetName val="안전관리비"/>
      <sheetName val="도움말"/>
      <sheetName val="0000"/>
      <sheetName val="라.공사비"/>
      <sheetName val="다.도서인쇄비 "/>
      <sheetName val="초기화면"/>
      <sheetName val="기초도면제작"/>
      <sheetName val="주출입구조사"/>
      <sheetName val="수자재단위당"/>
      <sheetName val="가제당공사비"/>
      <sheetName val="기초처리공사비"/>
      <sheetName val="본제당공사비"/>
      <sheetName val="시험비"/>
      <sheetName val="자재대"/>
      <sheetName val="중기운반비"/>
      <sheetName val="진입도로공사비"/>
      <sheetName val="취수탑공사비"/>
      <sheetName val="토취장복구"/>
      <sheetName val="청천내"/>
      <sheetName val="범례표"/>
      <sheetName val="설계기준"/>
      <sheetName val="내역1"/>
      <sheetName val="가중치"/>
      <sheetName val="난이도"/>
      <sheetName val="지층총괄"/>
      <sheetName val="자재단가"/>
      <sheetName val="노임단가"/>
      <sheetName val="토목(대안)"/>
      <sheetName val="일위대가"/>
      <sheetName val="기초자료입력"/>
      <sheetName val="설계명세서"/>
      <sheetName val="구천"/>
      <sheetName val="사통"/>
      <sheetName val="설계예산서"/>
      <sheetName val="2.재료비"/>
      <sheetName val="12.보오링"/>
      <sheetName val="18.공내수압탄성자연"/>
      <sheetName val="자재비"/>
      <sheetName val="노임"/>
      <sheetName val="총괄서"/>
      <sheetName val="입찰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지예산(A4종)"/>
      <sheetName val="측,공,관,잡"/>
      <sheetName val="요율"/>
      <sheetName val="공사비총괄표"/>
      <sheetName val="배수장공사비총괄"/>
      <sheetName val="배수장공사비"/>
      <sheetName val="평야부공사비총괄"/>
      <sheetName val="배수로공사비(총)"/>
      <sheetName val="배수로(토공)"/>
      <sheetName val="배수로(구조물)"/>
      <sheetName val="매립공사비"/>
      <sheetName val="부대공사"/>
      <sheetName val="가설공사"/>
      <sheetName val="중기운반"/>
      <sheetName val="시험비"/>
      <sheetName val="지급자재대"/>
      <sheetName val="토목자재대(총)"/>
      <sheetName val="배수장자재대(토목)"/>
      <sheetName val="배수로자재대"/>
      <sheetName val="배수장자재대(건축) "/>
      <sheetName val="96보완계획7.12"/>
      <sheetName val="관접합및부설"/>
      <sheetName val="단가"/>
      <sheetName val="08인건비 산거"/>
      <sheetName val="05산출내역서"/>
      <sheetName val="가중치"/>
      <sheetName val="난이도"/>
      <sheetName val="시설물일위"/>
      <sheetName val="기초도면제작"/>
      <sheetName val="주출입구조사"/>
      <sheetName val="내구공사비1"/>
      <sheetName val="데이타"/>
      <sheetName val="식재인부"/>
      <sheetName val="내역서"/>
      <sheetName val="측량단가"/>
      <sheetName val="ABUT수량-A1"/>
      <sheetName val="재정비직인"/>
      <sheetName val="재정비내역"/>
      <sheetName val="지적고시내역"/>
      <sheetName val="토목(대안)"/>
      <sheetName val="일위대가"/>
      <sheetName val="총괄서"/>
      <sheetName val="범례표"/>
      <sheetName val="총괄내역서"/>
      <sheetName val="가제당공사비"/>
      <sheetName val="기초처리공사비"/>
      <sheetName val="본제당공사비"/>
      <sheetName val="자재대"/>
      <sheetName val="중기운반비"/>
      <sheetName val="진입도로공사비"/>
      <sheetName val="취수탑공사비"/>
      <sheetName val="토취장복구"/>
      <sheetName val="단가 및 재료비"/>
      <sheetName val="중기사용료산출근거"/>
      <sheetName val="코드"/>
      <sheetName val="주차구획선수량"/>
      <sheetName val="설계기준"/>
      <sheetName val="내역1"/>
      <sheetName val="실행대비"/>
      <sheetName val="수량산출"/>
      <sheetName val="대가수량"/>
      <sheetName val="지급자재"/>
      <sheetName val="공사비"/>
      <sheetName val="BID"/>
      <sheetName val="2.재료비"/>
      <sheetName val="예산총괄표"/>
      <sheetName val="기계경비"/>
      <sheetName val="라.공사비"/>
      <sheetName val="다.도서인쇄비 "/>
      <sheetName val="Sheet1"/>
      <sheetName val="1.인건비"/>
      <sheetName val="12.보오링"/>
      <sheetName val="18.공내수압탄성자연"/>
      <sheetName val="자재단가"/>
      <sheetName val="노임단가"/>
      <sheetName val="단가결정"/>
      <sheetName val="내역아"/>
      <sheetName val="울타리"/>
      <sheetName val="일위대가표"/>
      <sheetName val="설계예시"/>
      <sheetName val="2003상반기노임기준"/>
      <sheetName val="기초단가"/>
      <sheetName val="용역비내역-진짜"/>
      <sheetName val="대창(함평)"/>
      <sheetName val="대창(장성)"/>
      <sheetName val="대창(함평)-창열"/>
      <sheetName val="설계서(본관)"/>
      <sheetName val="안전시설"/>
      <sheetName val="현장조사"/>
      <sheetName val="DATE"/>
      <sheetName val="값"/>
      <sheetName val="수목데이타"/>
      <sheetName val="신우"/>
      <sheetName val="배수장자재대(건축)_"/>
      <sheetName val="96보완계획7_12"/>
      <sheetName val="다.도서인쇄비"/>
      <sheetName val="밸브설치"/>
      <sheetName val="구분표"/>
      <sheetName val="data"/>
      <sheetName val="직접경비"/>
      <sheetName val="직접인건비"/>
      <sheetName val="제경비율"/>
      <sheetName val="단가대비표"/>
      <sheetName val="증감대비"/>
      <sheetName val="산출내역서집계표"/>
      <sheetName val="실행철강하도"/>
      <sheetName val="약품공급2"/>
      <sheetName val="고시단가"/>
      <sheetName val="집계표_식재"/>
      <sheetName val="장비종합부표"/>
      <sheetName val="부표"/>
      <sheetName val="TOTAL3"/>
      <sheetName val="총괄표"/>
      <sheetName val="감녹제"/>
      <sheetName val="강산제"/>
      <sheetName val="검산제"/>
      <sheetName val="교산제"/>
      <sheetName val="구룡제"/>
      <sheetName val="구산제"/>
      <sheetName val="구정제"/>
      <sheetName val="궁천대죽제"/>
      <sheetName val="남계제"/>
      <sheetName val="남봉제"/>
      <sheetName val="내구제"/>
      <sheetName val="대성제"/>
      <sheetName val="대촌제"/>
      <sheetName val="도덕제"/>
      <sheetName val="동계제"/>
      <sheetName val="동복제"/>
      <sheetName val="망월제"/>
      <sheetName val="목사동제"/>
      <sheetName val="목천제"/>
      <sheetName val="병암제"/>
      <sheetName val="병영제"/>
      <sheetName val="봉냉제"/>
      <sheetName val="사천상류"/>
      <sheetName val="사천하류"/>
      <sheetName val="산호제"/>
      <sheetName val="삼천제"/>
      <sheetName val="석곡제"/>
      <sheetName val="선동제"/>
      <sheetName val="선암제"/>
      <sheetName val="기타현황"/>
      <sheetName val="소양제"/>
      <sheetName val="송림제"/>
      <sheetName val="송풍제"/>
      <sheetName val="쌍치제"/>
      <sheetName val="영산강보축"/>
      <sheetName val="옥정제"/>
      <sheetName val="왕궁제"/>
      <sheetName val="용호제"/>
      <sheetName val="유치제"/>
      <sheetName val="작천제"/>
      <sheetName val="장평제"/>
      <sheetName val="적동동삼제"/>
      <sheetName val="죽곡제"/>
      <sheetName val="죽산제"/>
      <sheetName val="지산제"/>
      <sheetName val="지석천"/>
      <sheetName val="창평제"/>
      <sheetName val="천호제"/>
      <sheetName val="팔덕제"/>
      <sheetName val="평지제"/>
      <sheetName val="홍정제"/>
      <sheetName val="회문제"/>
      <sheetName val="단가(자재)"/>
      <sheetName val="단가(노임)"/>
      <sheetName val="기초목록"/>
      <sheetName val="구조물철거타공정이월"/>
      <sheetName val="일위산출"/>
      <sheetName val="1공구내역서(1)"/>
      <sheetName val="준검 내역서"/>
      <sheetName val="6PILE  (돌출)"/>
      <sheetName val="설계명세서"/>
      <sheetName val="조명시설"/>
      <sheetName val="간지"/>
      <sheetName val="건축"/>
      <sheetName val="자재일람"/>
      <sheetName val="Sheet1 (2)"/>
      <sheetName val="별표집계"/>
      <sheetName val="인건비기준단가"/>
      <sheetName val="노임단가 (2)"/>
      <sheetName val="노임"/>
      <sheetName val="1차증가원가계산"/>
      <sheetName val="정공공사"/>
      <sheetName val="COPING"/>
      <sheetName val="가도공"/>
      <sheetName val="직노"/>
      <sheetName val="관경별내역서"/>
      <sheetName val="일위대가목록"/>
    </sheetNames>
    <sheetDataSet>
      <sheetData sheetId="0"/>
      <sheetData sheetId="1"/>
      <sheetData sheetId="2"/>
      <sheetData sheetId="3" refreshError="1">
        <row r="5">
          <cell r="F5">
            <v>0.15665999999999999</v>
          </cell>
        </row>
        <row r="6">
          <cell r="F6">
            <v>8.8139999999999996E-2</v>
          </cell>
        </row>
        <row r="7">
          <cell r="F7">
            <v>5.5E-2</v>
          </cell>
        </row>
        <row r="8">
          <cell r="F8">
            <v>3.5999999999999997E-2</v>
          </cell>
        </row>
        <row r="9">
          <cell r="F9">
            <v>1.8100000000000002E-2</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표지"/>
      <sheetName val="총괄표"/>
      <sheetName val="내역서"/>
      <sheetName val="일위대가목록표"/>
      <sheetName val="일위대가표"/>
      <sheetName val="자재산출근거"/>
      <sheetName val="단가조사표"/>
      <sheetName val="Sheet2"/>
      <sheetName val="Sheet3"/>
      <sheetName val="요율"/>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환"/>
      <sheetName val="표지"/>
      <sheetName val="총괄"/>
      <sheetName val="1"/>
      <sheetName val="2"/>
      <sheetName val="3"/>
      <sheetName val="일위대가1"/>
      <sheetName val="산근1"/>
      <sheetName val="산근2"/>
      <sheetName val="산근3(보험요율)"/>
      <sheetName val="노임단가"/>
      <sheetName val="환경질측정시험비"/>
      <sheetName val="간지"/>
      <sheetName val="식재"/>
      <sheetName val="시설물"/>
      <sheetName val="식재출력용"/>
      <sheetName val="유지관리"/>
      <sheetName val="단가"/>
      <sheetName val="단가조사"/>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총괄원가계산서 (2)"/>
      <sheetName val="원본"/>
      <sheetName val="갑 지"/>
      <sheetName val="식재"/>
      <sheetName val="시설물"/>
      <sheetName val="식재출력용"/>
      <sheetName val="유지관리"/>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ivity"/>
      <sheetName val="fluctuation"/>
      <sheetName val="Cost Input"/>
      <sheetName val="Investment Cost"/>
      <sheetName val="Sheet1"/>
      <sheetName val="Feasibility"/>
      <sheetName val="Debt"/>
      <sheetName val="PL-BS"/>
      <sheetName val="CashFlow"/>
      <sheetName val="IS명세"/>
      <sheetName val="BS명세"/>
      <sheetName val="운영비집계"/>
      <sheetName val="비품"/>
      <sheetName val="유형자산취득"/>
      <sheetName val="보험료"/>
      <sheetName val="운영비총괄표"/>
      <sheetName val="운영인건비"/>
      <sheetName val="약품비"/>
      <sheetName val="전력비"/>
      <sheetName val="폐기물처리비"/>
      <sheetName val="시설보수비"/>
      <sheetName val="운영경비"/>
      <sheetName val="임금산정기준"/>
      <sheetName val="전력비산정근거"/>
      <sheetName val="기계경상수선비"/>
      <sheetName val="전기경상수선비"/>
      <sheetName val="식재"/>
      <sheetName val="시설물"/>
      <sheetName val="식재출력용"/>
      <sheetName val="유지관리"/>
      <sheetName val="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현황"/>
      <sheetName val="신규사업현황"/>
      <sheetName val="증감표"/>
      <sheetName val="예산총괄1"/>
      <sheetName val="예산총괄2"/>
      <sheetName val="일반하천총괄"/>
      <sheetName val="고부제"/>
      <sheetName val="원평상류2차"/>
      <sheetName val="장동금판제"/>
      <sheetName val="망월제"/>
      <sheetName val="구산제"/>
      <sheetName val="장동당호제"/>
      <sheetName val="산호제"/>
      <sheetName val="수계치수총괄"/>
      <sheetName val="기타현황"/>
      <sheetName val="도덕제"/>
      <sheetName val="감녹제"/>
      <sheetName val="장평제"/>
      <sheetName val="적동동삼제"/>
      <sheetName val="사천상류"/>
      <sheetName val="지산제"/>
      <sheetName val="사천하류"/>
      <sheetName val="쌍치제"/>
      <sheetName val="봉냉제"/>
      <sheetName val="회문제"/>
      <sheetName val="궁천대죽제"/>
      <sheetName val="석곡제"/>
      <sheetName val="내구제"/>
      <sheetName val="강산제"/>
      <sheetName val="동계제"/>
      <sheetName val="병암제"/>
      <sheetName val="동복제"/>
      <sheetName val="검산제"/>
      <sheetName val="팔덕제"/>
      <sheetName val="죽곡제"/>
      <sheetName val="목사동제"/>
      <sheetName val="남계제"/>
      <sheetName val="섬진강실시설계"/>
      <sheetName val="선동제"/>
      <sheetName val="송림제"/>
      <sheetName val="죽산제"/>
      <sheetName val="교산제"/>
      <sheetName val="옥정제"/>
      <sheetName val="평지제"/>
      <sheetName val="홍정제"/>
      <sheetName val="대촌제"/>
      <sheetName val="영산강보축"/>
      <sheetName val="지석천"/>
      <sheetName val="구정제"/>
      <sheetName val="선암제"/>
      <sheetName val="영산강실시설계"/>
      <sheetName val="송풍제"/>
      <sheetName val="삼천제"/>
      <sheetName val="창평제"/>
      <sheetName val="왕궁제"/>
      <sheetName val="목천제"/>
      <sheetName val="남봉제"/>
      <sheetName val="천호제"/>
      <sheetName val="대성제"/>
      <sheetName val="소양제"/>
      <sheetName val="구룡제"/>
      <sheetName val="만경강실시설계"/>
      <sheetName val="용호제"/>
      <sheetName val="탐진강실시설계"/>
      <sheetName val="병영제"/>
      <sheetName val="작천제"/>
      <sheetName val="유치제"/>
      <sheetName val="간지"/>
      <sheetName val="식재"/>
      <sheetName val="시설물"/>
      <sheetName val="식재출력용"/>
      <sheetName val="유지관리"/>
      <sheetName val="단가"/>
    </sheetNames>
    <sheetDataSet>
      <sheetData sheetId="0"/>
      <sheetData sheetId="1"/>
      <sheetData sheetId="2"/>
      <sheetData sheetId="3"/>
      <sheetData sheetId="4"/>
      <sheetData sheetId="5"/>
      <sheetData sheetId="6"/>
      <sheetData sheetId="7"/>
      <sheetData sheetId="8"/>
      <sheetData sheetId="9" refreshError="1">
        <row r="10">
          <cell r="E10">
            <v>4893000</v>
          </cell>
          <cell r="M10">
            <v>500000</v>
          </cell>
        </row>
        <row r="11">
          <cell r="D11">
            <v>7857</v>
          </cell>
          <cell r="L11">
            <v>1000</v>
          </cell>
        </row>
        <row r="15">
          <cell r="E15">
            <v>305000</v>
          </cell>
          <cell r="M15">
            <v>305000</v>
          </cell>
        </row>
      </sheetData>
      <sheetData sheetId="10" refreshError="1">
        <row r="10">
          <cell r="E10">
            <v>3928000</v>
          </cell>
          <cell r="M10">
            <v>1500000</v>
          </cell>
        </row>
        <row r="11">
          <cell r="D11">
            <v>6507</v>
          </cell>
          <cell r="L11">
            <v>2000</v>
          </cell>
        </row>
        <row r="15">
          <cell r="E15">
            <v>132000</v>
          </cell>
          <cell r="M15">
            <v>132000</v>
          </cell>
        </row>
      </sheetData>
      <sheetData sheetId="11" refreshError="1"/>
      <sheetData sheetId="12" refreshError="1">
        <row r="10">
          <cell r="E10">
            <v>4530000</v>
          </cell>
          <cell r="M10">
            <v>1500000</v>
          </cell>
        </row>
        <row r="11">
          <cell r="D11">
            <v>7029</v>
          </cell>
          <cell r="L11">
            <v>2200</v>
          </cell>
        </row>
        <row r="15">
          <cell r="E15">
            <v>231000</v>
          </cell>
          <cell r="M15">
            <v>231000</v>
          </cell>
        </row>
      </sheetData>
      <sheetData sheetId="13"/>
      <sheetData sheetId="14" refreshError="1">
        <row r="9">
          <cell r="F9">
            <v>2000000</v>
          </cell>
          <cell r="J9">
            <v>0</v>
          </cell>
          <cell r="L9">
            <v>200000</v>
          </cell>
          <cell r="P9">
            <v>800000</v>
          </cell>
        </row>
        <row r="15">
          <cell r="F15">
            <v>1000000</v>
          </cell>
          <cell r="L15">
            <v>100000</v>
          </cell>
          <cell r="P15">
            <v>400000</v>
          </cell>
        </row>
      </sheetData>
      <sheetData sheetId="15" refreshError="1">
        <row r="10">
          <cell r="E10">
            <v>20591000</v>
          </cell>
          <cell r="I10">
            <v>13546000</v>
          </cell>
          <cell r="K10">
            <v>1500000</v>
          </cell>
          <cell r="M10">
            <v>5545000</v>
          </cell>
        </row>
        <row r="11">
          <cell r="D11">
            <v>15709</v>
          </cell>
          <cell r="H11">
            <v>12258</v>
          </cell>
          <cell r="J11">
            <v>885</v>
          </cell>
          <cell r="L11">
            <v>2566</v>
          </cell>
        </row>
        <row r="15">
          <cell r="E15">
            <v>2802000</v>
          </cell>
          <cell r="I15">
            <v>2134000</v>
          </cell>
          <cell r="K15">
            <v>668000</v>
          </cell>
        </row>
      </sheetData>
      <sheetData sheetId="16" refreshError="1">
        <row r="10">
          <cell r="E10">
            <v>12900000</v>
          </cell>
          <cell r="I10">
            <v>8208800</v>
          </cell>
          <cell r="K10">
            <v>1000000</v>
          </cell>
          <cell r="M10">
            <v>2000000</v>
          </cell>
        </row>
        <row r="11">
          <cell r="D11">
            <v>7880</v>
          </cell>
          <cell r="H11">
            <v>6209</v>
          </cell>
          <cell r="J11">
            <v>1396</v>
          </cell>
          <cell r="L11">
            <v>120</v>
          </cell>
        </row>
        <row r="15">
          <cell r="E15">
            <v>2700000</v>
          </cell>
          <cell r="I15">
            <v>2700000</v>
          </cell>
        </row>
      </sheetData>
      <sheetData sheetId="17" refreshError="1">
        <row r="10">
          <cell r="E10">
            <v>11840000</v>
          </cell>
          <cell r="I10">
            <v>7655000</v>
          </cell>
          <cell r="K10">
            <v>1500000</v>
          </cell>
          <cell r="M10">
            <v>2000000</v>
          </cell>
        </row>
        <row r="11">
          <cell r="D11">
            <v>14031</v>
          </cell>
          <cell r="H11">
            <v>9987</v>
          </cell>
          <cell r="L11">
            <v>3000</v>
          </cell>
        </row>
        <row r="12">
          <cell r="J12">
            <v>640</v>
          </cell>
        </row>
        <row r="15">
          <cell r="E15">
            <v>1081000</v>
          </cell>
          <cell r="I15">
            <v>734000</v>
          </cell>
          <cell r="K15">
            <v>347000</v>
          </cell>
          <cell r="M15">
            <v>0</v>
          </cell>
        </row>
      </sheetData>
      <sheetData sheetId="18" refreshError="1">
        <row r="10">
          <cell r="E10">
            <v>11727000</v>
          </cell>
          <cell r="I10">
            <v>5410000</v>
          </cell>
          <cell r="K10">
            <v>1000000</v>
          </cell>
          <cell r="M10">
            <v>2000000</v>
          </cell>
        </row>
        <row r="11">
          <cell r="D11">
            <v>7452</v>
          </cell>
          <cell r="H11">
            <v>5976</v>
          </cell>
          <cell r="L11">
            <v>476</v>
          </cell>
        </row>
        <row r="15">
          <cell r="E15">
            <v>2237000</v>
          </cell>
          <cell r="I15">
            <v>1964000</v>
          </cell>
          <cell r="K15">
            <v>273000</v>
          </cell>
        </row>
      </sheetData>
      <sheetData sheetId="19" refreshError="1">
        <row r="10">
          <cell r="E10">
            <v>7900000</v>
          </cell>
          <cell r="I10">
            <v>3250000</v>
          </cell>
          <cell r="K10">
            <v>1000000</v>
          </cell>
          <cell r="M10">
            <v>2000000</v>
          </cell>
        </row>
        <row r="11">
          <cell r="D11">
            <v>7542</v>
          </cell>
          <cell r="H11">
            <v>5588</v>
          </cell>
          <cell r="J11">
            <v>1570</v>
          </cell>
          <cell r="L11">
            <v>50</v>
          </cell>
        </row>
        <row r="15">
          <cell r="E15">
            <v>1349000</v>
          </cell>
          <cell r="I15">
            <v>1349000</v>
          </cell>
        </row>
      </sheetData>
      <sheetData sheetId="20" refreshError="1">
        <row r="10">
          <cell r="E10">
            <v>5792000</v>
          </cell>
          <cell r="I10">
            <v>1700000</v>
          </cell>
          <cell r="K10">
            <v>1000000</v>
          </cell>
          <cell r="M10">
            <v>3092000</v>
          </cell>
        </row>
        <row r="11">
          <cell r="D11">
            <v>8203</v>
          </cell>
          <cell r="H11">
            <v>3422</v>
          </cell>
          <cell r="J11">
            <v>1547</v>
          </cell>
          <cell r="L11">
            <v>3234</v>
          </cell>
        </row>
        <row r="15">
          <cell r="E15">
            <v>1665000</v>
          </cell>
          <cell r="I15">
            <v>865000</v>
          </cell>
          <cell r="K15">
            <v>800000</v>
          </cell>
        </row>
      </sheetData>
      <sheetData sheetId="21" refreshError="1">
        <row r="10">
          <cell r="E10">
            <v>3800000</v>
          </cell>
          <cell r="I10">
            <v>500000</v>
          </cell>
          <cell r="K10">
            <v>1000000</v>
          </cell>
          <cell r="M10">
            <v>1300000</v>
          </cell>
        </row>
        <row r="11">
          <cell r="D11">
            <v>5779</v>
          </cell>
          <cell r="H11">
            <v>1611</v>
          </cell>
          <cell r="L11">
            <v>2000</v>
          </cell>
        </row>
        <row r="15">
          <cell r="E15">
            <v>532000</v>
          </cell>
          <cell r="I15">
            <v>532000</v>
          </cell>
        </row>
      </sheetData>
      <sheetData sheetId="22" refreshError="1">
        <row r="10">
          <cell r="E10">
            <v>8552000</v>
          </cell>
          <cell r="I10">
            <v>366000</v>
          </cell>
          <cell r="K10">
            <v>500000</v>
          </cell>
          <cell r="M10">
            <v>3000000</v>
          </cell>
        </row>
        <row r="11">
          <cell r="D11">
            <v>9315</v>
          </cell>
          <cell r="H11">
            <v>1140</v>
          </cell>
          <cell r="J11">
            <v>1215</v>
          </cell>
          <cell r="L11">
            <v>3000</v>
          </cell>
        </row>
        <row r="15">
          <cell r="E15">
            <v>980000</v>
          </cell>
          <cell r="I15">
            <v>980000</v>
          </cell>
        </row>
      </sheetData>
      <sheetData sheetId="23" refreshError="1">
        <row r="10">
          <cell r="E10">
            <v>7125000</v>
          </cell>
          <cell r="K10">
            <v>200000</v>
          </cell>
          <cell r="M10">
            <v>2000000</v>
          </cell>
        </row>
        <row r="11">
          <cell r="D11">
            <v>4750</v>
          </cell>
          <cell r="J11">
            <v>500</v>
          </cell>
          <cell r="L11">
            <v>2000</v>
          </cell>
        </row>
        <row r="15">
          <cell r="E15">
            <v>475000</v>
          </cell>
          <cell r="I15">
            <v>315000</v>
          </cell>
          <cell r="K15">
            <v>160000</v>
          </cell>
        </row>
      </sheetData>
      <sheetData sheetId="24" refreshError="1">
        <row r="10">
          <cell r="E10">
            <v>8000000</v>
          </cell>
          <cell r="K10">
            <v>200000</v>
          </cell>
          <cell r="M10">
            <v>2000000</v>
          </cell>
        </row>
        <row r="11">
          <cell r="D11">
            <v>6228</v>
          </cell>
          <cell r="J11">
            <v>500</v>
          </cell>
          <cell r="L11">
            <v>2000</v>
          </cell>
        </row>
        <row r="15">
          <cell r="E15">
            <v>1700000</v>
          </cell>
          <cell r="K15">
            <v>1500000</v>
          </cell>
          <cell r="M15">
            <v>200000</v>
          </cell>
        </row>
      </sheetData>
      <sheetData sheetId="25" refreshError="1">
        <row r="10">
          <cell r="E10">
            <v>1350000</v>
          </cell>
          <cell r="K10">
            <v>700000</v>
          </cell>
          <cell r="M10">
            <v>650000</v>
          </cell>
        </row>
        <row r="11">
          <cell r="D11">
            <v>676</v>
          </cell>
          <cell r="J11">
            <v>376</v>
          </cell>
          <cell r="L11">
            <v>300</v>
          </cell>
        </row>
        <row r="15">
          <cell r="E15">
            <v>64000</v>
          </cell>
          <cell r="M15">
            <v>64000</v>
          </cell>
        </row>
      </sheetData>
      <sheetData sheetId="26" refreshError="1">
        <row r="10">
          <cell r="E10">
            <v>4150000</v>
          </cell>
          <cell r="K10">
            <v>200000</v>
          </cell>
          <cell r="M10">
            <v>1000000</v>
          </cell>
        </row>
        <row r="11">
          <cell r="D11">
            <v>3120</v>
          </cell>
          <cell r="J11">
            <v>120</v>
          </cell>
          <cell r="L11">
            <v>700</v>
          </cell>
        </row>
        <row r="15">
          <cell r="E15">
            <v>500000</v>
          </cell>
          <cell r="K15">
            <v>500000</v>
          </cell>
        </row>
      </sheetData>
      <sheetData sheetId="27" refreshError="1">
        <row r="10">
          <cell r="E10">
            <v>3500000</v>
          </cell>
          <cell r="K10">
            <v>200000</v>
          </cell>
          <cell r="M10">
            <v>2000000</v>
          </cell>
        </row>
        <row r="11">
          <cell r="D11">
            <v>3189</v>
          </cell>
          <cell r="J11">
            <v>120</v>
          </cell>
          <cell r="L11">
            <v>1500</v>
          </cell>
        </row>
        <row r="15">
          <cell r="E15">
            <v>1000000</v>
          </cell>
          <cell r="K15">
            <v>1000000</v>
          </cell>
        </row>
      </sheetData>
      <sheetData sheetId="28" refreshError="1">
        <row r="10">
          <cell r="E10">
            <v>7804000</v>
          </cell>
          <cell r="K10">
            <v>200000</v>
          </cell>
          <cell r="M10">
            <v>2000000</v>
          </cell>
        </row>
        <row r="11">
          <cell r="D11">
            <v>7524</v>
          </cell>
          <cell r="J11">
            <v>200</v>
          </cell>
          <cell r="L11">
            <v>2000</v>
          </cell>
        </row>
        <row r="15">
          <cell r="E15">
            <v>1500000</v>
          </cell>
          <cell r="K15">
            <v>1500000</v>
          </cell>
        </row>
      </sheetData>
      <sheetData sheetId="29" refreshError="1">
        <row r="10">
          <cell r="E10">
            <v>4000000</v>
          </cell>
          <cell r="M10">
            <v>500000</v>
          </cell>
        </row>
        <row r="11">
          <cell r="D11">
            <v>2500</v>
          </cell>
          <cell r="L11">
            <v>400</v>
          </cell>
        </row>
        <row r="15">
          <cell r="E15">
            <v>100000</v>
          </cell>
          <cell r="M15">
            <v>100000</v>
          </cell>
        </row>
      </sheetData>
      <sheetData sheetId="30" refreshError="1">
        <row r="10">
          <cell r="E10">
            <v>3150000</v>
          </cell>
          <cell r="M10">
            <v>500000</v>
          </cell>
        </row>
        <row r="11">
          <cell r="D11">
            <v>2600</v>
          </cell>
        </row>
        <row r="15">
          <cell r="E15">
            <v>1000000</v>
          </cell>
          <cell r="M15">
            <v>1000000</v>
          </cell>
        </row>
      </sheetData>
      <sheetData sheetId="31" refreshError="1">
        <row r="10">
          <cell r="E10">
            <v>4000000</v>
          </cell>
          <cell r="M10">
            <v>500000</v>
          </cell>
        </row>
        <row r="11">
          <cell r="D11">
            <v>3800</v>
          </cell>
          <cell r="L11">
            <v>800</v>
          </cell>
        </row>
        <row r="15">
          <cell r="E15">
            <v>1500000</v>
          </cell>
          <cell r="M15">
            <v>1000000</v>
          </cell>
        </row>
      </sheetData>
      <sheetData sheetId="32" refreshError="1">
        <row r="10">
          <cell r="E10">
            <v>3000000</v>
          </cell>
          <cell r="M10">
            <v>500000</v>
          </cell>
        </row>
        <row r="11">
          <cell r="D11">
            <v>2715</v>
          </cell>
          <cell r="L11">
            <v>700</v>
          </cell>
        </row>
        <row r="15">
          <cell r="E15">
            <v>800000</v>
          </cell>
          <cell r="M15">
            <v>800000</v>
          </cell>
        </row>
      </sheetData>
      <sheetData sheetId="33" refreshError="1">
        <row r="10">
          <cell r="E10">
            <v>3700000</v>
          </cell>
          <cell r="M10">
            <v>500000</v>
          </cell>
        </row>
        <row r="11">
          <cell r="D11">
            <v>3000</v>
          </cell>
          <cell r="L11">
            <v>500</v>
          </cell>
        </row>
        <row r="15">
          <cell r="E15">
            <v>900000</v>
          </cell>
          <cell r="M15">
            <v>900000</v>
          </cell>
        </row>
      </sheetData>
      <sheetData sheetId="34" refreshError="1">
        <row r="10">
          <cell r="E10">
            <v>3500000</v>
          </cell>
          <cell r="M10">
            <v>500000</v>
          </cell>
        </row>
        <row r="11">
          <cell r="D11">
            <v>2200</v>
          </cell>
          <cell r="L11">
            <v>300</v>
          </cell>
        </row>
        <row r="15">
          <cell r="E15">
            <v>600000</v>
          </cell>
          <cell r="M15">
            <v>600000</v>
          </cell>
        </row>
      </sheetData>
      <sheetData sheetId="35" refreshError="1">
        <row r="10">
          <cell r="E10">
            <v>5500000</v>
          </cell>
          <cell r="M10">
            <v>500000</v>
          </cell>
        </row>
        <row r="11">
          <cell r="D11">
            <v>4184</v>
          </cell>
          <cell r="L11">
            <v>300</v>
          </cell>
        </row>
        <row r="15">
          <cell r="E15">
            <v>500000</v>
          </cell>
          <cell r="M15">
            <v>500000</v>
          </cell>
        </row>
      </sheetData>
      <sheetData sheetId="36" refreshError="1">
        <row r="10">
          <cell r="E10">
            <v>2300000</v>
          </cell>
          <cell r="M10">
            <v>300000</v>
          </cell>
        </row>
        <row r="11">
          <cell r="D11">
            <v>2300</v>
          </cell>
          <cell r="L11">
            <v>300</v>
          </cell>
        </row>
        <row r="15">
          <cell r="E15">
            <v>300000</v>
          </cell>
          <cell r="M15">
            <v>300000</v>
          </cell>
        </row>
      </sheetData>
      <sheetData sheetId="37"/>
      <sheetData sheetId="38" refreshError="1">
        <row r="10">
          <cell r="E10">
            <v>6758000</v>
          </cell>
          <cell r="I10">
            <v>3000000</v>
          </cell>
          <cell r="K10">
            <v>1000000</v>
          </cell>
          <cell r="M10">
            <v>2758000</v>
          </cell>
        </row>
        <row r="11">
          <cell r="D11">
            <v>4212</v>
          </cell>
          <cell r="H11">
            <v>3139</v>
          </cell>
          <cell r="J11">
            <v>1073</v>
          </cell>
        </row>
        <row r="15">
          <cell r="E15">
            <v>1550000</v>
          </cell>
          <cell r="I15">
            <v>1550000</v>
          </cell>
        </row>
      </sheetData>
      <sheetData sheetId="39" refreshError="1">
        <row r="10">
          <cell r="E10">
            <v>15450000</v>
          </cell>
          <cell r="I10">
            <v>4608000</v>
          </cell>
          <cell r="K10">
            <v>1000000</v>
          </cell>
          <cell r="M10">
            <v>2500000</v>
          </cell>
        </row>
        <row r="11">
          <cell r="D11">
            <v>17796</v>
          </cell>
          <cell r="H11">
            <v>12749</v>
          </cell>
          <cell r="L11">
            <v>2000</v>
          </cell>
        </row>
        <row r="15">
          <cell r="E15">
            <v>4650000</v>
          </cell>
          <cell r="I15">
            <v>2732000</v>
          </cell>
          <cell r="K15">
            <v>1918000</v>
          </cell>
        </row>
      </sheetData>
      <sheetData sheetId="40" refreshError="1">
        <row r="10">
          <cell r="E10">
            <v>10425000</v>
          </cell>
          <cell r="I10">
            <v>6141000</v>
          </cell>
          <cell r="K10">
            <v>3264000</v>
          </cell>
          <cell r="M10">
            <v>1020000</v>
          </cell>
        </row>
        <row r="11">
          <cell r="D11">
            <v>8009</v>
          </cell>
          <cell r="H11">
            <v>8009</v>
          </cell>
        </row>
        <row r="15">
          <cell r="E15">
            <v>2100000</v>
          </cell>
          <cell r="I15">
            <v>2100000</v>
          </cell>
        </row>
      </sheetData>
      <sheetData sheetId="41" refreshError="1">
        <row r="10">
          <cell r="E10">
            <v>6845000</v>
          </cell>
          <cell r="I10">
            <v>3460000</v>
          </cell>
          <cell r="K10">
            <v>1000000</v>
          </cell>
          <cell r="M10">
            <v>1500000</v>
          </cell>
        </row>
        <row r="11">
          <cell r="D11">
            <v>8695</v>
          </cell>
          <cell r="H11">
            <v>6779</v>
          </cell>
          <cell r="J11">
            <v>1102</v>
          </cell>
        </row>
        <row r="15">
          <cell r="E15">
            <v>178000</v>
          </cell>
          <cell r="I15">
            <v>178000</v>
          </cell>
        </row>
      </sheetData>
      <sheetData sheetId="42" refreshError="1">
        <row r="10">
          <cell r="E10">
            <v>7353000</v>
          </cell>
          <cell r="I10">
            <v>2000000</v>
          </cell>
          <cell r="K10">
            <v>1000000</v>
          </cell>
          <cell r="M10">
            <v>2000000</v>
          </cell>
        </row>
        <row r="11">
          <cell r="D11">
            <v>5215</v>
          </cell>
          <cell r="H11">
            <v>2926</v>
          </cell>
          <cell r="J11">
            <v>1851</v>
          </cell>
          <cell r="L11">
            <v>438</v>
          </cell>
        </row>
        <row r="15">
          <cell r="E15">
            <v>934000</v>
          </cell>
          <cell r="I15">
            <v>934000</v>
          </cell>
        </row>
      </sheetData>
      <sheetData sheetId="43" refreshError="1">
        <row r="10">
          <cell r="E10">
            <v>10986000</v>
          </cell>
          <cell r="I10">
            <v>3204000</v>
          </cell>
          <cell r="K10">
            <v>1000000</v>
          </cell>
          <cell r="M10">
            <v>3000000</v>
          </cell>
        </row>
        <row r="11">
          <cell r="D11">
            <v>11845</v>
          </cell>
          <cell r="H11">
            <v>5769</v>
          </cell>
          <cell r="J11">
            <v>1776</v>
          </cell>
          <cell r="L11">
            <v>300</v>
          </cell>
        </row>
        <row r="15">
          <cell r="E15">
            <v>542000</v>
          </cell>
          <cell r="I15">
            <v>542000</v>
          </cell>
        </row>
      </sheetData>
      <sheetData sheetId="44" refreshError="1">
        <row r="10">
          <cell r="E10">
            <v>2800000</v>
          </cell>
          <cell r="K10">
            <v>500000</v>
          </cell>
          <cell r="M10">
            <v>1500000</v>
          </cell>
        </row>
        <row r="11">
          <cell r="D11">
            <v>6400</v>
          </cell>
          <cell r="J11">
            <v>1000</v>
          </cell>
          <cell r="L11">
            <v>3400</v>
          </cell>
        </row>
        <row r="15">
          <cell r="E15">
            <v>762000</v>
          </cell>
          <cell r="I15">
            <v>762000</v>
          </cell>
        </row>
      </sheetData>
      <sheetData sheetId="45" refreshError="1">
        <row r="10">
          <cell r="E10">
            <v>1610000</v>
          </cell>
          <cell r="K10">
            <v>200000</v>
          </cell>
          <cell r="M10">
            <v>1410000</v>
          </cell>
        </row>
        <row r="11">
          <cell r="D11">
            <v>4472</v>
          </cell>
          <cell r="J11">
            <v>500</v>
          </cell>
          <cell r="L11">
            <v>3972</v>
          </cell>
        </row>
        <row r="15">
          <cell r="E15">
            <v>378000</v>
          </cell>
          <cell r="K15">
            <v>378000</v>
          </cell>
        </row>
      </sheetData>
      <sheetData sheetId="46" refreshError="1">
        <row r="10">
          <cell r="E10">
            <v>2850000</v>
          </cell>
          <cell r="K10">
            <v>200000</v>
          </cell>
          <cell r="M10">
            <v>1500000</v>
          </cell>
        </row>
        <row r="11">
          <cell r="J11">
            <v>500</v>
          </cell>
        </row>
        <row r="15">
          <cell r="E15">
            <v>245000</v>
          </cell>
          <cell r="K15">
            <v>245000</v>
          </cell>
        </row>
      </sheetData>
      <sheetData sheetId="47" refreshError="1">
        <row r="10">
          <cell r="E10">
            <v>3661000</v>
          </cell>
          <cell r="K10">
            <v>200000</v>
          </cell>
          <cell r="M10">
            <v>2000000</v>
          </cell>
        </row>
        <row r="11">
          <cell r="D11">
            <v>5080</v>
          </cell>
          <cell r="J11">
            <v>500</v>
          </cell>
          <cell r="L11">
            <v>2500</v>
          </cell>
        </row>
        <row r="15">
          <cell r="E15">
            <v>262000</v>
          </cell>
          <cell r="K15">
            <v>262000</v>
          </cell>
        </row>
      </sheetData>
      <sheetData sheetId="48" refreshError="1">
        <row r="10">
          <cell r="E10">
            <v>4700000</v>
          </cell>
          <cell r="K10">
            <v>200000</v>
          </cell>
          <cell r="M10">
            <v>2000000</v>
          </cell>
        </row>
        <row r="11">
          <cell r="D11">
            <v>6583</v>
          </cell>
          <cell r="J11">
            <v>500</v>
          </cell>
          <cell r="L11">
            <v>2500</v>
          </cell>
        </row>
        <row r="15">
          <cell r="E15">
            <v>96000</v>
          </cell>
          <cell r="K15">
            <v>96000</v>
          </cell>
        </row>
      </sheetData>
      <sheetData sheetId="49" refreshError="1">
        <row r="10">
          <cell r="E10">
            <v>1300000</v>
          </cell>
          <cell r="M10">
            <v>1300000</v>
          </cell>
        </row>
        <row r="11">
          <cell r="D11">
            <v>1520</v>
          </cell>
          <cell r="L11">
            <v>1520</v>
          </cell>
        </row>
        <row r="15">
          <cell r="E15">
            <v>18400000</v>
          </cell>
          <cell r="I15">
            <v>15000000</v>
          </cell>
          <cell r="K15">
            <v>3400000</v>
          </cell>
        </row>
      </sheetData>
      <sheetData sheetId="50"/>
      <sheetData sheetId="51" refreshError="1">
        <row r="10">
          <cell r="E10">
            <v>3000000</v>
          </cell>
          <cell r="K10">
            <v>200000</v>
          </cell>
          <cell r="M10">
            <v>1500000</v>
          </cell>
        </row>
        <row r="11">
          <cell r="D11">
            <v>2500</v>
          </cell>
          <cell r="J11">
            <v>200</v>
          </cell>
          <cell r="L11">
            <v>1300</v>
          </cell>
        </row>
        <row r="15">
          <cell r="E15">
            <v>700000</v>
          </cell>
          <cell r="K15">
            <v>700000</v>
          </cell>
        </row>
      </sheetData>
      <sheetData sheetId="52" refreshError="1">
        <row r="10">
          <cell r="E10">
            <v>3000000</v>
          </cell>
          <cell r="K10">
            <v>500000</v>
          </cell>
          <cell r="M10">
            <v>1500000</v>
          </cell>
        </row>
        <row r="11">
          <cell r="D11">
            <v>3700</v>
          </cell>
          <cell r="J11">
            <v>1000</v>
          </cell>
          <cell r="L11">
            <v>1700</v>
          </cell>
        </row>
        <row r="15">
          <cell r="E15">
            <v>1000000</v>
          </cell>
          <cell r="I15">
            <v>300000</v>
          </cell>
          <cell r="K15">
            <v>700000</v>
          </cell>
        </row>
      </sheetData>
      <sheetData sheetId="53" refreshError="1">
        <row r="10">
          <cell r="E10">
            <v>9070000</v>
          </cell>
          <cell r="K10">
            <v>200000</v>
          </cell>
          <cell r="M10">
            <v>1500000</v>
          </cell>
        </row>
        <row r="11">
          <cell r="D11">
            <v>7700</v>
          </cell>
          <cell r="J11">
            <v>300</v>
          </cell>
          <cell r="L11">
            <v>1400</v>
          </cell>
        </row>
        <row r="15">
          <cell r="E15">
            <v>647000</v>
          </cell>
          <cell r="K15">
            <v>647000</v>
          </cell>
        </row>
      </sheetData>
      <sheetData sheetId="54" refreshError="1">
        <row r="10">
          <cell r="E10">
            <v>970000</v>
          </cell>
          <cell r="K10">
            <v>200000</v>
          </cell>
          <cell r="M10">
            <v>770000</v>
          </cell>
        </row>
        <row r="11">
          <cell r="D11">
            <v>1100</v>
          </cell>
          <cell r="J11">
            <v>200</v>
          </cell>
          <cell r="L11">
            <v>900</v>
          </cell>
        </row>
        <row r="15">
          <cell r="E15">
            <v>291000</v>
          </cell>
          <cell r="K15">
            <v>291000</v>
          </cell>
        </row>
      </sheetData>
      <sheetData sheetId="55" refreshError="1">
        <row r="10">
          <cell r="E10">
            <v>6600000</v>
          </cell>
          <cell r="K10">
            <v>200000</v>
          </cell>
          <cell r="M10">
            <v>1500000</v>
          </cell>
        </row>
        <row r="11">
          <cell r="D11">
            <v>9000</v>
          </cell>
          <cell r="J11">
            <v>500</v>
          </cell>
          <cell r="L11">
            <v>2000</v>
          </cell>
        </row>
        <row r="15">
          <cell r="E15">
            <v>300000</v>
          </cell>
          <cell r="K15">
            <v>300000</v>
          </cell>
        </row>
      </sheetData>
      <sheetData sheetId="56" refreshError="1">
        <row r="10">
          <cell r="E10">
            <v>1400000</v>
          </cell>
          <cell r="M10">
            <v>400000</v>
          </cell>
        </row>
        <row r="11">
          <cell r="D11">
            <v>1400</v>
          </cell>
          <cell r="L11">
            <v>400</v>
          </cell>
        </row>
        <row r="15">
          <cell r="E15">
            <v>500000</v>
          </cell>
          <cell r="M15">
            <v>500000</v>
          </cell>
        </row>
      </sheetData>
      <sheetData sheetId="57" refreshError="1">
        <row r="10">
          <cell r="E10">
            <v>4550000</v>
          </cell>
          <cell r="M10">
            <v>550000</v>
          </cell>
        </row>
        <row r="11">
          <cell r="D11">
            <v>4600</v>
          </cell>
          <cell r="L11">
            <v>600</v>
          </cell>
        </row>
        <row r="15">
          <cell r="E15">
            <v>550000</v>
          </cell>
          <cell r="M15">
            <v>550000</v>
          </cell>
        </row>
      </sheetData>
      <sheetData sheetId="58" refreshError="1">
        <row r="10">
          <cell r="E10">
            <v>2700000</v>
          </cell>
          <cell r="M10">
            <v>300000</v>
          </cell>
        </row>
        <row r="11">
          <cell r="D11">
            <v>2700</v>
          </cell>
          <cell r="L11">
            <v>300</v>
          </cell>
        </row>
        <row r="15">
          <cell r="E15">
            <v>2900000</v>
          </cell>
          <cell r="M15">
            <v>1500000</v>
          </cell>
        </row>
      </sheetData>
      <sheetData sheetId="59" refreshError="1">
        <row r="10">
          <cell r="E10">
            <v>5700000</v>
          </cell>
          <cell r="M10">
            <v>500000</v>
          </cell>
        </row>
        <row r="11">
          <cell r="D11">
            <v>5280</v>
          </cell>
          <cell r="L11">
            <v>300</v>
          </cell>
        </row>
        <row r="15">
          <cell r="E15">
            <v>200000</v>
          </cell>
          <cell r="M15">
            <v>200000</v>
          </cell>
        </row>
      </sheetData>
      <sheetData sheetId="60" refreshError="1">
        <row r="10">
          <cell r="E10">
            <v>8800000</v>
          </cell>
          <cell r="M10">
            <v>500000</v>
          </cell>
        </row>
        <row r="11">
          <cell r="D11">
            <v>9000</v>
          </cell>
          <cell r="L11">
            <v>500</v>
          </cell>
        </row>
        <row r="15">
          <cell r="E15">
            <v>400000</v>
          </cell>
          <cell r="M15">
            <v>400000</v>
          </cell>
        </row>
      </sheetData>
      <sheetData sheetId="61"/>
      <sheetData sheetId="62" refreshError="1">
        <row r="10">
          <cell r="E10">
            <v>2000000</v>
          </cell>
          <cell r="K10">
            <v>200000</v>
          </cell>
          <cell r="M10">
            <v>1800000</v>
          </cell>
        </row>
        <row r="11">
          <cell r="D11">
            <v>2500</v>
          </cell>
          <cell r="J11">
            <v>200</v>
          </cell>
          <cell r="L11">
            <v>2300</v>
          </cell>
        </row>
        <row r="15">
          <cell r="E15">
            <v>300000</v>
          </cell>
          <cell r="I15">
            <v>300000</v>
          </cell>
        </row>
      </sheetData>
      <sheetData sheetId="63"/>
      <sheetData sheetId="64" refreshError="1">
        <row r="10">
          <cell r="E10">
            <v>5000000</v>
          </cell>
          <cell r="M10">
            <v>500000</v>
          </cell>
        </row>
        <row r="11">
          <cell r="D11">
            <v>5540</v>
          </cell>
          <cell r="L11">
            <v>540</v>
          </cell>
        </row>
        <row r="15">
          <cell r="E15">
            <v>1000000</v>
          </cell>
          <cell r="K15">
            <v>1000000</v>
          </cell>
        </row>
      </sheetData>
      <sheetData sheetId="65" refreshError="1">
        <row r="10">
          <cell r="E10">
            <v>7400000</v>
          </cell>
        </row>
        <row r="11">
          <cell r="D11">
            <v>11330</v>
          </cell>
        </row>
        <row r="15">
          <cell r="E15">
            <v>1000000</v>
          </cell>
          <cell r="K15">
            <v>1000000</v>
          </cell>
        </row>
      </sheetData>
      <sheetData sheetId="66" refreshError="1">
        <row r="10">
          <cell r="E10">
            <v>14000000</v>
          </cell>
          <cell r="M10">
            <v>1000000</v>
          </cell>
        </row>
        <row r="11">
          <cell r="D11">
            <v>11010</v>
          </cell>
        </row>
        <row r="15">
          <cell r="E15">
            <v>1000000</v>
          </cell>
          <cell r="K15">
            <v>1000000</v>
          </cell>
        </row>
      </sheetData>
      <sheetData sheetId="67"/>
      <sheetData sheetId="68" refreshError="1"/>
      <sheetData sheetId="69" refreshError="1"/>
      <sheetData sheetId="70" refreshError="1"/>
      <sheetData sheetId="71" refreshError="1"/>
      <sheetData sheetId="72"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현황"/>
      <sheetName val="신규사업현황"/>
      <sheetName val="증감표"/>
      <sheetName val="예산총괄1"/>
      <sheetName val="예산총괄2"/>
      <sheetName val="일반하천총괄"/>
      <sheetName val="고부제"/>
      <sheetName val="원평상류2차"/>
      <sheetName val="장동금판제"/>
      <sheetName val="망월제"/>
      <sheetName val="구산제"/>
      <sheetName val="장동당호제"/>
      <sheetName val="산호제"/>
      <sheetName val="수계치수총괄"/>
      <sheetName val="기타현황"/>
      <sheetName val="도덕제"/>
      <sheetName val="감녹제"/>
      <sheetName val="장평제"/>
      <sheetName val="적동동삼제"/>
      <sheetName val="사천상류"/>
      <sheetName val="지산제"/>
      <sheetName val="사천하류"/>
      <sheetName val="쌍치제"/>
      <sheetName val="봉냉제"/>
      <sheetName val="회문제"/>
      <sheetName val="궁천대죽제"/>
      <sheetName val="석곡제"/>
      <sheetName val="내구제"/>
      <sheetName val="강산제"/>
      <sheetName val="동계제"/>
      <sheetName val="병암제"/>
      <sheetName val="동복제"/>
      <sheetName val="검산제"/>
      <sheetName val="팔덕제"/>
      <sheetName val="죽곡제"/>
      <sheetName val="목사동제"/>
      <sheetName val="남계제"/>
      <sheetName val="섬진강실시설계"/>
      <sheetName val="선동제"/>
      <sheetName val="송림제"/>
      <sheetName val="죽산제"/>
      <sheetName val="교산제"/>
      <sheetName val="옥정제"/>
      <sheetName val="평지제"/>
      <sheetName val="홍정제"/>
      <sheetName val="대촌제"/>
      <sheetName val="영산강보축"/>
      <sheetName val="지석천"/>
      <sheetName val="구정제"/>
      <sheetName val="선암제"/>
      <sheetName val="영산강실시설계"/>
      <sheetName val="송풍제"/>
      <sheetName val="삼천제"/>
      <sheetName val="창평제"/>
      <sheetName val="왕궁제"/>
      <sheetName val="목천제"/>
      <sheetName val="남봉제"/>
      <sheetName val="천호제"/>
      <sheetName val="대성제"/>
      <sheetName val="소양제"/>
      <sheetName val="구룡제"/>
      <sheetName val="만경강실시설계"/>
      <sheetName val="용호제"/>
      <sheetName val="탐진강실시설계"/>
      <sheetName val="병영제"/>
      <sheetName val="작천제"/>
      <sheetName val="유치제"/>
      <sheetName val="간지"/>
      <sheetName val="내역서"/>
      <sheetName val="측량단가"/>
      <sheetName val="라.공사비"/>
      <sheetName val="다.도서인쇄비 "/>
    </sheetNames>
    <sheetDataSet>
      <sheetData sheetId="0"/>
      <sheetData sheetId="1"/>
      <sheetData sheetId="2"/>
      <sheetData sheetId="3"/>
      <sheetData sheetId="4"/>
      <sheetData sheetId="5"/>
      <sheetData sheetId="6"/>
      <sheetData sheetId="7"/>
      <sheetData sheetId="8"/>
      <sheetData sheetId="9" refreshError="1">
        <row r="10">
          <cell r="E10">
            <v>4893000</v>
          </cell>
          <cell r="M10">
            <v>500000</v>
          </cell>
        </row>
        <row r="11">
          <cell r="D11">
            <v>7857</v>
          </cell>
          <cell r="L11">
            <v>1000</v>
          </cell>
        </row>
        <row r="15">
          <cell r="E15">
            <v>305000</v>
          </cell>
          <cell r="M15">
            <v>305000</v>
          </cell>
        </row>
      </sheetData>
      <sheetData sheetId="10" refreshError="1">
        <row r="10">
          <cell r="E10">
            <v>3928000</v>
          </cell>
          <cell r="M10">
            <v>1500000</v>
          </cell>
        </row>
        <row r="11">
          <cell r="D11">
            <v>6507</v>
          </cell>
          <cell r="L11">
            <v>2000</v>
          </cell>
        </row>
        <row r="15">
          <cell r="E15">
            <v>132000</v>
          </cell>
          <cell r="M15">
            <v>132000</v>
          </cell>
        </row>
      </sheetData>
      <sheetData sheetId="11" refreshError="1"/>
      <sheetData sheetId="12" refreshError="1">
        <row r="10">
          <cell r="E10">
            <v>4530000</v>
          </cell>
          <cell r="M10">
            <v>1500000</v>
          </cell>
        </row>
        <row r="11">
          <cell r="D11">
            <v>7029</v>
          </cell>
          <cell r="L11">
            <v>2200</v>
          </cell>
        </row>
        <row r="15">
          <cell r="E15">
            <v>231000</v>
          </cell>
          <cell r="M15">
            <v>231000</v>
          </cell>
        </row>
      </sheetData>
      <sheetData sheetId="13"/>
      <sheetData sheetId="14" refreshError="1">
        <row r="9">
          <cell r="F9">
            <v>2000000</v>
          </cell>
          <cell r="J9">
            <v>0</v>
          </cell>
          <cell r="L9">
            <v>200000</v>
          </cell>
          <cell r="P9">
            <v>800000</v>
          </cell>
        </row>
        <row r="15">
          <cell r="F15">
            <v>1000000</v>
          </cell>
          <cell r="L15">
            <v>100000</v>
          </cell>
          <cell r="P15">
            <v>400000</v>
          </cell>
        </row>
      </sheetData>
      <sheetData sheetId="15" refreshError="1">
        <row r="10">
          <cell r="E10">
            <v>20591000</v>
          </cell>
          <cell r="I10">
            <v>13546000</v>
          </cell>
          <cell r="K10">
            <v>1500000</v>
          </cell>
          <cell r="M10">
            <v>5545000</v>
          </cell>
        </row>
        <row r="11">
          <cell r="D11">
            <v>15709</v>
          </cell>
          <cell r="H11">
            <v>12258</v>
          </cell>
          <cell r="J11">
            <v>885</v>
          </cell>
          <cell r="L11">
            <v>2566</v>
          </cell>
        </row>
        <row r="15">
          <cell r="E15">
            <v>2802000</v>
          </cell>
          <cell r="I15">
            <v>2134000</v>
          </cell>
          <cell r="K15">
            <v>668000</v>
          </cell>
        </row>
      </sheetData>
      <sheetData sheetId="16" refreshError="1">
        <row r="10">
          <cell r="E10">
            <v>12900000</v>
          </cell>
          <cell r="I10">
            <v>8208800</v>
          </cell>
          <cell r="K10">
            <v>1000000</v>
          </cell>
          <cell r="M10">
            <v>2000000</v>
          </cell>
        </row>
        <row r="11">
          <cell r="D11">
            <v>7880</v>
          </cell>
          <cell r="H11">
            <v>6209</v>
          </cell>
          <cell r="J11">
            <v>1396</v>
          </cell>
          <cell r="L11">
            <v>120</v>
          </cell>
        </row>
        <row r="15">
          <cell r="E15">
            <v>2700000</v>
          </cell>
          <cell r="I15">
            <v>2700000</v>
          </cell>
        </row>
      </sheetData>
      <sheetData sheetId="17" refreshError="1">
        <row r="10">
          <cell r="E10">
            <v>11840000</v>
          </cell>
          <cell r="I10">
            <v>7655000</v>
          </cell>
          <cell r="K10">
            <v>1500000</v>
          </cell>
          <cell r="M10">
            <v>2000000</v>
          </cell>
        </row>
        <row r="11">
          <cell r="D11">
            <v>14031</v>
          </cell>
          <cell r="H11">
            <v>9987</v>
          </cell>
          <cell r="L11">
            <v>3000</v>
          </cell>
        </row>
        <row r="12">
          <cell r="J12">
            <v>640</v>
          </cell>
        </row>
        <row r="15">
          <cell r="E15">
            <v>1081000</v>
          </cell>
          <cell r="I15">
            <v>734000</v>
          </cell>
          <cell r="K15">
            <v>347000</v>
          </cell>
          <cell r="M15">
            <v>0</v>
          </cell>
        </row>
      </sheetData>
      <sheetData sheetId="18" refreshError="1">
        <row r="10">
          <cell r="E10">
            <v>11727000</v>
          </cell>
          <cell r="I10">
            <v>5410000</v>
          </cell>
          <cell r="K10">
            <v>1000000</v>
          </cell>
          <cell r="M10">
            <v>2000000</v>
          </cell>
        </row>
        <row r="11">
          <cell r="D11">
            <v>7452</v>
          </cell>
          <cell r="H11">
            <v>5976</v>
          </cell>
          <cell r="L11">
            <v>476</v>
          </cell>
        </row>
        <row r="15">
          <cell r="E15">
            <v>2237000</v>
          </cell>
          <cell r="I15">
            <v>1964000</v>
          </cell>
          <cell r="K15">
            <v>273000</v>
          </cell>
        </row>
      </sheetData>
      <sheetData sheetId="19" refreshError="1">
        <row r="10">
          <cell r="E10">
            <v>7900000</v>
          </cell>
          <cell r="I10">
            <v>3250000</v>
          </cell>
          <cell r="K10">
            <v>1000000</v>
          </cell>
          <cell r="M10">
            <v>2000000</v>
          </cell>
        </row>
        <row r="11">
          <cell r="D11">
            <v>7542</v>
          </cell>
          <cell r="H11">
            <v>5588</v>
          </cell>
          <cell r="J11">
            <v>1570</v>
          </cell>
          <cell r="L11">
            <v>50</v>
          </cell>
        </row>
        <row r="15">
          <cell r="E15">
            <v>1349000</v>
          </cell>
          <cell r="I15">
            <v>1349000</v>
          </cell>
        </row>
      </sheetData>
      <sheetData sheetId="20" refreshError="1">
        <row r="10">
          <cell r="E10">
            <v>5792000</v>
          </cell>
          <cell r="I10">
            <v>1700000</v>
          </cell>
          <cell r="K10">
            <v>1000000</v>
          </cell>
          <cell r="M10">
            <v>3092000</v>
          </cell>
        </row>
        <row r="11">
          <cell r="D11">
            <v>8203</v>
          </cell>
          <cell r="H11">
            <v>3422</v>
          </cell>
          <cell r="J11">
            <v>1547</v>
          </cell>
          <cell r="L11">
            <v>3234</v>
          </cell>
        </row>
        <row r="15">
          <cell r="E15">
            <v>1665000</v>
          </cell>
          <cell r="I15">
            <v>865000</v>
          </cell>
          <cell r="K15">
            <v>800000</v>
          </cell>
        </row>
      </sheetData>
      <sheetData sheetId="21" refreshError="1">
        <row r="10">
          <cell r="E10">
            <v>3800000</v>
          </cell>
          <cell r="I10">
            <v>500000</v>
          </cell>
          <cell r="K10">
            <v>1000000</v>
          </cell>
          <cell r="M10">
            <v>1300000</v>
          </cell>
        </row>
        <row r="11">
          <cell r="D11">
            <v>5779</v>
          </cell>
          <cell r="H11">
            <v>1611</v>
          </cell>
          <cell r="L11">
            <v>2000</v>
          </cell>
        </row>
        <row r="15">
          <cell r="E15">
            <v>532000</v>
          </cell>
          <cell r="I15">
            <v>532000</v>
          </cell>
        </row>
      </sheetData>
      <sheetData sheetId="22" refreshError="1">
        <row r="10">
          <cell r="E10">
            <v>8552000</v>
          </cell>
          <cell r="I10">
            <v>366000</v>
          </cell>
          <cell r="K10">
            <v>500000</v>
          </cell>
          <cell r="M10">
            <v>3000000</v>
          </cell>
        </row>
        <row r="11">
          <cell r="D11">
            <v>9315</v>
          </cell>
          <cell r="H11">
            <v>1140</v>
          </cell>
          <cell r="J11">
            <v>1215</v>
          </cell>
          <cell r="L11">
            <v>3000</v>
          </cell>
        </row>
        <row r="15">
          <cell r="E15">
            <v>980000</v>
          </cell>
          <cell r="I15">
            <v>980000</v>
          </cell>
        </row>
      </sheetData>
      <sheetData sheetId="23" refreshError="1">
        <row r="10">
          <cell r="E10">
            <v>7125000</v>
          </cell>
          <cell r="K10">
            <v>200000</v>
          </cell>
          <cell r="M10">
            <v>2000000</v>
          </cell>
        </row>
        <row r="11">
          <cell r="D11">
            <v>4750</v>
          </cell>
          <cell r="J11">
            <v>500</v>
          </cell>
          <cell r="L11">
            <v>2000</v>
          </cell>
        </row>
        <row r="15">
          <cell r="E15">
            <v>475000</v>
          </cell>
          <cell r="I15">
            <v>315000</v>
          </cell>
          <cell r="K15">
            <v>160000</v>
          </cell>
        </row>
      </sheetData>
      <sheetData sheetId="24" refreshError="1">
        <row r="10">
          <cell r="E10">
            <v>8000000</v>
          </cell>
          <cell r="K10">
            <v>200000</v>
          </cell>
          <cell r="M10">
            <v>2000000</v>
          </cell>
        </row>
        <row r="11">
          <cell r="D11">
            <v>6228</v>
          </cell>
          <cell r="J11">
            <v>500</v>
          </cell>
          <cell r="L11">
            <v>2000</v>
          </cell>
        </row>
        <row r="15">
          <cell r="E15">
            <v>1700000</v>
          </cell>
          <cell r="K15">
            <v>1500000</v>
          </cell>
          <cell r="M15">
            <v>200000</v>
          </cell>
        </row>
      </sheetData>
      <sheetData sheetId="25" refreshError="1">
        <row r="10">
          <cell r="E10">
            <v>1350000</v>
          </cell>
          <cell r="K10">
            <v>700000</v>
          </cell>
          <cell r="M10">
            <v>650000</v>
          </cell>
        </row>
        <row r="11">
          <cell r="D11">
            <v>676</v>
          </cell>
          <cell r="J11">
            <v>376</v>
          </cell>
          <cell r="L11">
            <v>300</v>
          </cell>
        </row>
        <row r="15">
          <cell r="E15">
            <v>64000</v>
          </cell>
          <cell r="M15">
            <v>64000</v>
          </cell>
        </row>
      </sheetData>
      <sheetData sheetId="26" refreshError="1">
        <row r="10">
          <cell r="E10">
            <v>4150000</v>
          </cell>
          <cell r="K10">
            <v>200000</v>
          </cell>
          <cell r="M10">
            <v>1000000</v>
          </cell>
        </row>
        <row r="11">
          <cell r="D11">
            <v>3120</v>
          </cell>
          <cell r="J11">
            <v>120</v>
          </cell>
          <cell r="L11">
            <v>700</v>
          </cell>
        </row>
        <row r="15">
          <cell r="E15">
            <v>500000</v>
          </cell>
          <cell r="K15">
            <v>500000</v>
          </cell>
        </row>
      </sheetData>
      <sheetData sheetId="27" refreshError="1">
        <row r="10">
          <cell r="E10">
            <v>3500000</v>
          </cell>
          <cell r="K10">
            <v>200000</v>
          </cell>
          <cell r="M10">
            <v>2000000</v>
          </cell>
        </row>
        <row r="11">
          <cell r="D11">
            <v>3189</v>
          </cell>
          <cell r="J11">
            <v>120</v>
          </cell>
          <cell r="L11">
            <v>1500</v>
          </cell>
        </row>
        <row r="15">
          <cell r="E15">
            <v>1000000</v>
          </cell>
          <cell r="K15">
            <v>1000000</v>
          </cell>
        </row>
      </sheetData>
      <sheetData sheetId="28" refreshError="1">
        <row r="10">
          <cell r="E10">
            <v>7804000</v>
          </cell>
          <cell r="K10">
            <v>200000</v>
          </cell>
          <cell r="M10">
            <v>2000000</v>
          </cell>
        </row>
        <row r="11">
          <cell r="D11">
            <v>7524</v>
          </cell>
          <cell r="J11">
            <v>200</v>
          </cell>
          <cell r="L11">
            <v>2000</v>
          </cell>
        </row>
        <row r="15">
          <cell r="E15">
            <v>1500000</v>
          </cell>
          <cell r="K15">
            <v>1500000</v>
          </cell>
        </row>
      </sheetData>
      <sheetData sheetId="29" refreshError="1">
        <row r="10">
          <cell r="E10">
            <v>4000000</v>
          </cell>
          <cell r="M10">
            <v>500000</v>
          </cell>
        </row>
        <row r="11">
          <cell r="D11">
            <v>2500</v>
          </cell>
          <cell r="L11">
            <v>400</v>
          </cell>
        </row>
        <row r="15">
          <cell r="E15">
            <v>100000</v>
          </cell>
          <cell r="M15">
            <v>100000</v>
          </cell>
        </row>
      </sheetData>
      <sheetData sheetId="30" refreshError="1">
        <row r="10">
          <cell r="E10">
            <v>3150000</v>
          </cell>
          <cell r="M10">
            <v>500000</v>
          </cell>
        </row>
        <row r="11">
          <cell r="D11">
            <v>2600</v>
          </cell>
        </row>
        <row r="15">
          <cell r="E15">
            <v>1000000</v>
          </cell>
          <cell r="M15">
            <v>1000000</v>
          </cell>
        </row>
      </sheetData>
      <sheetData sheetId="31" refreshError="1">
        <row r="10">
          <cell r="E10">
            <v>4000000</v>
          </cell>
          <cell r="M10">
            <v>500000</v>
          </cell>
        </row>
        <row r="11">
          <cell r="D11">
            <v>3800</v>
          </cell>
          <cell r="L11">
            <v>800</v>
          </cell>
        </row>
        <row r="15">
          <cell r="E15">
            <v>1500000</v>
          </cell>
          <cell r="M15">
            <v>1000000</v>
          </cell>
        </row>
      </sheetData>
      <sheetData sheetId="32" refreshError="1">
        <row r="10">
          <cell r="E10">
            <v>3000000</v>
          </cell>
          <cell r="M10">
            <v>500000</v>
          </cell>
        </row>
        <row r="11">
          <cell r="D11">
            <v>2715</v>
          </cell>
          <cell r="L11">
            <v>700</v>
          </cell>
        </row>
        <row r="15">
          <cell r="E15">
            <v>800000</v>
          </cell>
          <cell r="M15">
            <v>800000</v>
          </cell>
        </row>
      </sheetData>
      <sheetData sheetId="33" refreshError="1">
        <row r="10">
          <cell r="E10">
            <v>3700000</v>
          </cell>
          <cell r="M10">
            <v>500000</v>
          </cell>
        </row>
        <row r="11">
          <cell r="D11">
            <v>3000</v>
          </cell>
          <cell r="L11">
            <v>500</v>
          </cell>
        </row>
        <row r="15">
          <cell r="E15">
            <v>900000</v>
          </cell>
          <cell r="M15">
            <v>900000</v>
          </cell>
        </row>
      </sheetData>
      <sheetData sheetId="34" refreshError="1">
        <row r="10">
          <cell r="E10">
            <v>3500000</v>
          </cell>
          <cell r="M10">
            <v>500000</v>
          </cell>
        </row>
        <row r="11">
          <cell r="D11">
            <v>2200</v>
          </cell>
          <cell r="L11">
            <v>300</v>
          </cell>
        </row>
        <row r="15">
          <cell r="E15">
            <v>600000</v>
          </cell>
          <cell r="M15">
            <v>600000</v>
          </cell>
        </row>
      </sheetData>
      <sheetData sheetId="35" refreshError="1">
        <row r="10">
          <cell r="E10">
            <v>5500000</v>
          </cell>
          <cell r="M10">
            <v>500000</v>
          </cell>
        </row>
        <row r="11">
          <cell r="D11">
            <v>4184</v>
          </cell>
          <cell r="L11">
            <v>300</v>
          </cell>
        </row>
        <row r="15">
          <cell r="E15">
            <v>500000</v>
          </cell>
          <cell r="M15">
            <v>500000</v>
          </cell>
        </row>
      </sheetData>
      <sheetData sheetId="36" refreshError="1">
        <row r="10">
          <cell r="E10">
            <v>2300000</v>
          </cell>
          <cell r="M10">
            <v>300000</v>
          </cell>
        </row>
        <row r="11">
          <cell r="D11">
            <v>2300</v>
          </cell>
          <cell r="L11">
            <v>300</v>
          </cell>
        </row>
        <row r="15">
          <cell r="E15">
            <v>300000</v>
          </cell>
          <cell r="M15">
            <v>300000</v>
          </cell>
        </row>
      </sheetData>
      <sheetData sheetId="37"/>
      <sheetData sheetId="38" refreshError="1">
        <row r="10">
          <cell r="E10">
            <v>6758000</v>
          </cell>
          <cell r="I10">
            <v>3000000</v>
          </cell>
          <cell r="K10">
            <v>1000000</v>
          </cell>
          <cell r="M10">
            <v>2758000</v>
          </cell>
        </row>
        <row r="11">
          <cell r="D11">
            <v>4212</v>
          </cell>
          <cell r="H11">
            <v>3139</v>
          </cell>
          <cell r="J11">
            <v>1073</v>
          </cell>
        </row>
        <row r="15">
          <cell r="E15">
            <v>1550000</v>
          </cell>
          <cell r="I15">
            <v>1550000</v>
          </cell>
        </row>
      </sheetData>
      <sheetData sheetId="39" refreshError="1">
        <row r="10">
          <cell r="E10">
            <v>15450000</v>
          </cell>
          <cell r="I10">
            <v>4608000</v>
          </cell>
          <cell r="K10">
            <v>1000000</v>
          </cell>
          <cell r="M10">
            <v>2500000</v>
          </cell>
        </row>
        <row r="11">
          <cell r="D11">
            <v>17796</v>
          </cell>
          <cell r="H11">
            <v>12749</v>
          </cell>
          <cell r="L11">
            <v>2000</v>
          </cell>
        </row>
        <row r="15">
          <cell r="E15">
            <v>4650000</v>
          </cell>
          <cell r="I15">
            <v>2732000</v>
          </cell>
          <cell r="K15">
            <v>1918000</v>
          </cell>
        </row>
      </sheetData>
      <sheetData sheetId="40" refreshError="1">
        <row r="10">
          <cell r="E10">
            <v>10425000</v>
          </cell>
          <cell r="I10">
            <v>6141000</v>
          </cell>
          <cell r="K10">
            <v>3264000</v>
          </cell>
          <cell r="M10">
            <v>1020000</v>
          </cell>
        </row>
        <row r="11">
          <cell r="D11">
            <v>8009</v>
          </cell>
          <cell r="H11">
            <v>8009</v>
          </cell>
        </row>
        <row r="15">
          <cell r="E15">
            <v>2100000</v>
          </cell>
          <cell r="I15">
            <v>2100000</v>
          </cell>
        </row>
      </sheetData>
      <sheetData sheetId="41" refreshError="1">
        <row r="10">
          <cell r="E10">
            <v>6845000</v>
          </cell>
          <cell r="I10">
            <v>3460000</v>
          </cell>
          <cell r="K10">
            <v>1000000</v>
          </cell>
          <cell r="M10">
            <v>1500000</v>
          </cell>
        </row>
        <row r="11">
          <cell r="D11">
            <v>8695</v>
          </cell>
          <cell r="H11">
            <v>6779</v>
          </cell>
          <cell r="J11">
            <v>1102</v>
          </cell>
        </row>
        <row r="15">
          <cell r="E15">
            <v>178000</v>
          </cell>
          <cell r="I15">
            <v>178000</v>
          </cell>
        </row>
      </sheetData>
      <sheetData sheetId="42" refreshError="1">
        <row r="10">
          <cell r="E10">
            <v>7353000</v>
          </cell>
          <cell r="I10">
            <v>2000000</v>
          </cell>
          <cell r="K10">
            <v>1000000</v>
          </cell>
          <cell r="M10">
            <v>2000000</v>
          </cell>
        </row>
        <row r="11">
          <cell r="D11">
            <v>5215</v>
          </cell>
          <cell r="H11">
            <v>2926</v>
          </cell>
          <cell r="J11">
            <v>1851</v>
          </cell>
          <cell r="L11">
            <v>438</v>
          </cell>
        </row>
        <row r="15">
          <cell r="E15">
            <v>934000</v>
          </cell>
          <cell r="I15">
            <v>934000</v>
          </cell>
        </row>
      </sheetData>
      <sheetData sheetId="43" refreshError="1">
        <row r="10">
          <cell r="E10">
            <v>10986000</v>
          </cell>
          <cell r="I10">
            <v>3204000</v>
          </cell>
          <cell r="K10">
            <v>1000000</v>
          </cell>
          <cell r="M10">
            <v>3000000</v>
          </cell>
        </row>
        <row r="11">
          <cell r="D11">
            <v>11845</v>
          </cell>
          <cell r="H11">
            <v>5769</v>
          </cell>
          <cell r="J11">
            <v>1776</v>
          </cell>
          <cell r="L11">
            <v>300</v>
          </cell>
        </row>
        <row r="15">
          <cell r="E15">
            <v>542000</v>
          </cell>
          <cell r="I15">
            <v>542000</v>
          </cell>
        </row>
      </sheetData>
      <sheetData sheetId="44" refreshError="1">
        <row r="10">
          <cell r="E10">
            <v>2800000</v>
          </cell>
          <cell r="K10">
            <v>500000</v>
          </cell>
          <cell r="M10">
            <v>1500000</v>
          </cell>
        </row>
        <row r="11">
          <cell r="D11">
            <v>6400</v>
          </cell>
          <cell r="J11">
            <v>1000</v>
          </cell>
          <cell r="L11">
            <v>3400</v>
          </cell>
        </row>
        <row r="15">
          <cell r="E15">
            <v>762000</v>
          </cell>
          <cell r="I15">
            <v>762000</v>
          </cell>
        </row>
      </sheetData>
      <sheetData sheetId="45" refreshError="1">
        <row r="10">
          <cell r="E10">
            <v>1610000</v>
          </cell>
          <cell r="K10">
            <v>200000</v>
          </cell>
          <cell r="M10">
            <v>1410000</v>
          </cell>
        </row>
        <row r="11">
          <cell r="D11">
            <v>4472</v>
          </cell>
          <cell r="J11">
            <v>500</v>
          </cell>
          <cell r="L11">
            <v>3972</v>
          </cell>
        </row>
        <row r="15">
          <cell r="E15">
            <v>378000</v>
          </cell>
          <cell r="K15">
            <v>378000</v>
          </cell>
        </row>
      </sheetData>
      <sheetData sheetId="46" refreshError="1">
        <row r="10">
          <cell r="E10">
            <v>2850000</v>
          </cell>
          <cell r="K10">
            <v>200000</v>
          </cell>
          <cell r="M10">
            <v>1500000</v>
          </cell>
        </row>
        <row r="11">
          <cell r="J11">
            <v>500</v>
          </cell>
        </row>
        <row r="15">
          <cell r="E15">
            <v>245000</v>
          </cell>
          <cell r="K15">
            <v>245000</v>
          </cell>
        </row>
      </sheetData>
      <sheetData sheetId="47" refreshError="1">
        <row r="10">
          <cell r="E10">
            <v>3661000</v>
          </cell>
          <cell r="K10">
            <v>200000</v>
          </cell>
          <cell r="M10">
            <v>2000000</v>
          </cell>
        </row>
        <row r="11">
          <cell r="D11">
            <v>5080</v>
          </cell>
          <cell r="J11">
            <v>500</v>
          </cell>
          <cell r="L11">
            <v>2500</v>
          </cell>
        </row>
        <row r="15">
          <cell r="E15">
            <v>262000</v>
          </cell>
          <cell r="K15">
            <v>262000</v>
          </cell>
        </row>
      </sheetData>
      <sheetData sheetId="48" refreshError="1">
        <row r="10">
          <cell r="E10">
            <v>4700000</v>
          </cell>
          <cell r="K10">
            <v>200000</v>
          </cell>
          <cell r="M10">
            <v>2000000</v>
          </cell>
        </row>
        <row r="11">
          <cell r="D11">
            <v>6583</v>
          </cell>
          <cell r="J11">
            <v>500</v>
          </cell>
          <cell r="L11">
            <v>2500</v>
          </cell>
        </row>
        <row r="15">
          <cell r="E15">
            <v>96000</v>
          </cell>
          <cell r="K15">
            <v>96000</v>
          </cell>
        </row>
      </sheetData>
      <sheetData sheetId="49" refreshError="1">
        <row r="10">
          <cell r="E10">
            <v>1300000</v>
          </cell>
          <cell r="M10">
            <v>1300000</v>
          </cell>
        </row>
        <row r="11">
          <cell r="D11">
            <v>1520</v>
          </cell>
          <cell r="L11">
            <v>1520</v>
          </cell>
        </row>
        <row r="15">
          <cell r="E15">
            <v>18400000</v>
          </cell>
          <cell r="I15">
            <v>15000000</v>
          </cell>
          <cell r="K15">
            <v>3400000</v>
          </cell>
        </row>
      </sheetData>
      <sheetData sheetId="50"/>
      <sheetData sheetId="51" refreshError="1">
        <row r="10">
          <cell r="E10">
            <v>3000000</v>
          </cell>
          <cell r="K10">
            <v>200000</v>
          </cell>
          <cell r="M10">
            <v>1500000</v>
          </cell>
        </row>
        <row r="11">
          <cell r="D11">
            <v>2500</v>
          </cell>
          <cell r="J11">
            <v>200</v>
          </cell>
          <cell r="L11">
            <v>1300</v>
          </cell>
        </row>
        <row r="15">
          <cell r="E15">
            <v>700000</v>
          </cell>
          <cell r="K15">
            <v>700000</v>
          </cell>
        </row>
      </sheetData>
      <sheetData sheetId="52" refreshError="1">
        <row r="10">
          <cell r="E10">
            <v>3000000</v>
          </cell>
          <cell r="K10">
            <v>500000</v>
          </cell>
          <cell r="M10">
            <v>1500000</v>
          </cell>
        </row>
        <row r="11">
          <cell r="D11">
            <v>3700</v>
          </cell>
          <cell r="J11">
            <v>1000</v>
          </cell>
          <cell r="L11">
            <v>1700</v>
          </cell>
        </row>
        <row r="15">
          <cell r="E15">
            <v>1000000</v>
          </cell>
          <cell r="I15">
            <v>300000</v>
          </cell>
          <cell r="K15">
            <v>700000</v>
          </cell>
        </row>
      </sheetData>
      <sheetData sheetId="53" refreshError="1">
        <row r="10">
          <cell r="E10">
            <v>9070000</v>
          </cell>
          <cell r="K10">
            <v>200000</v>
          </cell>
          <cell r="M10">
            <v>1500000</v>
          </cell>
        </row>
        <row r="11">
          <cell r="D11">
            <v>7700</v>
          </cell>
          <cell r="J11">
            <v>300</v>
          </cell>
          <cell r="L11">
            <v>1400</v>
          </cell>
        </row>
        <row r="15">
          <cell r="E15">
            <v>647000</v>
          </cell>
          <cell r="K15">
            <v>647000</v>
          </cell>
        </row>
      </sheetData>
      <sheetData sheetId="54" refreshError="1">
        <row r="10">
          <cell r="E10">
            <v>970000</v>
          </cell>
          <cell r="K10">
            <v>200000</v>
          </cell>
          <cell r="M10">
            <v>770000</v>
          </cell>
        </row>
        <row r="11">
          <cell r="D11">
            <v>1100</v>
          </cell>
          <cell r="J11">
            <v>200</v>
          </cell>
          <cell r="L11">
            <v>900</v>
          </cell>
        </row>
        <row r="15">
          <cell r="E15">
            <v>291000</v>
          </cell>
          <cell r="K15">
            <v>291000</v>
          </cell>
        </row>
      </sheetData>
      <sheetData sheetId="55" refreshError="1">
        <row r="10">
          <cell r="E10">
            <v>6600000</v>
          </cell>
          <cell r="K10">
            <v>200000</v>
          </cell>
          <cell r="M10">
            <v>1500000</v>
          </cell>
        </row>
        <row r="11">
          <cell r="D11">
            <v>9000</v>
          </cell>
          <cell r="J11">
            <v>500</v>
          </cell>
          <cell r="L11">
            <v>2000</v>
          </cell>
        </row>
        <row r="15">
          <cell r="E15">
            <v>300000</v>
          </cell>
          <cell r="K15">
            <v>300000</v>
          </cell>
        </row>
      </sheetData>
      <sheetData sheetId="56" refreshError="1">
        <row r="10">
          <cell r="E10">
            <v>1400000</v>
          </cell>
          <cell r="M10">
            <v>400000</v>
          </cell>
        </row>
        <row r="11">
          <cell r="D11">
            <v>1400</v>
          </cell>
          <cell r="L11">
            <v>400</v>
          </cell>
        </row>
        <row r="15">
          <cell r="E15">
            <v>500000</v>
          </cell>
          <cell r="M15">
            <v>500000</v>
          </cell>
        </row>
      </sheetData>
      <sheetData sheetId="57" refreshError="1">
        <row r="10">
          <cell r="E10">
            <v>4550000</v>
          </cell>
          <cell r="M10">
            <v>550000</v>
          </cell>
        </row>
        <row r="11">
          <cell r="D11">
            <v>4600</v>
          </cell>
          <cell r="L11">
            <v>600</v>
          </cell>
        </row>
        <row r="15">
          <cell r="E15">
            <v>550000</v>
          </cell>
          <cell r="M15">
            <v>550000</v>
          </cell>
        </row>
      </sheetData>
      <sheetData sheetId="58" refreshError="1">
        <row r="10">
          <cell r="E10">
            <v>2700000</v>
          </cell>
          <cell r="M10">
            <v>300000</v>
          </cell>
        </row>
        <row r="11">
          <cell r="D11">
            <v>2700</v>
          </cell>
          <cell r="L11">
            <v>300</v>
          </cell>
        </row>
        <row r="15">
          <cell r="E15">
            <v>2900000</v>
          </cell>
          <cell r="M15">
            <v>1500000</v>
          </cell>
        </row>
      </sheetData>
      <sheetData sheetId="59" refreshError="1">
        <row r="10">
          <cell r="E10">
            <v>5700000</v>
          </cell>
          <cell r="M10">
            <v>500000</v>
          </cell>
        </row>
        <row r="11">
          <cell r="D11">
            <v>5280</v>
          </cell>
          <cell r="L11">
            <v>300</v>
          </cell>
        </row>
        <row r="15">
          <cell r="E15">
            <v>200000</v>
          </cell>
          <cell r="M15">
            <v>200000</v>
          </cell>
        </row>
      </sheetData>
      <sheetData sheetId="60" refreshError="1">
        <row r="10">
          <cell r="E10">
            <v>8800000</v>
          </cell>
          <cell r="M10">
            <v>500000</v>
          </cell>
        </row>
        <row r="11">
          <cell r="D11">
            <v>9000</v>
          </cell>
          <cell r="L11">
            <v>500</v>
          </cell>
        </row>
        <row r="15">
          <cell r="E15">
            <v>400000</v>
          </cell>
          <cell r="M15">
            <v>400000</v>
          </cell>
        </row>
      </sheetData>
      <sheetData sheetId="61"/>
      <sheetData sheetId="62" refreshError="1">
        <row r="10">
          <cell r="E10">
            <v>2000000</v>
          </cell>
          <cell r="K10">
            <v>200000</v>
          </cell>
          <cell r="M10">
            <v>1800000</v>
          </cell>
        </row>
        <row r="11">
          <cell r="D11">
            <v>2500</v>
          </cell>
          <cell r="J11">
            <v>200</v>
          </cell>
          <cell r="L11">
            <v>2300</v>
          </cell>
        </row>
        <row r="15">
          <cell r="E15">
            <v>300000</v>
          </cell>
          <cell r="I15">
            <v>300000</v>
          </cell>
        </row>
      </sheetData>
      <sheetData sheetId="63"/>
      <sheetData sheetId="64" refreshError="1">
        <row r="10">
          <cell r="E10">
            <v>5000000</v>
          </cell>
          <cell r="M10">
            <v>500000</v>
          </cell>
        </row>
        <row r="11">
          <cell r="D11">
            <v>5540</v>
          </cell>
          <cell r="L11">
            <v>540</v>
          </cell>
        </row>
        <row r="15">
          <cell r="E15">
            <v>1000000</v>
          </cell>
          <cell r="K15">
            <v>1000000</v>
          </cell>
        </row>
      </sheetData>
      <sheetData sheetId="65" refreshError="1">
        <row r="10">
          <cell r="E10">
            <v>7400000</v>
          </cell>
        </row>
        <row r="11">
          <cell r="D11">
            <v>11330</v>
          </cell>
        </row>
        <row r="15">
          <cell r="E15">
            <v>1000000</v>
          </cell>
          <cell r="K15">
            <v>1000000</v>
          </cell>
        </row>
      </sheetData>
      <sheetData sheetId="66" refreshError="1">
        <row r="10">
          <cell r="E10">
            <v>14000000</v>
          </cell>
          <cell r="M10">
            <v>1000000</v>
          </cell>
        </row>
        <row r="11">
          <cell r="D11">
            <v>11010</v>
          </cell>
        </row>
        <row r="15">
          <cell r="E15">
            <v>1000000</v>
          </cell>
          <cell r="K15">
            <v>1000000</v>
          </cell>
        </row>
      </sheetData>
      <sheetData sheetId="67"/>
      <sheetData sheetId="68" refreshError="1"/>
      <sheetData sheetId="69" refreshError="1"/>
      <sheetData sheetId="70" refreshError="1"/>
      <sheetData sheetId="71"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수량산출"/>
    </sheetNames>
    <sheetDataSet>
      <sheetData sheetId="0" refreshError="1"/>
      <sheetData sheetId="1"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 val="대창(함평)"/>
      <sheetName val="대창(장성)"/>
      <sheetName val="대창(함평)-창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표지간지"/>
      <sheetName val="예정공정표"/>
      <sheetName val="05산출내역서"/>
      <sheetName val="06원가총괄"/>
      <sheetName val="06원가계산서"/>
      <sheetName val="07일위대가표"/>
      <sheetName val="08인건비 산거"/>
      <sheetName val="자문비"/>
      <sheetName val="출장비1"/>
      <sheetName val="인쇄비"/>
      <sheetName val="08도면"/>
      <sheetName val="각종 단가"/>
      <sheetName val="원가계산서"/>
      <sheetName val="요율"/>
      <sheetName val="수량산출"/>
      <sheetName val="일위대가"/>
      <sheetName val="도급"/>
      <sheetName val="감녹제"/>
      <sheetName val="강산제"/>
      <sheetName val="검산제"/>
      <sheetName val="교산제"/>
      <sheetName val="구룡제"/>
      <sheetName val="구산제"/>
      <sheetName val="구정제"/>
      <sheetName val="궁천대죽제"/>
      <sheetName val="남계제"/>
      <sheetName val="남봉제"/>
      <sheetName val="내구제"/>
      <sheetName val="대성제"/>
      <sheetName val="대촌제"/>
      <sheetName val="도덕제"/>
      <sheetName val="동계제"/>
      <sheetName val="동복제"/>
      <sheetName val="망월제"/>
      <sheetName val="목사동제"/>
      <sheetName val="목천제"/>
      <sheetName val="병암제"/>
      <sheetName val="병영제"/>
      <sheetName val="봉냉제"/>
      <sheetName val="사천상류"/>
      <sheetName val="사천하류"/>
      <sheetName val="산호제"/>
      <sheetName val="삼천제"/>
      <sheetName val="석곡제"/>
      <sheetName val="선동제"/>
      <sheetName val="선암제"/>
      <sheetName val="기타현황"/>
      <sheetName val="소양제"/>
      <sheetName val="송림제"/>
      <sheetName val="송풍제"/>
      <sheetName val="쌍치제"/>
      <sheetName val="영산강보축"/>
      <sheetName val="옥정제"/>
      <sheetName val="왕궁제"/>
      <sheetName val="용호제"/>
      <sheetName val="유치제"/>
      <sheetName val="작천제"/>
      <sheetName val="장평제"/>
      <sheetName val="적동동삼제"/>
      <sheetName val="죽곡제"/>
      <sheetName val="죽산제"/>
      <sheetName val="지산제"/>
      <sheetName val="지석천"/>
      <sheetName val="창평제"/>
      <sheetName val="천호제"/>
      <sheetName val="팔덕제"/>
      <sheetName val="평지제"/>
      <sheetName val="홍정제"/>
      <sheetName val="회문제"/>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원가계산서"/>
      <sheetName val="총괄내역서"/>
      <sheetName val="기타경비내역서"/>
      <sheetName val="내역서"/>
      <sheetName val="일위대가총괄"/>
      <sheetName val="일위대가"/>
      <sheetName val="단가대비표"/>
      <sheetName val="단가산출"/>
      <sheetName val="99노임기준"/>
      <sheetName val="단가"/>
      <sheetName val="노무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표지간지"/>
      <sheetName val="예정공정표"/>
      <sheetName val="05산출내역서"/>
      <sheetName val="06원가총괄"/>
      <sheetName val="06원가계산서"/>
      <sheetName val="07일위대가표"/>
      <sheetName val="08인건비 산거"/>
      <sheetName val="자문비"/>
      <sheetName val="출장비1"/>
      <sheetName val="인쇄비"/>
      <sheetName val="08도면"/>
      <sheetName val="각종 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 val="08인건비 산거"/>
      <sheetName val="05산출내역서"/>
      <sheetName val="라.공사비"/>
      <sheetName val="내역서"/>
      <sheetName val="다.도서인쇄비 "/>
      <sheetName val="단가"/>
      <sheetName val="가중치"/>
      <sheetName val="난이도"/>
    </sheetNames>
    <sheetDataSet>
      <sheetData sheetId="0">
        <row r="4">
          <cell r="Q4" t="str">
            <v>분석</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 val="단가"/>
    </sheetNames>
    <sheetDataSet>
      <sheetData sheetId="0">
        <row r="4">
          <cell r="Q4" t="str">
            <v>분석</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s>
    <sheetDataSet>
      <sheetData sheetId="0">
        <row r="4">
          <cell r="Q4" t="str">
            <v>분석</v>
          </cell>
        </row>
        <row r="5">
          <cell r="Q5" t="str">
            <v>분석+설계</v>
          </cell>
        </row>
        <row r="6">
          <cell r="Q6" t="str">
            <v>분석+설계+구현</v>
          </cell>
        </row>
        <row r="7">
          <cell r="Q7" t="str">
            <v>분석+설계+구현+시험</v>
          </cell>
        </row>
        <row r="8">
          <cell r="Q8" t="str">
            <v>설계</v>
          </cell>
        </row>
        <row r="9">
          <cell r="Q9" t="str">
            <v>설계+구현</v>
          </cell>
        </row>
        <row r="10">
          <cell r="Q10" t="str">
            <v>설계+구현+시험</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s>
    <sheetDataSet>
      <sheetData sheetId="0">
        <row r="4">
          <cell r="Q4" t="str">
            <v>분석</v>
          </cell>
        </row>
        <row r="5">
          <cell r="Q5" t="str">
            <v>분석+설계</v>
          </cell>
        </row>
        <row r="6">
          <cell r="Q6" t="str">
            <v>분석+설계+구현</v>
          </cell>
        </row>
        <row r="7">
          <cell r="Q7" t="str">
            <v>분석+설계+구현+시험</v>
          </cell>
        </row>
        <row r="8">
          <cell r="Q8" t="str">
            <v>설계</v>
          </cell>
        </row>
        <row r="9">
          <cell r="Q9" t="str">
            <v>설계+구현</v>
          </cell>
        </row>
        <row r="10">
          <cell r="Q10" t="str">
            <v>설계+구현+시험</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s>
    <sheetDataSet>
      <sheetData sheetId="0">
        <row r="4">
          <cell r="Q4" t="str">
            <v>분석</v>
          </cell>
        </row>
        <row r="5">
          <cell r="Q5" t="str">
            <v>분석+설계</v>
          </cell>
        </row>
        <row r="6">
          <cell r="Q6" t="str">
            <v>분석+설계+구현</v>
          </cell>
        </row>
        <row r="7">
          <cell r="Q7" t="str">
            <v>분석+설계+구현+시험</v>
          </cell>
        </row>
        <row r="8">
          <cell r="Q8" t="str">
            <v>설계</v>
          </cell>
        </row>
        <row r="9">
          <cell r="Q9" t="str">
            <v>설계+구현</v>
          </cell>
        </row>
        <row r="10">
          <cell r="Q10" t="str">
            <v>설계+구현+시험</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s>
    <sheetDataSet>
      <sheetData sheetId="0" refreshError="1">
        <row r="3">
          <cell r="T3" t="str">
            <v>개발언어</v>
          </cell>
          <cell r="U3" t="str">
            <v>보정계수</v>
          </cell>
        </row>
        <row r="4">
          <cell r="T4" t="str">
            <v>Assembly</v>
          </cell>
          <cell r="U4">
            <v>1.9</v>
          </cell>
        </row>
        <row r="5">
          <cell r="T5" t="str">
            <v>기계어</v>
          </cell>
          <cell r="U5">
            <v>1.9</v>
          </cell>
        </row>
        <row r="6">
          <cell r="T6" t="str">
            <v>자연어</v>
          </cell>
          <cell r="U6">
            <v>1.9</v>
          </cell>
        </row>
        <row r="7">
          <cell r="T7" t="str">
            <v>C</v>
          </cell>
          <cell r="U7">
            <v>1.2</v>
          </cell>
        </row>
        <row r="8">
          <cell r="T8" t="str">
            <v>CHILL</v>
          </cell>
          <cell r="U8">
            <v>1.2</v>
          </cell>
        </row>
        <row r="9">
          <cell r="T9" t="str">
            <v>C++</v>
          </cell>
          <cell r="U9">
            <v>1.2</v>
          </cell>
        </row>
        <row r="10">
          <cell r="T10" t="str">
            <v>JAVA</v>
          </cell>
          <cell r="U10">
            <v>1.2</v>
          </cell>
        </row>
        <row r="11">
          <cell r="T11" t="str">
            <v>C#</v>
          </cell>
          <cell r="U11">
            <v>1.2</v>
          </cell>
        </row>
        <row r="12">
          <cell r="T12" t="str">
            <v>PROLOG</v>
          </cell>
          <cell r="U12">
            <v>1.2</v>
          </cell>
        </row>
        <row r="13">
          <cell r="T13" t="str">
            <v>UNIX Shell Scripts</v>
          </cell>
          <cell r="U13">
            <v>1.2</v>
          </cell>
        </row>
        <row r="14">
          <cell r="T14" t="str">
            <v>COBOL</v>
          </cell>
          <cell r="U14">
            <v>1</v>
          </cell>
        </row>
        <row r="15">
          <cell r="T15" t="str">
            <v>FORTRAN</v>
          </cell>
          <cell r="U15">
            <v>1</v>
          </cell>
        </row>
        <row r="16">
          <cell r="Q16" t="str">
            <v>업무처리용</v>
          </cell>
          <cell r="T16" t="str">
            <v>PL/1</v>
          </cell>
          <cell r="U16">
            <v>1</v>
          </cell>
        </row>
        <row r="17">
          <cell r="Q17" t="str">
            <v>과학기술용</v>
          </cell>
          <cell r="T17" t="str">
            <v>PASCAL</v>
          </cell>
          <cell r="U17">
            <v>1</v>
          </cell>
        </row>
        <row r="18">
          <cell r="Q18" t="str">
            <v>멀티미디어용</v>
          </cell>
          <cell r="T18" t="str">
            <v>Ada</v>
          </cell>
          <cell r="U18">
            <v>1</v>
          </cell>
        </row>
        <row r="19">
          <cell r="Q19" t="str">
            <v>지능정보용</v>
          </cell>
          <cell r="T19" t="str">
            <v>ABAP4</v>
          </cell>
          <cell r="U19">
            <v>0.8</v>
          </cell>
        </row>
        <row r="20">
          <cell r="Q20" t="str">
            <v>시스템용</v>
          </cell>
          <cell r="T20" t="str">
            <v>Delphi</v>
          </cell>
          <cell r="U20">
            <v>0.8</v>
          </cell>
        </row>
        <row r="21">
          <cell r="Q21" t="str">
            <v>통신제어용</v>
          </cell>
          <cell r="T21" t="str">
            <v>HTML</v>
          </cell>
          <cell r="U21">
            <v>0.8</v>
          </cell>
        </row>
        <row r="22">
          <cell r="Q22" t="str">
            <v>공정제어용</v>
          </cell>
          <cell r="T22" t="str">
            <v>Power Builder</v>
          </cell>
          <cell r="U22">
            <v>0.8</v>
          </cell>
        </row>
        <row r="23">
          <cell r="Q23" t="str">
            <v>지휘통제용</v>
          </cell>
          <cell r="T23" t="str">
            <v>Program Generator</v>
          </cell>
          <cell r="U23">
            <v>0.8</v>
          </cell>
        </row>
        <row r="24">
          <cell r="T24" t="str">
            <v>Query default</v>
          </cell>
          <cell r="U24">
            <v>0.8</v>
          </cell>
        </row>
        <row r="25">
          <cell r="T25" t="str">
            <v>Small Talk</v>
          </cell>
          <cell r="U25">
            <v>0.8</v>
          </cell>
        </row>
        <row r="26">
          <cell r="T26" t="str">
            <v>Visual Basic</v>
          </cell>
          <cell r="U26">
            <v>0.8</v>
          </cell>
        </row>
        <row r="27">
          <cell r="T27" t="str">
            <v>SQL</v>
          </cell>
          <cell r="U27">
            <v>0.8</v>
          </cell>
        </row>
        <row r="28">
          <cell r="T28" t="str">
            <v>Statistical default</v>
          </cell>
          <cell r="U28">
            <v>0.8</v>
          </cell>
        </row>
        <row r="29">
          <cell r="T29" t="str">
            <v>XML default</v>
          </cell>
          <cell r="U29">
            <v>0.8</v>
          </cell>
        </row>
        <row r="30">
          <cell r="T30" t="str">
            <v>Script default(JSP, ASP, PHP 등)</v>
          </cell>
          <cell r="U30">
            <v>0.8</v>
          </cell>
        </row>
        <row r="31">
          <cell r="T31" t="str">
            <v>EXCEL</v>
          </cell>
          <cell r="U31">
            <v>0.6</v>
          </cell>
        </row>
        <row r="32">
          <cell r="T32" t="str">
            <v>Spreadsheet default</v>
          </cell>
          <cell r="U32">
            <v>0.6</v>
          </cell>
        </row>
        <row r="33">
          <cell r="T33" t="str">
            <v>Screen painter default</v>
          </cell>
          <cell r="U33">
            <v>0.6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표지"/>
      <sheetName val="총괄"/>
      <sheetName val="설계실행"/>
      <sheetName val="관리비"/>
      <sheetName val="하도사항"/>
      <sheetName val="하도별지"/>
      <sheetName val="부대토공"/>
      <sheetName val="부대철콘"/>
      <sheetName val="부대철강"/>
      <sheetName val="부대조경"/>
      <sheetName val="부대포장"/>
      <sheetName val="부대보강"/>
      <sheetName val="부대P-F"/>
      <sheetName val="부대비계"/>
      <sheetName val="부대내역"/>
      <sheetName val="선정(1)"/>
      <sheetName val="선정(2)"/>
      <sheetName val="선정(3)"/>
      <sheetName val="선정(4)"/>
      <sheetName val="선정(5)"/>
      <sheetName val="견적결과"/>
      <sheetName val="집행(1)"/>
      <sheetName val="집행(2)"/>
      <sheetName val="합의서"/>
      <sheetName val="견적조건"/>
      <sheetName val="FAX1"/>
      <sheetName val="FAX2"/>
      <sheetName val="Sheet1"/>
      <sheetName val="set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입찰안"/>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직접인건비호표(항목60%)"/>
      <sheetName val="직접경비호표"/>
      <sheetName val="Sheet2"/>
      <sheetName val="setup"/>
      <sheetName val="입찰안"/>
    </sheetNames>
    <sheetDataSet>
      <sheetData sheetId="0"/>
      <sheetData sheetId="1"/>
      <sheetData sheetId="2"/>
      <sheetData sheetId="3"/>
      <sheetData sheetId="4"/>
      <sheetData sheetId="5" refreshError="1"/>
      <sheetData sheetId="6"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VXXXXX"/>
      <sheetName val="Sheet1 (2)"/>
      <sheetName val="Sheet1"/>
      <sheetName val="설계변경내역서"/>
      <sheetName val="추가내역"/>
      <sheetName val="총괄내역"/>
      <sheetName val="일위대가총괄"/>
      <sheetName val="시설물대가1"/>
      <sheetName val="식재일위대가"/>
      <sheetName val="이식목일위대가표"/>
      <sheetName val="기초일위대가"/>
      <sheetName val="견적대비표"/>
      <sheetName val="단가대비표"/>
      <sheetName val="4월 단가대비표"/>
      <sheetName val="2000노임기준"/>
      <sheetName val="적용기준"/>
      <sheetName val="중기사용료(총괄)"/>
      <sheetName val="중기사용료"/>
      <sheetName val="단가산출서(총괄) "/>
      <sheetName val="투수콘단가"/>
      <sheetName val="단가산출서"/>
      <sheetName val="기타경비산출근거"/>
      <sheetName val="설계설명서"/>
      <sheetName val="설계변경사유"/>
      <sheetName val="요인별-증감내역서"/>
      <sheetName val="공종별-증감내역"/>
      <sheetName val="설계변경내역총괄"/>
      <sheetName val="Sheet2"/>
      <sheetName val="99노임기준"/>
      <sheetName val="일위대가"/>
      <sheetName val="수량산출"/>
      <sheetName val="노무비"/>
      <sheetName val="****"/>
      <sheetName val="setup"/>
      <sheetName val="단가"/>
      <sheetName val="노무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표지간지"/>
      <sheetName val="예정공정표"/>
      <sheetName val="05산출내역서"/>
      <sheetName val="06원가총괄"/>
      <sheetName val="06원가계산서"/>
      <sheetName val="07일위대가표"/>
      <sheetName val="08인건비 산거"/>
      <sheetName val="자문비"/>
      <sheetName val="출장비1"/>
      <sheetName val="인쇄비"/>
      <sheetName val="08도면"/>
      <sheetName val="각종 단가"/>
      <sheetName val="Sheet1"/>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H-PILE수량집계"/>
      <sheetName val="99노임기준"/>
      <sheetName val="단가대비표"/>
      <sheetName val="일위대가"/>
      <sheetName val="간지"/>
      <sheetName val="현장조사"/>
      <sheetName val="수량산출"/>
      <sheetName val="환경인력"/>
      <sheetName val="대창(함평)"/>
      <sheetName val="대창(장성)"/>
      <sheetName val="대창(함평)-창열"/>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설계기준"/>
      <sheetName val="내역1"/>
      <sheetName val="D"/>
      <sheetName val="#REF"/>
      <sheetName val="설계"/>
      <sheetName val="L_RPTB02_01"/>
      <sheetName val="간지"/>
      <sheetName val="건축내역서"/>
      <sheetName val="설비내역서"/>
      <sheetName val="전기내역서"/>
      <sheetName val="집계표"/>
      <sheetName val="H-PILE수량집계"/>
      <sheetName val="99노임기준"/>
      <sheetName val="기초단가"/>
      <sheetName val="입찰안"/>
      <sheetName val="요율"/>
      <sheetName val="내역서"/>
      <sheetName val="단위수량"/>
      <sheetName val="산림조사비"/>
      <sheetName val="setup"/>
      <sheetName val="직접인건비호표(항목60%)"/>
      <sheetName val="직접경비호표"/>
      <sheetName val="감녹제"/>
      <sheetName val="강산제"/>
      <sheetName val="검산제"/>
      <sheetName val="교산제"/>
      <sheetName val="구룡제"/>
      <sheetName val="구산제"/>
      <sheetName val="구정제"/>
      <sheetName val="궁천대죽제"/>
      <sheetName val="남계제"/>
      <sheetName val="남봉제"/>
      <sheetName val="내구제"/>
      <sheetName val="대성제"/>
      <sheetName val="대촌제"/>
      <sheetName val="도덕제"/>
      <sheetName val="동계제"/>
      <sheetName val="동복제"/>
      <sheetName val="망월제"/>
      <sheetName val="목사동제"/>
      <sheetName val="목천제"/>
      <sheetName val="병암제"/>
      <sheetName val="병영제"/>
      <sheetName val="봉냉제"/>
      <sheetName val="사천상류"/>
      <sheetName val="사천하류"/>
      <sheetName val="산호제"/>
      <sheetName val="삼천제"/>
      <sheetName val="석곡제"/>
      <sheetName val="선동제"/>
      <sheetName val="선암제"/>
      <sheetName val="기타현황"/>
      <sheetName val="소양제"/>
      <sheetName val="송림제"/>
      <sheetName val="송풍제"/>
      <sheetName val="쌍치제"/>
      <sheetName val="영산강보축"/>
      <sheetName val="옥정제"/>
      <sheetName val="왕궁제"/>
      <sheetName val="용호제"/>
      <sheetName val="유치제"/>
      <sheetName val="작천제"/>
      <sheetName val="장동당호제"/>
      <sheetName val="장평제"/>
      <sheetName val="적동동삼제"/>
      <sheetName val="죽곡제"/>
      <sheetName val="죽산제"/>
      <sheetName val="지산제"/>
      <sheetName val="지석천"/>
      <sheetName val="창평제"/>
      <sheetName val="천호제"/>
      <sheetName val="팔덕제"/>
      <sheetName val="평지제"/>
      <sheetName val="홍정제"/>
      <sheetName val="회문제"/>
      <sheetName val="2003상반기노임기준"/>
      <sheetName val="N賃率-職"/>
      <sheetName val="총괄서"/>
      <sheetName val="투찰"/>
      <sheetName val="용수량(생활용수)"/>
      <sheetName val="예측단가간지"/>
      <sheetName val="우배수"/>
      <sheetName val="백호우계수"/>
      <sheetName val="인건비"/>
      <sheetName val="라.공사비"/>
      <sheetName val="단가"/>
      <sheetName val="일위"/>
      <sheetName val="건설사업관리 공제요율"/>
      <sheetName val="책임감리 공제요율"/>
      <sheetName val="대창(함평)"/>
      <sheetName val="대창(장성)"/>
      <sheetName val="대창(함평)-창열"/>
      <sheetName val="장비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특별시방서"/>
      <sheetName val="설계서갑지"/>
      <sheetName val="총괄서"/>
      <sheetName val="내역서"/>
      <sheetName val="관급자재대"/>
      <sheetName val="사급자재대"/>
      <sheetName val="99노임기준"/>
      <sheetName val="일위대가"/>
      <sheetName val="단위수량산출"/>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토공,파일총괄(외주)"/>
      <sheetName val="3.1LIQUID (2)"/>
      <sheetName val="3.2TRUCK (2)"/>
      <sheetName val="3.3DRUM (2)"/>
      <sheetName val="3.4FIRE (2)"/>
      <sheetName val="3.5SET (2)"/>
      <sheetName val="3.6부대공사 (2)"/>
      <sheetName val="3.1토공(외주)"/>
      <sheetName val="3.2파일공(외주)"/>
      <sheetName val="3토공,파일총괄(현설)"/>
      <sheetName val="3.1토공(현설)"/>
      <sheetName val="3.2파일(현설)"/>
      <sheetName val="PILE(가실행)"/>
      <sheetName val="현설특기"/>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일위대가"/>
      <sheetName val="원가계산서"/>
    </sheetNames>
    <sheetDataSet>
      <sheetData sheetId="0" refreshError="1"/>
      <sheetData sheetId="1" refreshError="1"/>
      <sheetData sheetId="2"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내역서"/>
      <sheetName val="단가조사표"/>
      <sheetName val="전관방송"/>
      <sheetName val="공연장"/>
      <sheetName val="배관,배선"/>
      <sheetName val="제조사"/>
      <sheetName val="견적"/>
      <sheetName val="내역"/>
      <sheetName val="한국정보기술"/>
      <sheetName val="노임단가"/>
      <sheetName val="시설수량표"/>
      <sheetName val="식재수량표"/>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sheetName val="원가계산서"/>
      <sheetName val="원내역"/>
      <sheetName val="집계"/>
      <sheetName val="건축"/>
      <sheetName val="토목"/>
      <sheetName val="설비"/>
      <sheetName val="하도급사항"/>
      <sheetName val="하도내역"/>
      <sheetName val="설비하도"/>
      <sheetName val="견적서"/>
      <sheetName val="견적내역"/>
      <sheetName val="설비견적"/>
      <sheetName val="Sheet1"/>
      <sheetName val="일위대가"/>
      <sheetName val="단가"/>
    </sheetNames>
    <sheetDataSet>
      <sheetData sheetId="0"/>
      <sheetData sheetId="1">
        <row r="1">
          <cell r="A1" t="str">
            <v>공 사 원 가 계 산 서 (총괄)</v>
          </cell>
        </row>
      </sheetData>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원가계산서 (2)"/>
      <sheetName val="단가"/>
    </sheetNames>
    <sheetDataSet>
      <sheetData sheetId="0"/>
      <sheetData sheetId="1"/>
      <sheetData sheetId="2"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산출근거(면적기준)"/>
      <sheetName val="내역 (2)"/>
      <sheetName val="직접인건비 산출근거"/>
      <sheetName val="직접경비산출근거"/>
    </sheetNames>
    <sheetDataSet>
      <sheetData sheetId="0"/>
      <sheetData sheetId="1" refreshError="1"/>
      <sheetData sheetId="2"/>
      <sheetData sheetId="3"/>
      <sheetData sheetId="4"/>
      <sheetData sheetId="5"/>
      <sheetData sheetId="6"/>
      <sheetData sheetId="7"/>
      <sheetData sheetId="8"/>
      <sheetData sheetId="9"/>
      <sheetData sheetId="10"/>
      <sheetData sheetId="1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사용료"/>
      <sheetName val="노임단가"/>
      <sheetName val="자재단가"/>
      <sheetName val="깨기"/>
      <sheetName val="토사운반"/>
      <sheetName val="토공"/>
      <sheetName val="포설다짐"/>
      <sheetName val="소운반"/>
      <sheetName val="운반"/>
      <sheetName val="가설"/>
      <sheetName val="교통"/>
      <sheetName val="펌푸카타설"/>
      <sheetName val="콘다짐,물푸기"/>
      <sheetName val="A.s.p콘포자"/>
      <sheetName val="깬돌운반"/>
      <sheetName val="일위대가표"/>
      <sheetName val="시방서"/>
      <sheetName val="표지"/>
      <sheetName val="단가"/>
      <sheetName val="2002일위대가"/>
      <sheetName val="설계기준"/>
      <sheetName val="일위대가"/>
      <sheetName val="9GNG운반"/>
      <sheetName val="96노임기준"/>
      <sheetName val="conclusion"/>
      <sheetName val="comparables"/>
      <sheetName val="Deduction"/>
      <sheetName val="other"/>
      <sheetName val="data"/>
      <sheetName val="수량산출"/>
      <sheetName val="분전반계산서(석관)"/>
      <sheetName val="데리네이타현황"/>
      <sheetName val="날개벽"/>
      <sheetName val="자재비"/>
      <sheetName val="노임"/>
      <sheetName val="내역1"/>
      <sheetName val="노임단가 (2)"/>
      <sheetName val="원가계산서"/>
      <sheetName val="N賃率-職"/>
      <sheetName val="환경평가"/>
      <sheetName val="인구"/>
      <sheetName val="터파기및재료"/>
      <sheetName val="setup"/>
      <sheetName val="검측감리공제요율"/>
      <sheetName val="시공감리공제요율"/>
      <sheetName val="책임감리공제요율"/>
      <sheetName val="전기"/>
      <sheetName val="H-PILE수량집계"/>
      <sheetName val="수목단가"/>
      <sheetName val="시설수량표"/>
      <sheetName val="식재수량표"/>
      <sheetName val="자료"/>
      <sheetName val="조명시설"/>
      <sheetName val="간지"/>
      <sheetName val="Sheet6"/>
      <sheetName val="Sens&amp;Anal"/>
      <sheetName val="시나리오"/>
      <sheetName val="총투자비산정"/>
      <sheetName val="단가 (2)"/>
      <sheetName val="입찰안"/>
      <sheetName val="설계명세서"/>
      <sheetName val="토적계산"/>
      <sheetName val="sh1"/>
      <sheetName val="공사비예산서(토목분)"/>
      <sheetName val="실행(ALT1)"/>
      <sheetName val="단가표"/>
      <sheetName val="제잡비계산"/>
      <sheetName val="견적단가"/>
      <sheetName val="수목표준대가"/>
      <sheetName val="내역서"/>
      <sheetName val="Mc1"/>
      <sheetName val="공사요율"/>
      <sheetName val="단가 및 재료비"/>
      <sheetName val="중기사용료산출근거"/>
      <sheetName val="산출2-전력"/>
      <sheetName val="산출3-동력"/>
      <sheetName val="산출4-전등"/>
      <sheetName val="산출9-TRAY"/>
      <sheetName val="노무비"/>
      <sheetName val="6호기"/>
      <sheetName val="공사개요"/>
      <sheetName val="노임기준"/>
      <sheetName val="용수량_생활용수_"/>
      <sheetName val="내역서1999.8최종"/>
      <sheetName val="식재"/>
      <sheetName val="차액보증"/>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목"/>
      <sheetName val="목차"/>
      <sheetName val="설계서"/>
      <sheetName val="원가계산서"/>
      <sheetName val="총괄내역서"/>
      <sheetName val="내역서"/>
      <sheetName val="일위대가총괄"/>
      <sheetName val="일위대가"/>
      <sheetName val="단가대비표"/>
      <sheetName val="업체견적"/>
      <sheetName val="중기단가산출총괄표"/>
      <sheetName val="중기단가산출"/>
      <sheetName val="주요자재집계표"/>
      <sheetName val="자재단가"/>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일위대가"/>
      <sheetName val="단가목록표"/>
      <sheetName val="토목"/>
      <sheetName val="배수및구조물공"/>
      <sheetName val="포장공"/>
      <sheetName val="포장공 (2)"/>
      <sheetName val="부대공 (4)"/>
      <sheetName val="부대공"/>
      <sheetName val="목차 (2)"/>
      <sheetName val="1"/>
      <sheetName val="목차"/>
      <sheetName val="노임,재료비"/>
      <sheetName val="자재단가"/>
      <sheetName val="노임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ow r="9">
          <cell r="J9">
            <v>63607</v>
          </cell>
        </row>
      </sheetData>
      <sheetData sheetId="13" refreshError="1"/>
      <sheetData sheetId="14"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운반도"/>
      <sheetName val="설명서"/>
      <sheetName val="천공량"/>
      <sheetName val="표지 "/>
      <sheetName val="보완결과"/>
      <sheetName val="보완"/>
      <sheetName val="수자재단위당"/>
      <sheetName val="총괄서"/>
      <sheetName val="기초도면제작"/>
      <sheetName val="주출입구조사"/>
      <sheetName val="환경평가"/>
      <sheetName val="인구"/>
      <sheetName val="요율"/>
      <sheetName val="2.재료비"/>
      <sheetName val="12.보오링"/>
      <sheetName val="18.공내수압탄성자연"/>
      <sheetName val="기계시공총괄"/>
      <sheetName val="조명시설"/>
      <sheetName val="지구단위계획"/>
      <sheetName val="1.인건비"/>
      <sheetName val="노임,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간지"/>
      <sheetName val="총괄 집계표"/>
      <sheetName val="집계표(횡) (2)"/>
      <sheetName val="종배수관 (2)"/>
      <sheetName val="맨홀평균H"/>
      <sheetName val="1호터파"/>
      <sheetName val="맨 홀"/>
      <sheetName val="우수받이"/>
      <sheetName val="집계표(횡)"/>
      <sheetName val="집계표"/>
      <sheetName val="경계석 (2)"/>
      <sheetName val="면 벽"/>
      <sheetName val="면벽조서 "/>
      <sheetName val="종배수관1"/>
      <sheetName val="자재단가"/>
      <sheetName val="노임단가"/>
      <sheetName val="기본단가표"/>
      <sheetName val="단가"/>
      <sheetName val="배수공1"/>
      <sheetName val="역T형교대(말뚝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자재단가"/>
      <sheetName val="노임단가"/>
      <sheetName val="우수받이"/>
      <sheetName val="실행대비"/>
      <sheetName val="설계기준"/>
      <sheetName val="단가대비표"/>
      <sheetName val="말뚝지지력산정"/>
      <sheetName val="단가"/>
      <sheetName val="기안"/>
      <sheetName val="토적표"/>
      <sheetName val="돌담교 상부수량"/>
      <sheetName val="SLAB&quot;1&quot;"/>
      <sheetName val="H-PILE수량집계"/>
      <sheetName val="수량-가로등"/>
      <sheetName val="원가계산"/>
      <sheetName val="1단계"/>
      <sheetName val="단위수량"/>
      <sheetName val="가시설수량"/>
      <sheetName val="3BL공동구 수량"/>
      <sheetName val="해평견적"/>
      <sheetName val="역T형교대(말뚝기초)"/>
      <sheetName val="건축"/>
      <sheetName val="견적단가"/>
      <sheetName val="테이블"/>
      <sheetName val="토목주소"/>
      <sheetName val="8.석축단위(H=1.5M)"/>
      <sheetName val="BID"/>
      <sheetName val="2.가정단면"/>
      <sheetName val="노임이"/>
      <sheetName val="실행철강하도"/>
      <sheetName val="사급자재"/>
      <sheetName val="일위대가9803"/>
      <sheetName val="내역서1999.8최종"/>
      <sheetName val="산근"/>
      <sheetName val="기초단가"/>
      <sheetName val="중기손료"/>
      <sheetName val="총괄"/>
      <sheetName val="POL6차-PIPING"/>
      <sheetName val="b_balju_cho"/>
      <sheetName val="수량산출"/>
      <sheetName val="산출근거"/>
      <sheetName val="데이타"/>
      <sheetName val="SAP_INPUT"/>
      <sheetName val="갑지(추정)"/>
      <sheetName val="개산공사비"/>
      <sheetName val="철거산출근거"/>
      <sheetName val="노무비단가"/>
      <sheetName val="2.토목공사"/>
      <sheetName val="내역1"/>
      <sheetName val="2호맨홀공제수량"/>
      <sheetName val="방음벽기초"/>
      <sheetName val="단중표"/>
      <sheetName val="건축명"/>
      <sheetName val="기계명"/>
      <sheetName val="전기명"/>
      <sheetName val="토목명"/>
      <sheetName val="INPUT"/>
      <sheetName val="6PILE  (돌출)"/>
      <sheetName val="제원및배치"/>
      <sheetName val="돌담교_상부수량"/>
      <sheetName val="CON기초"/>
      <sheetName val="터파기및재료"/>
      <sheetName val="시장성초안camera"/>
      <sheetName val="날개벽수량표"/>
      <sheetName val="입력자료"/>
      <sheetName val="식재인부"/>
      <sheetName val="전기"/>
      <sheetName val="이름정의"/>
      <sheetName val="작업입력"/>
      <sheetName val="Macro1"/>
      <sheetName val="노임"/>
      <sheetName val="수목단가"/>
      <sheetName val="시설수량표"/>
      <sheetName val="식재수량표"/>
      <sheetName val="내역표지"/>
      <sheetName val="#REF"/>
      <sheetName val="2003상반기노임기준"/>
      <sheetName val="BOX-1510"/>
      <sheetName val="건물철거"/>
      <sheetName val="기타배수구조물깨기-단위수량"/>
      <sheetName val="설계명세서"/>
      <sheetName val="공사개요"/>
      <sheetName val="설계예시"/>
      <sheetName val="내역서 제출"/>
      <sheetName val="8.PILE  (돌출)"/>
      <sheetName val="입찰안"/>
      <sheetName val="노임,재료비"/>
      <sheetName val="정부노임단가"/>
      <sheetName val="T13(P68~72,78)"/>
      <sheetName val="CON'C"/>
      <sheetName val="6호기"/>
      <sheetName val="Macro2"/>
      <sheetName val="년도별노임표"/>
      <sheetName val="중기목록표"/>
      <sheetName val="소비자가"/>
      <sheetName val="건축내역"/>
      <sheetName val="단가조사서"/>
      <sheetName val="FILE1"/>
      <sheetName val="ABUT수량-A1"/>
      <sheetName val="데리네이타현황"/>
      <sheetName val="맨홀수량"/>
      <sheetName val="안전장치"/>
      <sheetName val="1.설계조건"/>
      <sheetName val="실행내역(10.13)"/>
      <sheetName val="부대내역"/>
      <sheetName val="원가계산서"/>
      <sheetName val="도급"/>
      <sheetName val="내역서"/>
      <sheetName val="대전가오_견출_집계표"/>
      <sheetName val="공사"/>
      <sheetName val="일반수량"/>
      <sheetName val="FAB별"/>
      <sheetName val="평가데이터"/>
      <sheetName val="거래처등록"/>
      <sheetName val="참고자료"/>
      <sheetName val="용수량(생활용수)"/>
      <sheetName val="DATE"/>
      <sheetName val="I一般比"/>
      <sheetName val="Sheet5"/>
      <sheetName val="내역"/>
      <sheetName val="덕전리"/>
      <sheetName val="구체"/>
      <sheetName val="좌측날개벽"/>
      <sheetName val="우측날개벽"/>
      <sheetName val="Sheet3"/>
      <sheetName val="setup"/>
      <sheetName val="연결관암거"/>
      <sheetName val="2공구산출내역"/>
      <sheetName val="식재가격"/>
      <sheetName val="식재총괄"/>
      <sheetName val="일위목록"/>
      <sheetName val="Sheet1"/>
      <sheetName val="교각1"/>
      <sheetName val="단가산출서1"/>
      <sheetName val="바닥판"/>
      <sheetName val="입력DATA"/>
      <sheetName val="총괄내역서"/>
      <sheetName val="신천3호용수로"/>
      <sheetName val="3련 BOX"/>
      <sheetName val="총괄표"/>
      <sheetName val="CC16-내역서"/>
      <sheetName val="4.2유효폭의 계산"/>
      <sheetName val="이토변실"/>
      <sheetName val="단위단가"/>
      <sheetName val="교대(A1)"/>
      <sheetName val="건축공사실행"/>
      <sheetName val="예산명세서"/>
      <sheetName val="자료입력"/>
      <sheetName val="도로"/>
      <sheetName val="2000전체분"/>
      <sheetName val="2000년1차"/>
      <sheetName val="관급자재대"/>
      <sheetName val="기계경비(시간당)"/>
      <sheetName val="램머"/>
      <sheetName val="청주(철골발주의뢰서)"/>
      <sheetName val="일위대가표"/>
      <sheetName val="실행"/>
      <sheetName val="99노임기준"/>
      <sheetName val="신규보류입력"/>
      <sheetName val="설명서 "/>
      <sheetName val="토목"/>
      <sheetName val="대림경상68억"/>
      <sheetName val="구조물철거타공정이월"/>
      <sheetName val="골조시행"/>
      <sheetName val="건축계약내역"/>
      <sheetName val="수량산출서"/>
      <sheetName val="수로BOX"/>
      <sheetName val="초"/>
      <sheetName val="가도공"/>
      <sheetName val="토공개요C"/>
      <sheetName val="정공공사"/>
      <sheetName val="공사비 증감 내역서"/>
      <sheetName val="관경별내역서"/>
      <sheetName val="중기단가LIST"/>
      <sheetName val="산출기준"/>
      <sheetName val="개별직종노임"/>
      <sheetName val="엔지니어링노임"/>
      <sheetName val="종형증설공"/>
      <sheetName val="노임단가 (2)"/>
      <sheetName val="간지"/>
      <sheetName val="철거현황"/>
      <sheetName val="중동공구"/>
      <sheetName val="집수정(600-700)"/>
      <sheetName val="DATA"/>
      <sheetName val="교각계산"/>
      <sheetName val="문산방향-교대(A2)"/>
      <sheetName val="건축내역서"/>
      <sheetName val="설비내역서"/>
      <sheetName val="전기내역서"/>
      <sheetName val="집계표"/>
      <sheetName val="견적서"/>
      <sheetName val="원가&amp;하도급원가"/>
      <sheetName val="설계설명서"/>
      <sheetName val="실행(ALT1)"/>
      <sheetName val="양식3"/>
      <sheetName val="일위대가목차"/>
      <sheetName val="차액보증"/>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시군건설계획"/>
      <sheetName val="취락지구개발계획"/>
      <sheetName val="광역도시계획"/>
      <sheetName val="도시기본계획"/>
      <sheetName val="도시계획변경(재정비)"/>
      <sheetName val="도시계획시설(변경)결정"/>
      <sheetName val="도시교통계획"/>
      <sheetName val="지구단위계획"/>
      <sheetName val="지구단위계획 (구역지정)"/>
      <sheetName val="지형도면고시계획"/>
      <sheetName val="단계별집행계획"/>
      <sheetName val="개발제한구역관리계획"/>
      <sheetName val="도시재개발계획(기본계획)"/>
      <sheetName val="시장재개발계획(구역지정,사업시행계획,절충식)"/>
      <sheetName val="도시재개발계획(구역지정,사업시행계획,평가식)"/>
      <sheetName val="도시재개발계획(구역지정,사업시행계획,절충식)"/>
      <sheetName val="도시재개발계획(구역지정,사업시행계획,면적식)"/>
      <sheetName val="주택단지개발계획"/>
      <sheetName val="산업단지개발계획"/>
      <sheetName val="캠퍼스개발계획"/>
      <sheetName val="유통단지개발계획"/>
      <sheetName val="주거환경개선사업계획"/>
      <sheetName val="국립공원계획"/>
      <sheetName val="도립공원계획"/>
      <sheetName val="군립공원계획"/>
      <sheetName val="도시자연공원"/>
      <sheetName val="어린이공원"/>
      <sheetName val="유원지계획"/>
      <sheetName val="관광지계획"/>
      <sheetName val="체육시설지구계획"/>
      <sheetName val="문화재사적지계획"/>
      <sheetName val="도로조경계획(도로지역)"/>
      <sheetName val="도로조경계획(부대시설지역)"/>
      <sheetName val="시가지광장계획"/>
      <sheetName val="개발사업타당성(시가지)"/>
      <sheetName val="개발사업타당성(도시시설)"/>
      <sheetName val="개발사업타당성(지역개발부문)"/>
      <sheetName val="국토이용계획변경"/>
      <sheetName val="공공시설등 설치에관한 업무"/>
      <sheetName val="농지전용에관한업무"/>
      <sheetName val="환경평가검증에관한업무"/>
      <sheetName val="개발제한구역 조경설계검토 도서작성업무"/>
      <sheetName val="도시경관검토품셈안"/>
      <sheetName val="지구경관검토품셈안"/>
      <sheetName val="토지적성평가안"/>
      <sheetName val="재해영향평가"/>
      <sheetName val="노임단가"/>
      <sheetName val="표서식"/>
      <sheetName val="2.재료비"/>
      <sheetName val="1.인건비"/>
      <sheetName val="12.보오링"/>
      <sheetName val="18.공내수압탄성자연"/>
      <sheetName val="자재단가"/>
      <sheetName val="단가"/>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기초도면제작"/>
      <sheetName val="주출입구조사"/>
      <sheetName val="도면출력"/>
      <sheetName val="입력_기본도수정"/>
      <sheetName val="기초도면제작부표"/>
      <sheetName val="주출입구조사부표"/>
      <sheetName val="노임단가명세서"/>
      <sheetName val="기계경비명세서"/>
      <sheetName val="작업내역(1)"/>
      <sheetName val="안전시설"/>
    </sheetNames>
    <sheetDataSet>
      <sheetData sheetId="0" refreshError="1"/>
      <sheetData sheetId="1"/>
      <sheetData sheetId="2">
        <row r="14">
          <cell r="F14">
            <v>271507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도면제작"/>
      <sheetName val="주출입구조사"/>
      <sheetName val="표지"/>
      <sheetName val="총괄표"/>
      <sheetName val="도면출력"/>
      <sheetName val="입력_기본도수정"/>
      <sheetName val="기초도면제작부표"/>
      <sheetName val="주출입구조사부표"/>
      <sheetName val="노임단가명세서"/>
      <sheetName val="기계경비명세서"/>
      <sheetName val="작업내역(1)"/>
      <sheetName val="안전시설"/>
      <sheetName val="재료비"/>
      <sheetName val="별표"/>
      <sheetName val="계화배수"/>
      <sheetName val="B부대공"/>
    </sheetNames>
    <sheetDataSet>
      <sheetData sheetId="0">
        <row r="14">
          <cell r="F14">
            <v>271507</v>
          </cell>
          <cell r="J14">
            <v>18617</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기초도면제작"/>
      <sheetName val="주출입구조사"/>
      <sheetName val="도면출력"/>
      <sheetName val="입력_기본도수정"/>
      <sheetName val="기초도면제작부표"/>
      <sheetName val="주출입구조사부표"/>
      <sheetName val="노임단가명세서"/>
      <sheetName val="기계경비명세서"/>
      <sheetName val="작업내역(1)"/>
      <sheetName val="2.재료비"/>
      <sheetName val="12.보오링"/>
      <sheetName val="18.공내수압탄성자연"/>
    </sheetNames>
    <sheetDataSet>
      <sheetData sheetId="0" refreshError="1"/>
      <sheetData sheetId="1"/>
      <sheetData sheetId="2">
        <row r="14">
          <cell r="F14">
            <v>271507</v>
          </cell>
          <cell r="J14">
            <v>18617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
      <sheetName val="총괄서"/>
      <sheetName val="내역서"/>
      <sheetName val="토공집계표"/>
      <sheetName val="자재집계표"/>
      <sheetName val="토적계산서"/>
      <sheetName val="토량산출근거"/>
      <sheetName val="포장산출근거"/>
      <sheetName val="산출근거"/>
      <sheetName val="일위대가표"/>
      <sheetName val="총괄서 (2)"/>
      <sheetName val="Sheet1"/>
      <sheetName val="단가산출서"/>
      <sheetName val="설명(3)"/>
      <sheetName val="운전총괄서(3)"/>
      <sheetName val="운전내역서(3)"/>
      <sheetName val="운전집계표(3)"/>
      <sheetName val="집계표(3-1)"/>
      <sheetName val="총괄집계(3)"/>
      <sheetName val="라.공사비"/>
      <sheetName val="다.도서인쇄비 "/>
      <sheetName val="경비"/>
      <sheetName val="노임"/>
      <sheetName val="DATE"/>
    </sheetNames>
    <sheetDataSet>
      <sheetData sheetId="0" refreshError="1"/>
      <sheetData sheetId="1"/>
      <sheetData sheetId="2" refreshError="1"/>
      <sheetData sheetId="3"/>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설조직"/>
      <sheetName val="운영조직"/>
      <sheetName val="VXXXX"/>
      <sheetName val="직급별인원"/>
      <sheetName val="인건비 산정기준"/>
      <sheetName val="급여조견표"/>
      <sheetName val="개업인건비(99년)"/>
      <sheetName val="개업인건비(2000-2004)"/>
      <sheetName val="판관비인건비"/>
      <sheetName val="판관비경비"/>
      <sheetName val="매출원가인건비"/>
      <sheetName val="매출원가경비"/>
      <sheetName val="개업경비(99년)"/>
      <sheetName val="개업경비(2000-2004)"/>
      <sheetName val="개업고정자산"/>
      <sheetName val="개업경비 비교"/>
      <sheetName val="운영집기"/>
      <sheetName val="총괄서"/>
    </sheetNames>
    <sheetDataSet>
      <sheetData sheetId="0" refreshError="1"/>
      <sheetData sheetId="1" refreshError="1"/>
      <sheetData sheetId="2" refreshError="1"/>
      <sheetData sheetId="3" refreshError="1"/>
      <sheetData sheetId="4" refreshError="1"/>
      <sheetData sheetId="5">
        <row r="15">
          <cell r="D15">
            <v>600000</v>
          </cell>
        </row>
      </sheetData>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민감도"/>
      <sheetName val="조성원가DATA"/>
      <sheetName val="사업비"/>
      <sheetName val="투자비"/>
      <sheetName val="분양수입"/>
      <sheetName val="경상현금흐름표"/>
      <sheetName val="불변현금흐름표"/>
      <sheetName val="손익계산서"/>
      <sheetName val="대차대조표"/>
      <sheetName val="급여조견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일위대가표"/>
      <sheetName val="기본설계"/>
      <sheetName val="실시설계"/>
      <sheetName val="기초단가"/>
      <sheetName val="투자비"/>
      <sheetName val="조성원가DATA"/>
      <sheetName val="사업비"/>
      <sheetName val="기초도면제작"/>
      <sheetName val="주출입구조사"/>
      <sheetName val="일위대가"/>
      <sheetName val="DATE"/>
      <sheetName val="설계기준"/>
      <sheetName val="내역1"/>
      <sheetName val="단위단가"/>
      <sheetName val="노임단가 (2)"/>
      <sheetName val="노임단가"/>
      <sheetName val="내역서"/>
      <sheetName val="요율"/>
      <sheetName val="setup"/>
      <sheetName val="암거"/>
      <sheetName val="설계예산서"/>
    </sheetNames>
    <sheetDataSet>
      <sheetData sheetId="0" refreshError="1"/>
      <sheetData sheetId="1" refreshError="1"/>
      <sheetData sheetId="2" refreshError="1"/>
      <sheetData sheetId="3" refreshError="1"/>
      <sheetData sheetId="4" refreshError="1"/>
      <sheetData sheetId="5" refreshError="1">
        <row r="25">
          <cell r="B25">
            <v>56000</v>
          </cell>
        </row>
        <row r="26">
          <cell r="B26">
            <v>10000</v>
          </cell>
        </row>
        <row r="27">
          <cell r="B27">
            <v>27000</v>
          </cell>
        </row>
        <row r="28">
          <cell r="B28">
            <v>11000</v>
          </cell>
        </row>
        <row r="29">
          <cell r="B29">
            <v>47000</v>
          </cell>
        </row>
        <row r="30">
          <cell r="B30">
            <v>17000</v>
          </cell>
        </row>
        <row r="31">
          <cell r="B31">
            <v>145000</v>
          </cell>
        </row>
        <row r="32">
          <cell r="B32">
            <v>645</v>
          </cell>
        </row>
        <row r="33">
          <cell r="B33">
            <v>1368</v>
          </cell>
        </row>
        <row r="34">
          <cell r="B34">
            <v>1199</v>
          </cell>
        </row>
        <row r="35">
          <cell r="B35">
            <v>3533</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용마1교"/>
      <sheetName val="기초단가"/>
    </sheetNames>
    <sheetDataSet>
      <sheetData sheetId="0"/>
      <sheetData sheetId="1"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박기사-면벽"/>
      <sheetName val="B부대공"/>
      <sheetName val="단면 (2)"/>
    </sheetNames>
    <definedNames>
      <definedName name="Macro6"/>
    </definedNames>
    <sheetDataSet>
      <sheetData sheetId="0">
        <row r="1">
          <cell r="A1" t="str">
            <v>bs_chekjum</v>
          </cell>
        </row>
      </sheetData>
      <sheetData sheetId="1" refreshError="1"/>
      <sheetData sheetId="2" refreshError="1"/>
      <sheetData sheetId="3"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공문"/>
      <sheetName val="2003상반기노임기준"/>
      <sheetName val="기초단가"/>
      <sheetName val="공사요율"/>
      <sheetName val="단위단가"/>
      <sheetName val="요율"/>
      <sheetName val="설계내역서"/>
      <sheetName val="일위대가 1"/>
      <sheetName val="일위대가 2"/>
      <sheetName val="산거 3 (직접경비)"/>
      <sheetName val="1,2공구원가계산서"/>
      <sheetName val="1공구산출내역서"/>
      <sheetName val="Sheet2"/>
      <sheetName val="Sheet3"/>
      <sheetName val="기초도면제작"/>
      <sheetName val="#REF"/>
      <sheetName val="주출입구조사"/>
      <sheetName val="석재장조사"/>
      <sheetName val="Sheet1 (2)"/>
      <sheetName val="현장조직도"/>
      <sheetName val="현황"/>
      <sheetName val="작성기준"/>
      <sheetName val="간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기계경비"/>
      <sheetName val="코드"/>
      <sheetName val="8. 직영시공 품의 현황"/>
      <sheetName val="검토갑"/>
      <sheetName val="내역집계 "/>
      <sheetName val="공통토목건축"/>
      <sheetName val="동원(3)"/>
      <sheetName val="예정(3)"/>
      <sheetName val="제출내역 (2)"/>
      <sheetName val="Object"/>
      <sheetName val="용산1(해보)"/>
      <sheetName val="견적서"/>
      <sheetName val="신뢰성시험능력확인표"/>
      <sheetName val="Tabelle1"/>
      <sheetName val="생산 실적 "/>
      <sheetName val="투입"/>
      <sheetName val="완성"/>
      <sheetName val="Chart1"/>
      <sheetName val="FO"/>
      <sheetName val="재고추이(총재고_P6)"/>
      <sheetName val="계획비교(선적)"/>
      <sheetName val="List1"/>
      <sheetName val="Feuil1"/>
      <sheetName val="협조전"/>
      <sheetName val="주행"/>
      <sheetName val="목록"/>
      <sheetName val="96PLAN"/>
      <sheetName val="70%"/>
      <sheetName val="대비표"/>
      <sheetName val="목표세부명세"/>
      <sheetName val="경율산정"/>
      <sheetName val="2공구산출내역"/>
      <sheetName val="조명시설"/>
      <sheetName val="2.재료비"/>
      <sheetName val="1.인건비"/>
      <sheetName val="12.보오링"/>
      <sheetName val="18.공내수압탄성자연"/>
      <sheetName val="중소기업"/>
      <sheetName val="내역서"/>
      <sheetName val="노임"/>
      <sheetName val="일반자재"/>
      <sheetName val="배수공"/>
      <sheetName val="측량단가"/>
      <sheetName val="군남내역서"/>
      <sheetName val="6PILE  (돌출)"/>
      <sheetName val="자재단가"/>
      <sheetName val="노임단가"/>
      <sheetName val="CTEMCOST"/>
      <sheetName val="라.공사비"/>
      <sheetName val="다.도서인쇄비 "/>
      <sheetName val="입력시트"/>
      <sheetName val="견적내용입력"/>
      <sheetName val="용역비내역-진짜"/>
      <sheetName val="갑지1"/>
      <sheetName val="중기사용료산출근거"/>
      <sheetName val="단가산출2"/>
      <sheetName val="단가 및 재료비"/>
      <sheetName val="일위대가"/>
      <sheetName val="비탈면보호공수량산출"/>
      <sheetName val="ABUT수량-A1"/>
      <sheetName val="문학간접"/>
      <sheetName val="설계예시"/>
      <sheetName val="건축"/>
      <sheetName val="인건비"/>
      <sheetName val="분양율"/>
      <sheetName val="부재리스트"/>
      <sheetName val="COVER"/>
      <sheetName val="감리을"/>
      <sheetName val="BOX복구단위수량"/>
      <sheetName val="공사개요"/>
      <sheetName val="공사비증감"/>
      <sheetName val="BID"/>
      <sheetName val="사용성검토"/>
      <sheetName val="설계조건"/>
      <sheetName val="중기집계"/>
      <sheetName val="실행내역(2001)"/>
      <sheetName val="외주잡비"/>
      <sheetName val="냉천부속동"/>
      <sheetName val="회사기초자료"/>
      <sheetName val="설산1.나"/>
      <sheetName val="본사S"/>
      <sheetName val="setup"/>
      <sheetName val="A-4"/>
      <sheetName val="구리토평1전기"/>
      <sheetName val="form7"/>
      <sheetName val="노임이"/>
      <sheetName val="금관"/>
      <sheetName val="경주"/>
      <sheetName val="백화"/>
      <sheetName val="물가자료"/>
      <sheetName val="JUCKEYK"/>
      <sheetName val="내역표지"/>
      <sheetName val="도근좌표"/>
      <sheetName val="공통가설"/>
      <sheetName val="명세서"/>
      <sheetName val="대외공문"/>
      <sheetName val="단가표"/>
      <sheetName val="노무비"/>
      <sheetName val="일위대가 "/>
      <sheetName val="전기일위대가"/>
      <sheetName val="수수료율표"/>
      <sheetName val="SLAB"/>
      <sheetName val="대차대조표"/>
      <sheetName val="단가일람"/>
      <sheetName val="단위량당중기"/>
      <sheetName val="을"/>
      <sheetName val="개요"/>
      <sheetName val="단면 (2)"/>
      <sheetName val="1.설계조건"/>
      <sheetName val="소포내역"/>
      <sheetName val="소포내역 (2)"/>
      <sheetName val="신규(일위)"/>
      <sheetName val="표지 "/>
      <sheetName val="총괄표"/>
      <sheetName val="Sheet9"/>
      <sheetName val="Sheet8"/>
      <sheetName val="본부장"/>
      <sheetName val="BS"/>
      <sheetName val="쌍송교"/>
      <sheetName val="갑지"/>
      <sheetName val="총괄공사비집계"/>
      <sheetName val="별총"/>
      <sheetName val="내역"/>
      <sheetName val="총내역서"/>
      <sheetName val="금액내역서"/>
      <sheetName val="부대내역"/>
      <sheetName val="도급FORM"/>
      <sheetName val="EJ"/>
      <sheetName val="주공 갑지"/>
      <sheetName val="실행철강하도"/>
      <sheetName val="기자재비"/>
      <sheetName val="도급양식"/>
      <sheetName val="골조시행"/>
      <sheetName val="실행대비"/>
      <sheetName val="Macro1"/>
      <sheetName val="현장"/>
      <sheetName val="Hárok1"/>
      <sheetName val="712"/>
      <sheetName val="화성태안9공구내역(실행)"/>
      <sheetName val="인부노임"/>
      <sheetName val="단가비교표"/>
      <sheetName val="내역서2안"/>
      <sheetName val="Sheet6"/>
      <sheetName val="돈암사업"/>
      <sheetName val="공사진행"/>
      <sheetName val="기성"/>
      <sheetName val="G2설비도급"/>
      <sheetName val="104동"/>
      <sheetName val="도로단위당"/>
      <sheetName val="공종단가"/>
      <sheetName val="총괄서"/>
      <sheetName val="토목"/>
      <sheetName val="계산DATA입력"/>
      <sheetName val="전산품의"/>
      <sheetName val="신규차종부품수주(완성)"/>
      <sheetName val="직원신상"/>
      <sheetName val="견적"/>
      <sheetName val="JUCK"/>
      <sheetName val="호프"/>
      <sheetName val="원가계산하도"/>
      <sheetName val="건축-물가변동"/>
      <sheetName val="하중조건(평상시)"/>
      <sheetName val="입력창"/>
      <sheetName val="MOTOR"/>
      <sheetName val="LOPCALC"/>
      <sheetName val="예가표"/>
      <sheetName val="집계표"/>
      <sheetName val="가로등내역서"/>
      <sheetName val="22신설수량"/>
      <sheetName val="22신설단가"/>
      <sheetName val="품셈표"/>
      <sheetName val="일위대가목차"/>
      <sheetName val="세금자료"/>
      <sheetName val="가격조사서"/>
      <sheetName val="전선 및 전선관"/>
      <sheetName val="2000년1차"/>
      <sheetName val="데리네이타현황"/>
      <sheetName val="자료"/>
      <sheetName val="덤프트럭계수"/>
      <sheetName val="일위대가표"/>
      <sheetName val="A"/>
      <sheetName val="환율표"/>
      <sheetName val="발생토"/>
      <sheetName val="타공종이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총괄)"/>
      <sheetName val="증감조서(최종)"/>
      <sheetName val="내역서 (설계및측량)"/>
      <sheetName val="간지1"/>
      <sheetName val="총괄호표"/>
      <sheetName val="간지2"/>
      <sheetName val="산근1 지형현황측량"/>
      <sheetName val="산근2 노선측량"/>
      <sheetName val="산근3 토질조사"/>
      <sheetName val="산근4 설계"/>
      <sheetName val="산근5도시계획"/>
      <sheetName val="산근6환경성검토"/>
      <sheetName val="산근7 재해영향검토"/>
      <sheetName val="산근8 인쇄"/>
      <sheetName val="별첨1노임"/>
      <sheetName val="별첨2분석단가"/>
      <sheetName val="별첨3공제율"/>
      <sheetName val="설계기준"/>
      <sheetName val="내역1"/>
      <sheetName val="회계코드"/>
      <sheetName val="총무부"/>
      <sheetName val="정산"/>
      <sheetName val="청구분"/>
      <sheetName val="경리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LD"/>
      <sheetName val="용역비내역-진짜"/>
      <sheetName val="심사물량"/>
      <sheetName val="심사계산"/>
      <sheetName val="고시단가"/>
      <sheetName val="기초단가"/>
      <sheetName val="일위대가 "/>
      <sheetName val="표지"/>
      <sheetName val="변수"/>
      <sheetName val="쌍송교"/>
      <sheetName val="2007년 노임단가"/>
      <sheetName val="단위수량"/>
      <sheetName val="연기"/>
      <sheetName val="중기사용료산출근거"/>
      <sheetName val="단가산출2"/>
      <sheetName val="단가 및 재료비"/>
      <sheetName val="일위대가"/>
      <sheetName val="노임단가('05~'12)"/>
      <sheetName val="토사(PE)"/>
      <sheetName val="내역서"/>
      <sheetName val="경율산정"/>
      <sheetName val="인건비"/>
      <sheetName val="Sheet1"/>
      <sheetName val="설계기준"/>
      <sheetName val="내역1"/>
      <sheetName val="1안"/>
      <sheetName val="보고서"/>
      <sheetName val="DATE"/>
      <sheetName val="투자비"/>
      <sheetName val="조성원가DATA"/>
      <sheetName val="사업비"/>
      <sheetName val="data"/>
      <sheetName val="직접경비"/>
      <sheetName val="직접인건비"/>
      <sheetName val="용역단가"/>
      <sheetName val="단가"/>
      <sheetName val="맨홀_공사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겉지"/>
      <sheetName val="표지"/>
      <sheetName val="내역총괄표"/>
      <sheetName val="일위대가"/>
      <sheetName val="물량산출근거"/>
      <sheetName val="각종단가"/>
      <sheetName val="용역비내역-진짜"/>
    </sheetNames>
    <sheetDataSet>
      <sheetData sheetId="0"/>
      <sheetData sheetId="1"/>
      <sheetData sheetId="2"/>
      <sheetData sheetId="3"/>
      <sheetData sheetId="4"/>
      <sheetData sheetId="5"/>
      <sheetData sheetId="6"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관접합및부설"/>
      <sheetName val="단가"/>
      <sheetName val="맨홀공"/>
      <sheetName val="토류벽단가(PE)"/>
      <sheetName val="data"/>
      <sheetName val="직접인건비"/>
      <sheetName val="직접경비"/>
      <sheetName val="기초단가"/>
      <sheetName val="심사물량"/>
      <sheetName val="심사계산"/>
      <sheetName val="고부제"/>
      <sheetName val="원평천상류2차"/>
      <sheetName val="일반하천실시설계용역"/>
      <sheetName val="조촌제"/>
      <sheetName val="대로근거"/>
      <sheetName val="고시단가"/>
      <sheetName val="용역비내역-진짜"/>
      <sheetName val="각종단가"/>
      <sheetName val="라.공사비"/>
      <sheetName val="다.도서인쇄비 "/>
      <sheetName val="일위대가"/>
      <sheetName val="2003상반기노임기준"/>
      <sheetName val="우배수"/>
      <sheetName val="삼기제"/>
      <sheetName val="공사비-토류벽"/>
      <sheetName val="접속도로1"/>
      <sheetName val="2007년 노임단가"/>
      <sheetName val="기본및실시설계(단지)"/>
      <sheetName val="기본및실시설계투입인원"/>
      <sheetName val="고막원천"/>
      <sheetName val="금구제"/>
      <sheetName val="두월제"/>
      <sheetName val="망월제"/>
      <sheetName val="산호제"/>
      <sheetName val="장동당호제"/>
      <sheetName val="함평천"/>
      <sheetName val="향가제"/>
      <sheetName val="기계경비"/>
      <sheetName val="공사비"/>
      <sheetName val="용역단가"/>
      <sheetName val="인건비"/>
      <sheetName val="설계기준"/>
      <sheetName val="내역1"/>
      <sheetName val="단면가정"/>
      <sheetName val="Sheet1"/>
      <sheetName val="Macro(전선)"/>
    </sheetNames>
    <sheetDataSet>
      <sheetData sheetId="0"/>
      <sheetData sheetId="1">
        <row r="79">
          <cell r="C79">
            <v>1094</v>
          </cell>
        </row>
      </sheetData>
      <sheetData sheetId="2"/>
      <sheetData sheetId="3">
        <row r="79">
          <cell r="C79">
            <v>1094</v>
          </cell>
        </row>
      </sheetData>
      <sheetData sheetId="4"/>
      <sheetData sheetId="5"/>
      <sheetData sheetId="6"/>
      <sheetData sheetId="7"/>
      <sheetData sheetId="8"/>
      <sheetData sheetId="9"/>
      <sheetData sheetId="10"/>
      <sheetData sheetId="11"/>
      <sheetData sheetId="12"/>
      <sheetData sheetId="13"/>
      <sheetData sheetId="14"/>
      <sheetData sheetId="15">
        <row r="79">
          <cell r="C79">
            <v>1094</v>
          </cell>
        </row>
      </sheetData>
      <sheetData sheetId="16"/>
      <sheetData sheetId="17">
        <row r="79">
          <cell r="C79">
            <v>1094</v>
          </cell>
        </row>
      </sheetData>
      <sheetData sheetId="18"/>
      <sheetData sheetId="19">
        <row r="79">
          <cell r="C79">
            <v>1094</v>
          </cell>
        </row>
        <row r="80">
          <cell r="C80">
            <v>8126</v>
          </cell>
        </row>
        <row r="81">
          <cell r="C81">
            <v>20643</v>
          </cell>
        </row>
        <row r="82">
          <cell r="C82">
            <v>4658.03</v>
          </cell>
        </row>
        <row r="83">
          <cell r="C83">
            <v>7599.49</v>
          </cell>
        </row>
        <row r="84">
          <cell r="C84">
            <v>301.7</v>
          </cell>
        </row>
        <row r="85">
          <cell r="C85">
            <v>186.1</v>
          </cell>
        </row>
        <row r="86">
          <cell r="C86">
            <v>8126</v>
          </cell>
        </row>
      </sheetData>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현황"/>
      <sheetName val="신규사업현황"/>
      <sheetName val="증감표"/>
      <sheetName val="예산총괄1"/>
      <sheetName val="예산총괄2"/>
      <sheetName val="일반하천총괄"/>
      <sheetName val="일반하천 기타"/>
      <sheetName val="고부제"/>
      <sheetName val="원평천상류2차"/>
      <sheetName val="망월제"/>
      <sheetName val="삼기제"/>
      <sheetName val="구산제"/>
      <sheetName val="산호제"/>
      <sheetName val="장동당호제"/>
      <sheetName val="함평천"/>
      <sheetName val="향가제"/>
      <sheetName val="고막원천"/>
      <sheetName val="조촌제"/>
      <sheetName val="금구제"/>
      <sheetName val="두월제"/>
      <sheetName val="일반하천실시설계용역"/>
      <sheetName val="수계치수총괄"/>
      <sheetName val="기타현황"/>
      <sheetName val="쌍치제"/>
      <sheetName val="봉냉제"/>
      <sheetName val="회문제"/>
      <sheetName val="강산제"/>
      <sheetName val="병암제"/>
      <sheetName val="동계제"/>
      <sheetName val="팔덕제"/>
      <sheetName val="서시제"/>
      <sheetName val="동복제"/>
      <sheetName val="검산제"/>
      <sheetName val="죽곡제"/>
      <sheetName val="목사동제"/>
      <sheetName val="가남제"/>
      <sheetName val="간문제"/>
      <sheetName val="백록제"/>
      <sheetName val="신양제상류"/>
      <sheetName val="다압제"/>
      <sheetName val="온수제"/>
      <sheetName val="석곡제"/>
      <sheetName val="섬진강실시설계"/>
      <sheetName val="홍정제"/>
      <sheetName val="지석천보축"/>
      <sheetName val="선암제"/>
      <sheetName val="송림제"/>
      <sheetName val="평지제"/>
      <sheetName val="영산강보축"/>
      <sheetName val="송풍제"/>
      <sheetName val="완창제"/>
      <sheetName val="무주제"/>
      <sheetName val="성덕제"/>
      <sheetName val="장수제"/>
      <sheetName val="전도제"/>
      <sheetName val="부남제"/>
      <sheetName val="진안제"/>
      <sheetName val="금강실시설계"/>
      <sheetName val="용호제"/>
      <sheetName val="한교제"/>
      <sheetName val="성계제"/>
      <sheetName val="동진강하도정비"/>
      <sheetName val="정읍천하도정비"/>
      <sheetName val="백산제"/>
      <sheetName val="소성제"/>
      <sheetName val="대목제"/>
      <sheetName val="부거제"/>
      <sheetName val="동진강실시설계용역"/>
      <sheetName val="남봉제"/>
      <sheetName val="창평제"/>
      <sheetName val="목천제"/>
      <sheetName val="구룡제"/>
      <sheetName val="대성제"/>
      <sheetName val="천호제"/>
      <sheetName val="소양제"/>
      <sheetName val="고산제"/>
      <sheetName val="만경강실시설계"/>
      <sheetName val="유치제"/>
      <sheetName val="작천제"/>
      <sheetName val="병영제"/>
      <sheetName val="간지"/>
      <sheetName val="Sheet1"/>
      <sheetName val="Sheet1 (2)"/>
      <sheetName val="심사물량"/>
      <sheetName val="심사계산"/>
      <sheetName val="data"/>
      <sheetName val="직접경비"/>
      <sheetName val="직접인건비"/>
      <sheetName val="용역비내역-진짜"/>
      <sheetName val="감녹제"/>
      <sheetName val="교산제"/>
      <sheetName val="구정제"/>
      <sheetName val="궁천대죽제"/>
      <sheetName val="남계제"/>
      <sheetName val="내구제"/>
      <sheetName val="대촌제"/>
      <sheetName val="도덕제"/>
      <sheetName val="사천상류"/>
      <sheetName val="사천하류"/>
      <sheetName val="삼천제"/>
      <sheetName val="선동제"/>
      <sheetName val="옥정제"/>
      <sheetName val="왕궁제"/>
      <sheetName val="장평제"/>
      <sheetName val="적동동삼제"/>
      <sheetName val="죽산제"/>
      <sheetName val="지산제"/>
      <sheetName val="지석천"/>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0">
          <cell r="E10">
            <v>27494000</v>
          </cell>
          <cell r="I10">
            <v>23119000</v>
          </cell>
          <cell r="K10">
            <v>2162000</v>
          </cell>
          <cell r="M10">
            <v>2213000</v>
          </cell>
        </row>
        <row r="11">
          <cell r="D11">
            <v>25429</v>
          </cell>
          <cell r="H11">
            <v>25429</v>
          </cell>
          <cell r="J11">
            <v>0</v>
          </cell>
          <cell r="L11">
            <v>0</v>
          </cell>
        </row>
        <row r="15">
          <cell r="E15">
            <v>6481000</v>
          </cell>
          <cell r="I15">
            <v>6481000</v>
          </cell>
          <cell r="K15">
            <v>0</v>
          </cell>
        </row>
      </sheetData>
      <sheetData sheetId="8">
        <row r="10">
          <cell r="E10">
            <v>18566000</v>
          </cell>
          <cell r="I10">
            <v>6566000</v>
          </cell>
          <cell r="K10">
            <v>2000000</v>
          </cell>
          <cell r="M10">
            <v>2248000</v>
          </cell>
        </row>
        <row r="11">
          <cell r="D11">
            <v>9534</v>
          </cell>
          <cell r="H11">
            <v>8654</v>
          </cell>
          <cell r="J11">
            <v>0</v>
          </cell>
          <cell r="L11">
            <v>880</v>
          </cell>
        </row>
        <row r="15">
          <cell r="E15">
            <v>1500000</v>
          </cell>
          <cell r="I15">
            <v>1500000</v>
          </cell>
          <cell r="K15">
            <v>0</v>
          </cell>
          <cell r="M15">
            <v>0</v>
          </cell>
        </row>
      </sheetData>
      <sheetData sheetId="9">
        <row r="10">
          <cell r="E10">
            <v>4983000</v>
          </cell>
          <cell r="I10">
            <v>0</v>
          </cell>
          <cell r="K10">
            <v>895000</v>
          </cell>
        </row>
        <row r="11">
          <cell r="H11">
            <v>0</v>
          </cell>
          <cell r="J11">
            <v>1900</v>
          </cell>
        </row>
        <row r="15">
          <cell r="I15">
            <v>0</v>
          </cell>
          <cell r="K15">
            <v>105000</v>
          </cell>
        </row>
      </sheetData>
      <sheetData sheetId="10">
        <row r="10">
          <cell r="E10">
            <v>12500000</v>
          </cell>
          <cell r="K10">
            <v>800000</v>
          </cell>
          <cell r="M10">
            <v>2000000</v>
          </cell>
        </row>
        <row r="11">
          <cell r="D11">
            <v>8760</v>
          </cell>
          <cell r="J11">
            <v>797</v>
          </cell>
          <cell r="L11">
            <v>2000</v>
          </cell>
        </row>
        <row r="15">
          <cell r="E15">
            <v>5000000</v>
          </cell>
          <cell r="K15">
            <v>200000</v>
          </cell>
          <cell r="M15">
            <v>1500000</v>
          </cell>
        </row>
      </sheetData>
      <sheetData sheetId="11">
        <row r="10">
          <cell r="E10">
            <v>3928000</v>
          </cell>
        </row>
      </sheetData>
      <sheetData sheetId="12">
        <row r="10">
          <cell r="E10">
            <v>4530000</v>
          </cell>
          <cell r="I10">
            <v>0</v>
          </cell>
          <cell r="K10">
            <v>769000</v>
          </cell>
        </row>
        <row r="11">
          <cell r="H11">
            <v>0</v>
          </cell>
          <cell r="J11">
            <v>1193</v>
          </cell>
        </row>
        <row r="15">
          <cell r="I15">
            <v>0</v>
          </cell>
          <cell r="K15">
            <v>231000</v>
          </cell>
        </row>
      </sheetData>
      <sheetData sheetId="13">
        <row r="10">
          <cell r="E10">
            <v>6782000</v>
          </cell>
          <cell r="I10">
            <v>0</v>
          </cell>
          <cell r="K10">
            <v>1580000</v>
          </cell>
          <cell r="M10">
            <v>2000000</v>
          </cell>
        </row>
        <row r="11">
          <cell r="D11">
            <v>9276</v>
          </cell>
          <cell r="H11">
            <v>0</v>
          </cell>
          <cell r="J11">
            <v>2161</v>
          </cell>
          <cell r="L11">
            <v>4310</v>
          </cell>
        </row>
        <row r="15">
          <cell r="E15">
            <v>129000</v>
          </cell>
          <cell r="I15">
            <v>0</v>
          </cell>
          <cell r="K15">
            <v>129000</v>
          </cell>
        </row>
      </sheetData>
      <sheetData sheetId="14">
        <row r="10">
          <cell r="E10">
            <v>10000000</v>
          </cell>
          <cell r="M10">
            <v>500000</v>
          </cell>
        </row>
        <row r="11">
          <cell r="D11">
            <v>17511</v>
          </cell>
          <cell r="L11">
            <v>3500</v>
          </cell>
        </row>
        <row r="15">
          <cell r="E15">
            <v>1000000</v>
          </cell>
          <cell r="M15">
            <v>500000</v>
          </cell>
        </row>
      </sheetData>
      <sheetData sheetId="15">
        <row r="10">
          <cell r="E10">
            <v>1000000</v>
          </cell>
          <cell r="M10">
            <v>1000000</v>
          </cell>
        </row>
        <row r="11">
          <cell r="D11">
            <v>500</v>
          </cell>
          <cell r="L11">
            <v>500</v>
          </cell>
        </row>
        <row r="15">
          <cell r="E15">
            <v>300000</v>
          </cell>
          <cell r="M15">
            <v>300000</v>
          </cell>
        </row>
      </sheetData>
      <sheetData sheetId="16">
        <row r="10">
          <cell r="E10">
            <v>5000000</v>
          </cell>
          <cell r="M10">
            <v>500000</v>
          </cell>
        </row>
        <row r="11">
          <cell r="D11">
            <v>10390</v>
          </cell>
          <cell r="L11">
            <v>1039</v>
          </cell>
        </row>
        <row r="15">
          <cell r="E15">
            <v>500000</v>
          </cell>
          <cell r="M15">
            <v>500000</v>
          </cell>
        </row>
      </sheetData>
      <sheetData sheetId="17">
        <row r="10">
          <cell r="E10">
            <v>11700000</v>
          </cell>
          <cell r="M10">
            <v>500000</v>
          </cell>
        </row>
        <row r="11">
          <cell r="D11">
            <v>9700</v>
          </cell>
          <cell r="L11">
            <v>414</v>
          </cell>
        </row>
        <row r="15">
          <cell r="E15">
            <v>2000000</v>
          </cell>
          <cell r="M15">
            <v>500000</v>
          </cell>
        </row>
      </sheetData>
      <sheetData sheetId="18">
        <row r="10">
          <cell r="E10">
            <v>7400000</v>
          </cell>
          <cell r="M10">
            <v>500000</v>
          </cell>
        </row>
        <row r="11">
          <cell r="D11">
            <v>8100</v>
          </cell>
          <cell r="L11">
            <v>547</v>
          </cell>
        </row>
        <row r="15">
          <cell r="E15">
            <v>1600000</v>
          </cell>
          <cell r="M15">
            <v>500000</v>
          </cell>
        </row>
      </sheetData>
      <sheetData sheetId="19">
        <row r="10">
          <cell r="E10">
            <v>26300000</v>
          </cell>
          <cell r="M10">
            <v>500000</v>
          </cell>
        </row>
        <row r="11">
          <cell r="D11">
            <v>22200</v>
          </cell>
          <cell r="L11">
            <v>422</v>
          </cell>
        </row>
        <row r="15">
          <cell r="E15">
            <v>5000000</v>
          </cell>
          <cell r="M15">
            <v>500000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갑지"/>
      <sheetName val="총괄내역서"/>
      <sheetName val="내역서"/>
      <sheetName val="가.일위대가표"/>
      <sheetName val="다.도서인쇄비 "/>
      <sheetName val="라.공사비"/>
      <sheetName val="내하력평가비"/>
      <sheetName val="인건비"/>
      <sheetName val="개략공사비 산정"/>
      <sheetName val="측량및지반조사수량"/>
      <sheetName val="DATE"/>
      <sheetName val="데이타"/>
      <sheetName val="식재인부"/>
      <sheetName val="가제당공사비"/>
      <sheetName val="기초처리공사비"/>
      <sheetName val="본제당공사비"/>
      <sheetName val="시험비"/>
      <sheetName val="자재대"/>
      <sheetName val="중기운반비"/>
      <sheetName val="진입도로공사비"/>
      <sheetName val="취수탑공사비"/>
      <sheetName val="토취장복구"/>
      <sheetName val="단가 및 재료비"/>
      <sheetName val="중기사용료산출근거"/>
      <sheetName val="대가수량"/>
      <sheetName val="왕십리방향"/>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sheetData sheetId="26"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하천총괄 (2)"/>
      <sheetName val="예산현황"/>
      <sheetName val="신규사업현황"/>
      <sheetName val="증감표"/>
      <sheetName val="예산총괄1"/>
      <sheetName val="예산총괄2"/>
      <sheetName val="일반하천총괄"/>
      <sheetName val="일반하천 기타"/>
      <sheetName val="고부제"/>
      <sheetName val="원평천상류2차"/>
      <sheetName val="망월제"/>
      <sheetName val="삼기제"/>
      <sheetName val="구산제"/>
      <sheetName val="산호제"/>
      <sheetName val="장동당호제"/>
      <sheetName val="함평천"/>
      <sheetName val="향가제"/>
      <sheetName val="고막원천"/>
      <sheetName val="조촌제"/>
      <sheetName val="금구제"/>
      <sheetName val="두월제"/>
      <sheetName val="일반하천실시설계용역"/>
      <sheetName val="수계치수총괄"/>
      <sheetName val="기타현황"/>
      <sheetName val="쌍치제"/>
      <sheetName val="봉냉제"/>
      <sheetName val="회문제"/>
      <sheetName val="강산제"/>
      <sheetName val="병암제"/>
      <sheetName val="동계제"/>
      <sheetName val="팔덕제"/>
      <sheetName val="서시제"/>
      <sheetName val="동복제"/>
      <sheetName val="검산제"/>
      <sheetName val="죽곡제"/>
      <sheetName val="목사동제"/>
      <sheetName val="가남제"/>
      <sheetName val="간문제"/>
      <sheetName val="백록제"/>
      <sheetName val="신양제상류"/>
      <sheetName val="다압제"/>
      <sheetName val="온수제"/>
      <sheetName val="석곡제"/>
      <sheetName val="섬진강실시설계"/>
      <sheetName val="홍정제"/>
      <sheetName val="지석천보축"/>
      <sheetName val="선암제"/>
      <sheetName val="송림제"/>
      <sheetName val="평지제"/>
      <sheetName val="영산강보축"/>
      <sheetName val="송풍제"/>
      <sheetName val="완창제"/>
      <sheetName val="무주제"/>
      <sheetName val="성덕제"/>
      <sheetName val="장수제"/>
      <sheetName val="전도제"/>
      <sheetName val="부남제"/>
      <sheetName val="진안제"/>
      <sheetName val="금강실시설계"/>
      <sheetName val="용호제"/>
      <sheetName val="한교제"/>
      <sheetName val="성계제"/>
      <sheetName val="동진강하도정비"/>
      <sheetName val="정읍천하도정비"/>
      <sheetName val="백산제"/>
      <sheetName val="소성제"/>
      <sheetName val="대목제"/>
      <sheetName val="부거제"/>
      <sheetName val="동진강실시설계용역"/>
      <sheetName val="남봉제"/>
      <sheetName val="창평제"/>
      <sheetName val="목천제"/>
      <sheetName val="구룡제"/>
      <sheetName val="대성제"/>
      <sheetName val="천호제"/>
      <sheetName val="소양제"/>
      <sheetName val="고산제"/>
      <sheetName val="만경강실시설계"/>
      <sheetName val="유치제"/>
      <sheetName val="작천제"/>
      <sheetName val="병영제"/>
      <sheetName val="간지"/>
      <sheetName val="전차선로 물량표"/>
      <sheetName val="한강운반비"/>
      <sheetName val="#REF"/>
      <sheetName val="자재"/>
      <sheetName val="data"/>
      <sheetName val="라.공사비"/>
      <sheetName val="다.도서인쇄비 "/>
      <sheetName val="용역비내역-진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0">
          <cell r="C10">
            <v>27494000</v>
          </cell>
          <cell r="I10">
            <v>23119000</v>
          </cell>
        </row>
        <row r="11">
          <cell r="B11">
            <v>25429</v>
          </cell>
        </row>
        <row r="18">
          <cell r="E18">
            <v>970000</v>
          </cell>
          <cell r="I18">
            <v>50000</v>
          </cell>
          <cell r="K18">
            <v>300000</v>
          </cell>
          <cell r="M18">
            <v>300000</v>
          </cell>
        </row>
      </sheetData>
      <sheetData sheetId="9">
        <row r="10">
          <cell r="C10">
            <v>16490000</v>
          </cell>
        </row>
        <row r="11">
          <cell r="B11">
            <v>9514</v>
          </cell>
        </row>
        <row r="15">
          <cell r="C15">
            <v>1500000</v>
          </cell>
        </row>
      </sheetData>
      <sheetData sheetId="10" refreshError="1"/>
      <sheetData sheetId="11">
        <row r="10">
          <cell r="C10">
            <v>7000000</v>
          </cell>
        </row>
      </sheetData>
      <sheetData sheetId="12" refreshError="1"/>
      <sheetData sheetId="13" refreshError="1"/>
      <sheetData sheetId="14" refreshError="1"/>
      <sheetData sheetId="15" refreshError="1"/>
      <sheetData sheetId="16" refreshError="1"/>
      <sheetData sheetId="17" refreshError="1"/>
      <sheetData sheetId="18">
        <row r="18">
          <cell r="E18">
            <v>0</v>
          </cell>
          <cell r="M18">
            <v>0</v>
          </cell>
        </row>
      </sheetData>
      <sheetData sheetId="19" refreshError="1"/>
      <sheetData sheetId="20" refreshError="1"/>
      <sheetData sheetId="21">
        <row r="17">
          <cell r="E17">
            <v>1799000</v>
          </cell>
          <cell r="K17">
            <v>357000</v>
          </cell>
          <cell r="M17">
            <v>1442000</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확폭부포장수량"/>
      <sheetName val="확폭부수량산출"/>
      <sheetName val="확폭부"/>
      <sheetName val="토공"/>
      <sheetName val="-치수표(곡선부)"/>
      <sheetName val="확폭부 (2)"/>
      <sheetName val="계산서(곡선부)"/>
      <sheetName val="-평면선형조서-"/>
      <sheetName val="확폭구간"/>
      <sheetName val="총괄내역서"/>
      <sheetName val="접속도로1"/>
      <sheetName val="요율"/>
      <sheetName val="2003상반기노임기준"/>
      <sheetName val="포장재료집계표"/>
      <sheetName val="토사(PE)"/>
      <sheetName val="관접합및부설"/>
      <sheetName val="단가"/>
      <sheetName val="상호참고자료"/>
      <sheetName val="발주처자료입력"/>
      <sheetName val="회사기본자료"/>
      <sheetName val="하자보증자료"/>
      <sheetName val="기술자관련자료"/>
      <sheetName val="심사물량"/>
      <sheetName val="심사계산"/>
      <sheetName val="진주방향"/>
      <sheetName val="고시단가"/>
      <sheetName val="DATE"/>
      <sheetName val="data"/>
      <sheetName val="직접경비"/>
      <sheetName val="내력서"/>
      <sheetName val="내역갑지"/>
      <sheetName val="이름표지정"/>
      <sheetName val="자재단가비교표"/>
      <sheetName val="기초단가"/>
      <sheetName val="대로근거"/>
      <sheetName val="중로근거"/>
      <sheetName val="단 가"/>
      <sheetName val="지구물리탐사"/>
      <sheetName val="2.재료비"/>
      <sheetName val="1.인건비"/>
      <sheetName val="12.보오링"/>
      <sheetName val="18.공내수압탄성자연"/>
      <sheetName val="데이타"/>
      <sheetName val="식재인부"/>
      <sheetName val="총괄서"/>
      <sheetName val="2000노임기준"/>
      <sheetName val="식재일위대가"/>
      <sheetName val="남한강 2단계 전체분"/>
      <sheetName val="기계경비"/>
      <sheetName val="인건비(환율)"/>
      <sheetName val="노임단가(2010"/>
      <sheetName val="Sheet1"/>
      <sheetName val="각종단가"/>
      <sheetName val="값"/>
      <sheetName val="조명시설"/>
      <sheetName val="집계표"/>
      <sheetName val="공사비"/>
      <sheetName val="확폭부_(2)"/>
      <sheetName val="산근목록"/>
      <sheetName val="한강운반비"/>
      <sheetName val="Y-WORK"/>
      <sheetName val="정보매체A동"/>
      <sheetName val="노임단가"/>
      <sheetName val="일위산출"/>
      <sheetName val="일위대가 "/>
      <sheetName val="제경비요율"/>
      <sheetName val="공사개요"/>
      <sheetName val="설계예산서"/>
      <sheetName val="직접인건비"/>
      <sheetName val="견적대비"/>
      <sheetName val="단가조사서"/>
      <sheetName val="목차"/>
      <sheetName val="구역화물"/>
      <sheetName val="화산경계"/>
      <sheetName val="000000"/>
      <sheetName val="횡날개수집"/>
      <sheetName val="우수받이"/>
      <sheetName val="일위대가"/>
      <sheetName val="공내역"/>
      <sheetName val="용역단가"/>
      <sheetName val="BOX"/>
      <sheetName val="금액"/>
      <sheetName val="#REF"/>
      <sheetName val="순서도"/>
      <sheetName val="1.설계조건"/>
      <sheetName val="-몰탈콘크리트"/>
      <sheetName val="-배수구조물공토공"/>
      <sheetName val="횡배수관재료-"/>
      <sheetName val="계산서(직선부)"/>
      <sheetName val="콘크리트측구연장"/>
      <sheetName val="포장공"/>
      <sheetName val="말뚝지지력산정"/>
      <sheetName val="SLAB&quot;1&quot;"/>
      <sheetName val="COPING"/>
      <sheetName val="공사요율산출표"/>
      <sheetName val="장비집계"/>
      <sheetName val="설직재-1"/>
      <sheetName val="구간별"/>
      <sheetName val="금액결정"/>
      <sheetName val="신우"/>
      <sheetName val="crude.SLAB RE-bar"/>
      <sheetName val="용역비내역-진짜"/>
      <sheetName val="총괄"/>
      <sheetName val="9509"/>
      <sheetName val="전기일위대가"/>
      <sheetName val="산출목록표"/>
      <sheetName val="고부제"/>
      <sheetName val="원평천상류2차"/>
      <sheetName val="일반하천실시설계용역"/>
      <sheetName val="조촌제"/>
      <sheetName val="산근(PE,300)"/>
      <sheetName val="특2호하천산근"/>
      <sheetName val="특2호부관하천산근"/>
      <sheetName val="96보완계획7.12"/>
      <sheetName val="내역총괄표"/>
      <sheetName val="인건-측정"/>
      <sheetName val="ABUT수량-A1"/>
      <sheetName val="정부노임단가"/>
      <sheetName val="wall"/>
      <sheetName val=" 견적서"/>
      <sheetName val="기둥(원형)"/>
      <sheetName val="횡배수관단위수량"/>
      <sheetName val="포장수량집계표"/>
      <sheetName val="마산방향철근집계"/>
      <sheetName val="마산방향"/>
      <sheetName val="기초도면제작"/>
      <sheetName val="주출입구조사"/>
      <sheetName val="상세"/>
      <sheetName val="내역서"/>
      <sheetName val="단위수량"/>
      <sheetName val="수량및단가산출서"/>
      <sheetName val="수로단위수량"/>
      <sheetName val="전차선로 물량표"/>
      <sheetName val="자재"/>
      <sheetName val="FB25JN"/>
      <sheetName val="피벗테이블데이터분석"/>
      <sheetName val="종배수관(신)"/>
      <sheetName val="자료입력"/>
      <sheetName val="공통(20-91)"/>
      <sheetName val="공사요율"/>
      <sheetName val="경산"/>
      <sheetName val="쌍송교"/>
      <sheetName val="노임"/>
      <sheetName val="각형맨홀"/>
      <sheetName val="총괄표"/>
      <sheetName val="물가대비표"/>
      <sheetName val="별표1"/>
      <sheetName val="투입계획"/>
      <sheetName val="건축"/>
      <sheetName val="대치판정"/>
      <sheetName val="라.공사비"/>
      <sheetName val="다.도서인쇄비 "/>
      <sheetName val="hvac(제어동)"/>
      <sheetName val="별첨1(임금)"/>
      <sheetName val="5지구단위"/>
      <sheetName val="DATA1"/>
      <sheetName val="횡단위수량"/>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refreshError="1"/>
      <sheetData sheetId="147" refreshError="1"/>
      <sheetData sheetId="148" refreshError="1"/>
      <sheetData sheetId="149" refreshError="1"/>
      <sheetData sheetId="150"/>
      <sheetData sheetId="151"/>
      <sheetData sheetId="152" refreshError="1"/>
      <sheetData sheetId="153" refreshError="1"/>
      <sheetData sheetId="154" refreshError="1"/>
      <sheetData sheetId="155" refreshError="1"/>
      <sheetData sheetId="156"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
      <sheetName val="설명서"/>
      <sheetName val="설명서 (2)"/>
      <sheetName val="변경설명서"/>
      <sheetName val="설계서갑지"/>
      <sheetName val="설계서변경갑지"/>
      <sheetName val="예산서"/>
      <sheetName val="예산서 (2)"/>
      <sheetName val="예산서변경"/>
      <sheetName val="예산서변경 (2)"/>
      <sheetName val="공사원가"/>
      <sheetName val="예정공정"/>
      <sheetName val="예정공정 (2)"/>
      <sheetName val="특별시방서"/>
      <sheetName val="일반시방서"/>
      <sheetName val="Sheet10"/>
      <sheetName val="Sheet1"/>
      <sheetName val="자재단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총괄내역서"/>
    </sheetNames>
    <sheetDataSet>
      <sheetData sheetId="0" refreshError="1"/>
      <sheetData sheetId="1"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자재집계(1)"/>
      <sheetName val="자재집계(2)"/>
      <sheetName val="자갈,시멘트,모래산출"/>
      <sheetName val="몰탈콘크리트"/>
      <sheetName val="골재집계"/>
      <sheetName val="철근집계"/>
      <sheetName val="흄관집계"/>
      <sheetName val="와이어메쉬"/>
      <sheetName val="배수구조물공토공"/>
      <sheetName val="콘크리트측구재료집계"/>
      <sheetName val="콘크리트측구연장산출"/>
      <sheetName val="종배수관면벽"/>
      <sheetName val="종배수관수량산출-"/>
      <sheetName val="횡배수관날개벽재료-"/>
      <sheetName val="횡배수관날개벽"/>
      <sheetName val="횡배수관재료"/>
      <sheetName val="흄관(횡배수관)"/>
      <sheetName val="집수정재료"/>
      <sheetName val="집수정토공"/>
      <sheetName val="집수정수량"/>
      <sheetName val="구조물증감"/>
      <sheetName val="구조물증감-1"/>
      <sheetName val="무근콘크리트"/>
      <sheetName val="L형측구(절토부)"/>
      <sheetName val="L형측구(성토부)"/>
      <sheetName val="L형옹벽측구"/>
      <sheetName val="L형측구(1.00)"/>
      <sheetName val="U형측구(0.5)"/>
      <sheetName val="개거(1.0)"/>
      <sheetName val="반중립재료"/>
      <sheetName val="반중립수량"/>
      <sheetName val="암거수량(1.0)"/>
      <sheetName val="암거재료"/>
      <sheetName val="암거토공"/>
      <sheetName val="구조물공"/>
      <sheetName val="암거수량(1.5)"/>
      <sheetName val="난간,차수벽"/>
      <sheetName val="암거날개벽"/>
      <sheetName val="난간,차수벽 (2)"/>
      <sheetName val="암거산출"/>
      <sheetName val="암거날개산출"/>
      <sheetName val="석축(찰쌓기)"/>
      <sheetName val="석축(찰쌓기)재료"/>
      <sheetName val="석축쌓기면적"/>
      <sheetName val="반중력식"/>
      <sheetName val="철근콘크리트"/>
      <sheetName val="횡배수관토공"/>
      <sheetName val="산출근거"/>
      <sheetName val="산출근거 (2)"/>
      <sheetName val="부대공수량"/>
      <sheetName val="도로표지수량"/>
      <sheetName val="교통표지위치"/>
      <sheetName val="차선도색"/>
      <sheetName val="배수구조총재료"/>
      <sheetName val="구조물수량(0.5)"/>
      <sheetName val="구조물수량(1.0)"/>
      <sheetName val="구조물수량(1.5)"/>
      <sheetName val="구조물수량(U형측구)"/>
      <sheetName val="구조물수량(석축)"/>
      <sheetName val="구조물수량(L형측구)"/>
      <sheetName val="포장공총재료"/>
      <sheetName val="콘크리트진입로"/>
      <sheetName val="부대공집계"/>
      <sheetName val="콘크포장수량"/>
      <sheetName val="포장공골재"/>
      <sheetName val="암거"/>
      <sheetName val="암거 (2)"/>
      <sheetName val="토적집계표"/>
      <sheetName val="아스콘깨기"/>
      <sheetName val="도로수량산출"/>
      <sheetName val="포잭공골재"/>
      <sheetName val="DATE"/>
      <sheetName val="조건표"/>
      <sheetName val="횡배수관재료-"/>
      <sheetName val="콘크리트측구연장"/>
      <sheetName val="-몰탈콘크리트"/>
      <sheetName val="-배수구조물공토공"/>
      <sheetName val="금액"/>
      <sheetName val="공사일위대가"/>
      <sheetName val="관접합및부설"/>
      <sheetName val="단가"/>
      <sheetName val="노임단가"/>
      <sheetName val="조명시설"/>
      <sheetName val="총괄내역서"/>
      <sheetName val="노임단가 (2)"/>
      <sheetName val="내역서"/>
      <sheetName val="Sheet1"/>
      <sheetName val="용역비내역-진짜"/>
      <sheetName val="Sheet1 (2)"/>
      <sheetName val="총 괄 표"/>
      <sheetName val="고시단가"/>
    </sheetNames>
    <sheetDataSet>
      <sheetData sheetId="0"/>
      <sheetData sheetId="1" refreshError="1">
        <row r="1">
          <cell r="A1" t="str">
            <v>공       종</v>
          </cell>
          <cell r="D1" t="str">
            <v xml:space="preserve"> 포장단위수량(곡선부)</v>
          </cell>
          <cell r="K1" t="str">
            <v xml:space="preserve">        계</v>
          </cell>
        </row>
        <row r="2">
          <cell r="A2" t="str">
            <v>1.아  스  콘               #78                     (T = 5cm)</v>
          </cell>
          <cell r="B2" t="str">
            <v>WT =</v>
          </cell>
          <cell r="C2">
            <v>10</v>
          </cell>
          <cell r="D2" t="str">
            <v>S =</v>
          </cell>
          <cell r="E2">
            <v>0.75</v>
          </cell>
          <cell r="F2" t="str">
            <v>t1 =</v>
          </cell>
          <cell r="G2">
            <v>0</v>
          </cell>
          <cell r="H2" t="str">
            <v>t2 =</v>
          </cell>
          <cell r="I2">
            <v>0</v>
          </cell>
          <cell r="J2" t="str">
            <v>t3 =</v>
          </cell>
          <cell r="K2">
            <v>0</v>
          </cell>
          <cell r="L2" t="str">
            <v>t4 =</v>
          </cell>
          <cell r="M2">
            <v>0.2</v>
          </cell>
        </row>
        <row r="3">
          <cell r="A3" t="str">
            <v>공 종</v>
          </cell>
          <cell r="B3" t="str">
            <v>WP =</v>
          </cell>
          <cell r="C3">
            <v>8.5</v>
          </cell>
          <cell r="D3" t="str">
            <v>t' =</v>
          </cell>
          <cell r="E3">
            <v>0.2</v>
          </cell>
          <cell r="F3" t="str">
            <v xml:space="preserve"> </v>
          </cell>
          <cell r="G3" t="str">
            <v>×</v>
          </cell>
          <cell r="H3" t="str">
            <v xml:space="preserve"> </v>
          </cell>
          <cell r="I3" t="str">
            <v xml:space="preserve"> </v>
          </cell>
          <cell r="J3" t="str">
            <v xml:space="preserve"> </v>
          </cell>
          <cell r="K3">
            <v>0</v>
          </cell>
          <cell r="L3" t="str">
            <v xml:space="preserve"> </v>
          </cell>
        </row>
        <row r="4">
          <cell r="A4" t="str">
            <v>3.보 조 기 층    슬래그 MS-40           (T = 20cm)</v>
          </cell>
          <cell r="B4" t="str">
            <v xml:space="preserve"> </v>
          </cell>
          <cell r="C4">
            <v>0.02</v>
          </cell>
          <cell r="D4" t="str">
            <v xml:space="preserve"> </v>
          </cell>
          <cell r="E4">
            <v>0.03</v>
          </cell>
          <cell r="F4" t="str">
            <v xml:space="preserve"> </v>
          </cell>
          <cell r="G4">
            <v>0.04</v>
          </cell>
          <cell r="H4" t="str">
            <v xml:space="preserve"> </v>
          </cell>
          <cell r="I4">
            <v>0.05</v>
          </cell>
          <cell r="J4" t="str">
            <v xml:space="preserve"> </v>
          </cell>
          <cell r="K4">
            <v>0.06</v>
          </cell>
          <cell r="L4" t="str">
            <v xml:space="preserve">  비   고</v>
          </cell>
        </row>
        <row r="5">
          <cell r="A5" t="str">
            <v>h1</v>
          </cell>
          <cell r="B5" t="str">
            <v xml:space="preserve"> </v>
          </cell>
          <cell r="C5">
            <v>-1.4999999999999999E-2</v>
          </cell>
          <cell r="D5" t="str">
            <v xml:space="preserve"> </v>
          </cell>
          <cell r="E5">
            <v>-7.4999999999999997E-3</v>
          </cell>
          <cell r="F5" t="str">
            <v xml:space="preserve"> </v>
          </cell>
          <cell r="G5">
            <v>0</v>
          </cell>
          <cell r="H5" t="str">
            <v xml:space="preserve"> </v>
          </cell>
          <cell r="I5">
            <v>0</v>
          </cell>
          <cell r="J5" t="str">
            <v xml:space="preserve"> </v>
          </cell>
          <cell r="K5">
            <v>0</v>
          </cell>
          <cell r="L5" t="str">
            <v>TON</v>
          </cell>
        </row>
        <row r="6">
          <cell r="A6" t="str">
            <v>h2</v>
          </cell>
          <cell r="B6" t="str">
            <v xml:space="preserve"> </v>
          </cell>
          <cell r="C6">
            <v>-1.4999999999999999E-2</v>
          </cell>
          <cell r="D6" t="str">
            <v xml:space="preserve"> </v>
          </cell>
          <cell r="E6">
            <v>-8.0000000000000002E-3</v>
          </cell>
          <cell r="F6" t="str">
            <v xml:space="preserve"> </v>
          </cell>
          <cell r="G6">
            <v>0</v>
          </cell>
          <cell r="H6" t="str">
            <v xml:space="preserve"> </v>
          </cell>
          <cell r="I6">
            <v>0</v>
          </cell>
          <cell r="J6" t="str">
            <v xml:space="preserve"> </v>
          </cell>
          <cell r="K6">
            <v>0</v>
          </cell>
          <cell r="L6" t="str">
            <v>D/M</v>
          </cell>
        </row>
        <row r="7">
          <cell r="A7" t="str">
            <v>h3</v>
          </cell>
          <cell r="B7" t="str">
            <v xml:space="preserve"> </v>
          </cell>
          <cell r="C7">
            <v>0.185</v>
          </cell>
          <cell r="D7" t="str">
            <v xml:space="preserve"> </v>
          </cell>
          <cell r="E7">
            <v>0.193</v>
          </cell>
          <cell r="F7" t="str">
            <v xml:space="preserve"> </v>
          </cell>
          <cell r="G7">
            <v>0.2</v>
          </cell>
          <cell r="H7" t="str">
            <v xml:space="preserve"> </v>
          </cell>
          <cell r="I7">
            <v>0.2</v>
          </cell>
          <cell r="J7" t="str">
            <v xml:space="preserve"> </v>
          </cell>
          <cell r="K7">
            <v>0.2</v>
          </cell>
          <cell r="L7" t="str">
            <v>D/M</v>
          </cell>
        </row>
        <row r="8">
          <cell r="A8" t="str">
            <v>h4</v>
          </cell>
          <cell r="B8" t="str">
            <v xml:space="preserve"> </v>
          </cell>
          <cell r="C8">
            <v>-1.4999999999999999E-2</v>
          </cell>
          <cell r="D8" t="str">
            <v xml:space="preserve"> </v>
          </cell>
          <cell r="E8">
            <v>-1.4999999999999999E-2</v>
          </cell>
          <cell r="F8" t="str">
            <v xml:space="preserve"> </v>
          </cell>
          <cell r="G8">
            <v>-1.4999999999999999E-2</v>
          </cell>
          <cell r="H8" t="str">
            <v xml:space="preserve"> </v>
          </cell>
          <cell r="I8">
            <v>-8.0000000000000002E-3</v>
          </cell>
          <cell r="J8" t="str">
            <v xml:space="preserve"> </v>
          </cell>
          <cell r="K8">
            <v>0</v>
          </cell>
          <cell r="L8" t="str">
            <v>TON</v>
          </cell>
        </row>
        <row r="9">
          <cell r="A9" t="str">
            <v>h5</v>
          </cell>
          <cell r="B9" t="str">
            <v xml:space="preserve"> </v>
          </cell>
          <cell r="C9">
            <v>-1.4999999999999999E-2</v>
          </cell>
          <cell r="D9" t="str">
            <v xml:space="preserve"> </v>
          </cell>
          <cell r="E9">
            <v>-1.4999999999999999E-2</v>
          </cell>
          <cell r="F9" t="str">
            <v xml:space="preserve"> </v>
          </cell>
          <cell r="G9">
            <v>-1.4999999999999999E-2</v>
          </cell>
          <cell r="H9" t="str">
            <v xml:space="preserve"> </v>
          </cell>
          <cell r="I9">
            <v>-8.0000000000000002E-3</v>
          </cell>
          <cell r="J9" t="str">
            <v xml:space="preserve"> </v>
          </cell>
          <cell r="K9">
            <v>0</v>
          </cell>
          <cell r="L9" t="str">
            <v>㎥</v>
          </cell>
        </row>
        <row r="10">
          <cell r="A10" t="str">
            <v>h6</v>
          </cell>
          <cell r="B10" t="str">
            <v xml:space="preserve"> </v>
          </cell>
          <cell r="C10">
            <v>0.185</v>
          </cell>
          <cell r="D10" t="str">
            <v xml:space="preserve"> </v>
          </cell>
          <cell r="E10">
            <v>0.185</v>
          </cell>
          <cell r="F10" t="str">
            <v xml:space="preserve"> </v>
          </cell>
          <cell r="G10">
            <v>0.185</v>
          </cell>
          <cell r="H10" t="str">
            <v xml:space="preserve"> </v>
          </cell>
          <cell r="I10">
            <v>0.193</v>
          </cell>
          <cell r="J10" t="str">
            <v xml:space="preserve"> </v>
          </cell>
          <cell r="K10">
            <v>0.2</v>
          </cell>
        </row>
        <row r="11">
          <cell r="A11" t="str">
            <v>b1</v>
          </cell>
          <cell r="B11" t="str">
            <v xml:space="preserve"> </v>
          </cell>
          <cell r="C11">
            <v>-2.3E-2</v>
          </cell>
          <cell r="D11" t="str">
            <v xml:space="preserve"> </v>
          </cell>
          <cell r="E11">
            <v>-1.2E-2</v>
          </cell>
          <cell r="F11" t="str">
            <v xml:space="preserve"> </v>
          </cell>
          <cell r="G11">
            <v>0</v>
          </cell>
          <cell r="H11" t="str">
            <v xml:space="preserve"> </v>
          </cell>
          <cell r="I11">
            <v>0</v>
          </cell>
          <cell r="J11" t="str">
            <v xml:space="preserve"> </v>
          </cell>
          <cell r="K11">
            <v>0</v>
          </cell>
        </row>
        <row r="12">
          <cell r="A12" t="str">
            <v>b2</v>
          </cell>
          <cell r="B12" t="str">
            <v xml:space="preserve"> </v>
          </cell>
          <cell r="C12">
            <v>-2.3E-2</v>
          </cell>
          <cell r="D12" t="str">
            <v xml:space="preserve"> </v>
          </cell>
          <cell r="E12">
            <v>-1.2999999999999999E-2</v>
          </cell>
          <cell r="F12" t="str">
            <v xml:space="preserve"> </v>
          </cell>
          <cell r="G12">
            <v>0</v>
          </cell>
          <cell r="H12" t="str">
            <v xml:space="preserve"> </v>
          </cell>
          <cell r="I12">
            <v>0</v>
          </cell>
          <cell r="J12" t="str">
            <v xml:space="preserve"> </v>
          </cell>
          <cell r="K12">
            <v>0</v>
          </cell>
        </row>
        <row r="13">
          <cell r="A13" t="str">
            <v>b3</v>
          </cell>
          <cell r="B13" t="str">
            <v xml:space="preserve"> </v>
          </cell>
          <cell r="C13">
            <v>0.28599999999999998</v>
          </cell>
          <cell r="D13" t="str">
            <v xml:space="preserve"> </v>
          </cell>
          <cell r="E13">
            <v>0.30299999999999999</v>
          </cell>
          <cell r="F13" t="str">
            <v xml:space="preserve"> </v>
          </cell>
          <cell r="G13">
            <v>0.31900000000000001</v>
          </cell>
          <cell r="H13" t="str">
            <v xml:space="preserve"> </v>
          </cell>
          <cell r="I13">
            <v>0.32400000000000001</v>
          </cell>
          <cell r="J13" t="str">
            <v xml:space="preserve"> </v>
          </cell>
          <cell r="K13">
            <v>0.33</v>
          </cell>
        </row>
        <row r="14">
          <cell r="A14" t="str">
            <v>b4</v>
          </cell>
          <cell r="B14" t="str">
            <v xml:space="preserve"> </v>
          </cell>
          <cell r="C14">
            <v>-2.3E-2</v>
          </cell>
          <cell r="D14" t="str">
            <v xml:space="preserve"> </v>
          </cell>
          <cell r="E14">
            <v>-2.3E-2</v>
          </cell>
          <cell r="F14" t="str">
            <v xml:space="preserve"> </v>
          </cell>
          <cell r="G14">
            <v>-2.3E-2</v>
          </cell>
          <cell r="H14" t="str">
            <v xml:space="preserve"> </v>
          </cell>
          <cell r="I14">
            <v>-1.2E-2</v>
          </cell>
          <cell r="J14" t="str">
            <v xml:space="preserve"> </v>
          </cell>
          <cell r="K14">
            <v>0</v>
          </cell>
          <cell r="M14" t="str">
            <v xml:space="preserve"> </v>
          </cell>
        </row>
        <row r="15">
          <cell r="A15" t="str">
            <v>b5</v>
          </cell>
          <cell r="B15" t="str">
            <v xml:space="preserve"> </v>
          </cell>
          <cell r="C15">
            <v>-2.3E-2</v>
          </cell>
          <cell r="D15" t="str">
            <v xml:space="preserve"> </v>
          </cell>
          <cell r="E15">
            <v>-2.3E-2</v>
          </cell>
          <cell r="F15" t="str">
            <v xml:space="preserve"> </v>
          </cell>
          <cell r="G15">
            <v>-2.3E-2</v>
          </cell>
          <cell r="H15" t="str">
            <v xml:space="preserve"> </v>
          </cell>
          <cell r="I15">
            <v>-1.2E-2</v>
          </cell>
          <cell r="J15" t="str">
            <v xml:space="preserve"> </v>
          </cell>
          <cell r="K15">
            <v>0</v>
          </cell>
        </row>
        <row r="16">
          <cell r="A16" t="str">
            <v>b6</v>
          </cell>
          <cell r="B16" t="str">
            <v xml:space="preserve"> </v>
          </cell>
          <cell r="C16">
            <v>0.28599999999999998</v>
          </cell>
          <cell r="D16" t="str">
            <v xml:space="preserve"> </v>
          </cell>
          <cell r="E16">
            <v>0.28599999999999998</v>
          </cell>
          <cell r="F16" t="str">
            <v xml:space="preserve"> </v>
          </cell>
          <cell r="G16">
            <v>0.28599999999999998</v>
          </cell>
          <cell r="H16" t="str">
            <v xml:space="preserve"> </v>
          </cell>
          <cell r="I16">
            <v>0.29799999999999999</v>
          </cell>
          <cell r="J16" t="str">
            <v xml:space="preserve"> </v>
          </cell>
          <cell r="K16">
            <v>0.309</v>
          </cell>
        </row>
        <row r="17">
          <cell r="A17" t="str">
            <v>A.전단면</v>
          </cell>
          <cell r="C17">
            <v>2.0529000000000002</v>
          </cell>
          <cell r="E17">
            <v>2.0556999999999999</v>
          </cell>
          <cell r="G17">
            <v>2.0583999999999998</v>
          </cell>
          <cell r="I17">
            <v>2.0611999999999999</v>
          </cell>
          <cell r="K17">
            <v>2.0638999999999998</v>
          </cell>
        </row>
        <row r="18">
          <cell r="A18" t="str">
            <v>B.표층</v>
          </cell>
          <cell r="C18">
            <v>0</v>
          </cell>
          <cell r="E18">
            <v>0</v>
          </cell>
          <cell r="G18">
            <v>0</v>
          </cell>
          <cell r="I18">
            <v>0</v>
          </cell>
          <cell r="K18">
            <v>0</v>
          </cell>
        </row>
        <row r="19">
          <cell r="A19" t="str">
            <v>B'.표층</v>
          </cell>
          <cell r="C19" t="e">
            <v>#DIV/0!</v>
          </cell>
          <cell r="E19" t="e">
            <v>#DIV/0!</v>
          </cell>
          <cell r="G19" t="e">
            <v>#DIV/0!</v>
          </cell>
          <cell r="I19" t="e">
            <v>#DIV/0!</v>
          </cell>
          <cell r="K19" t="e">
            <v>#DIV/0!</v>
          </cell>
        </row>
        <row r="20">
          <cell r="A20" t="str">
            <v>C.기층</v>
          </cell>
          <cell r="C20">
            <v>0</v>
          </cell>
          <cell r="E20">
            <v>0</v>
          </cell>
          <cell r="G20">
            <v>0</v>
          </cell>
          <cell r="I20">
            <v>0</v>
          </cell>
          <cell r="K20">
            <v>0</v>
          </cell>
        </row>
        <row r="21">
          <cell r="A21" t="str">
            <v>C'.기층</v>
          </cell>
          <cell r="C21" t="e">
            <v>#DIV/0!</v>
          </cell>
          <cell r="E21" t="e">
            <v>#DIV/0!</v>
          </cell>
          <cell r="G21" t="e">
            <v>#DIV/0!</v>
          </cell>
          <cell r="I21" t="e">
            <v>#DIV/0!</v>
          </cell>
          <cell r="K21" t="e">
            <v>#DIV/0!</v>
          </cell>
        </row>
        <row r="22">
          <cell r="A22" t="str">
            <v>D.보조기층</v>
          </cell>
          <cell r="C22">
            <v>0</v>
          </cell>
          <cell r="E22">
            <v>0</v>
          </cell>
          <cell r="G22">
            <v>0</v>
          </cell>
          <cell r="I22">
            <v>0</v>
          </cell>
          <cell r="K22">
            <v>0</v>
          </cell>
        </row>
        <row r="23">
          <cell r="A23" t="str">
            <v>E.선택층</v>
          </cell>
          <cell r="C23">
            <v>2.0526</v>
          </cell>
          <cell r="E23">
            <v>2.0552999999999999</v>
          </cell>
          <cell r="G23">
            <v>2.0581999999999998</v>
          </cell>
          <cell r="I23">
            <v>2.0609999999999999</v>
          </cell>
          <cell r="K23">
            <v>2.0638999999999998</v>
          </cell>
        </row>
        <row r="24">
          <cell r="A24" t="str">
            <v>F.노견토</v>
          </cell>
          <cell r="C24">
            <v>2.9999999999999997E-4</v>
          </cell>
          <cell r="E24">
            <v>4.0000000000000002E-4</v>
          </cell>
          <cell r="G24">
            <v>2.0000000000000001E-4</v>
          </cell>
          <cell r="I24">
            <v>2.0000000000000001E-4</v>
          </cell>
          <cell r="K24">
            <v>0</v>
          </cell>
        </row>
      </sheetData>
      <sheetData sheetId="2"/>
      <sheetData sheetId="3"/>
      <sheetData sheetId="4"/>
      <sheetData sheetId="5"/>
      <sheetData sheetId="6"/>
      <sheetData sheetId="7"/>
      <sheetData sheetId="8"/>
      <sheetData sheetId="9"/>
      <sheetData sheetId="10"/>
      <sheetData sheetId="11" refreshError="1">
        <row r="1">
          <cell r="A1" t="str">
            <v>공       종</v>
          </cell>
          <cell r="D1" t="str">
            <v>산     출     근     거</v>
          </cell>
          <cell r="K1" t="str">
            <v xml:space="preserve">        계</v>
          </cell>
        </row>
        <row r="2">
          <cell r="A2" t="str">
            <v>1.아  스  콘               #78                     (T = 5cm)</v>
          </cell>
          <cell r="B2">
            <v>0</v>
          </cell>
          <cell r="C2" t="str">
            <v>a</v>
          </cell>
          <cell r="D2" t="str">
            <v>×</v>
          </cell>
          <cell r="E2">
            <v>11.6</v>
          </cell>
          <cell r="F2" t="str">
            <v>TON/a</v>
          </cell>
          <cell r="G2" t="str">
            <v>×</v>
          </cell>
          <cell r="H2">
            <v>1.02</v>
          </cell>
          <cell r="I2" t="str">
            <v xml:space="preserve"> </v>
          </cell>
          <cell r="J2" t="str">
            <v xml:space="preserve"> </v>
          </cell>
          <cell r="K2">
            <v>0</v>
          </cell>
          <cell r="L2" t="str">
            <v>TON</v>
          </cell>
        </row>
        <row r="3">
          <cell r="A3" t="str">
            <v>2.아  스  콘              #467               (T = 7cm)</v>
          </cell>
          <cell r="B3">
            <v>0</v>
          </cell>
          <cell r="C3" t="str">
            <v>a</v>
          </cell>
          <cell r="D3" t="str">
            <v>×</v>
          </cell>
          <cell r="E3">
            <v>16.38</v>
          </cell>
          <cell r="F3" t="str">
            <v>TON/a</v>
          </cell>
          <cell r="G3" t="str">
            <v>×</v>
          </cell>
          <cell r="H3">
            <v>1.02</v>
          </cell>
          <cell r="I3" t="str">
            <v xml:space="preserve"> </v>
          </cell>
          <cell r="K3">
            <v>0</v>
          </cell>
          <cell r="L3" t="str">
            <v>TON</v>
          </cell>
        </row>
        <row r="4">
          <cell r="A4" t="str">
            <v>3.보 조 기 층    슬래그 MS-40           (T = 20cm)</v>
          </cell>
          <cell r="B4">
            <v>0</v>
          </cell>
          <cell r="C4" t="str">
            <v>㎥</v>
          </cell>
          <cell r="D4" t="str">
            <v>×</v>
          </cell>
          <cell r="E4">
            <v>2.16</v>
          </cell>
          <cell r="F4" t="str">
            <v>TON/㎥</v>
          </cell>
          <cell r="G4" t="str">
            <v>×</v>
          </cell>
          <cell r="H4">
            <v>1.03</v>
          </cell>
          <cell r="I4" t="str">
            <v xml:space="preserve"> </v>
          </cell>
          <cell r="K4">
            <v>0</v>
          </cell>
          <cell r="L4" t="str">
            <v>TON</v>
          </cell>
        </row>
        <row r="5">
          <cell r="A5" t="str">
            <v>4.선  택  층           슬래그 CS-40                    (T = 20cm)</v>
          </cell>
          <cell r="B5">
            <v>3387.4519999999998</v>
          </cell>
          <cell r="C5" t="str">
            <v>㎥</v>
          </cell>
          <cell r="D5" t="str">
            <v>×</v>
          </cell>
          <cell r="E5">
            <v>2.0499999999999998</v>
          </cell>
          <cell r="F5" t="str">
            <v>TON/㎥</v>
          </cell>
          <cell r="G5" t="str">
            <v>×</v>
          </cell>
          <cell r="H5">
            <v>1.03</v>
          </cell>
          <cell r="I5" t="str">
            <v xml:space="preserve"> </v>
          </cell>
          <cell r="K5">
            <v>7152.6048979999996</v>
          </cell>
          <cell r="L5" t="str">
            <v>TON</v>
          </cell>
        </row>
        <row r="6">
          <cell r="A6" t="str">
            <v>5.택  코  팅                 RSC - 4</v>
          </cell>
          <cell r="B6">
            <v>0</v>
          </cell>
          <cell r="C6" t="str">
            <v>a</v>
          </cell>
          <cell r="D6" t="str">
            <v>×</v>
          </cell>
          <cell r="E6">
            <v>30</v>
          </cell>
          <cell r="F6" t="str">
            <v>l/a</v>
          </cell>
          <cell r="G6" t="str">
            <v>×</v>
          </cell>
          <cell r="H6">
            <v>1.02</v>
          </cell>
          <cell r="I6" t="str">
            <v>÷</v>
          </cell>
          <cell r="J6">
            <v>200</v>
          </cell>
          <cell r="K6">
            <v>0</v>
          </cell>
          <cell r="L6" t="str">
            <v>D/M</v>
          </cell>
        </row>
        <row r="7">
          <cell r="A7" t="str">
            <v>6.프라임코팅              MC - 1</v>
          </cell>
          <cell r="B7">
            <v>0</v>
          </cell>
          <cell r="C7" t="str">
            <v>a</v>
          </cell>
          <cell r="D7" t="str">
            <v>×</v>
          </cell>
          <cell r="E7">
            <v>75</v>
          </cell>
          <cell r="F7" t="str">
            <v>l/a</v>
          </cell>
          <cell r="G7" t="str">
            <v>×</v>
          </cell>
          <cell r="H7">
            <v>1.02</v>
          </cell>
          <cell r="I7" t="str">
            <v>÷</v>
          </cell>
          <cell r="J7">
            <v>200</v>
          </cell>
          <cell r="K7">
            <v>0</v>
          </cell>
          <cell r="L7" t="str">
            <v>D/M</v>
          </cell>
        </row>
        <row r="8">
          <cell r="A8" t="str">
            <v>7.노  견  토                 슬래그 MS-40</v>
          </cell>
          <cell r="B8">
            <v>0.22000000000000003</v>
          </cell>
          <cell r="C8" t="str">
            <v>㎥</v>
          </cell>
          <cell r="D8" t="str">
            <v>×</v>
          </cell>
          <cell r="E8">
            <v>2.16</v>
          </cell>
          <cell r="F8" t="str">
            <v>TON/㎥</v>
          </cell>
          <cell r="G8" t="str">
            <v>×</v>
          </cell>
          <cell r="H8">
            <v>1.04</v>
          </cell>
          <cell r="I8" t="str">
            <v xml:space="preserve"> </v>
          </cell>
          <cell r="K8">
            <v>0.49420800000000009</v>
          </cell>
          <cell r="L8" t="str">
            <v>TON</v>
          </cell>
        </row>
        <row r="9">
          <cell r="A9" t="str">
            <v>8.모      래                 (프라임코팅        살포용)</v>
          </cell>
          <cell r="B9">
            <v>0</v>
          </cell>
          <cell r="C9" t="str">
            <v>a</v>
          </cell>
          <cell r="D9" t="str">
            <v>×</v>
          </cell>
          <cell r="E9">
            <v>0.33600000000000002</v>
          </cell>
          <cell r="F9" t="str">
            <v>㎥/a</v>
          </cell>
          <cell r="G9" t="str">
            <v xml:space="preserve"> </v>
          </cell>
          <cell r="I9" t="str">
            <v xml:space="preserve"> </v>
          </cell>
          <cell r="K9">
            <v>0</v>
          </cell>
          <cell r="L9" t="str">
            <v>㎥</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기계경비(시간당)"/>
      <sheetName val="포장깨기"/>
      <sheetName val="중기터파기"/>
      <sheetName val="램머"/>
      <sheetName val="골재원"/>
      <sheetName val="내용"/>
      <sheetName val="변수값"/>
      <sheetName val="중기상차"/>
      <sheetName val="포장절단"/>
      <sheetName val="소형브레이카"/>
      <sheetName val="G.R300합계"/>
      <sheetName val="G.R300경비"/>
      <sheetName val="압입공사"/>
      <sheetName val="Flowmole 1"/>
      <sheetName val="Flowmole 2"/>
      <sheetName val="Flowmole 3"/>
      <sheetName val="양수작업 "/>
      <sheetName val="운반공사(K)"/>
      <sheetName val="운반공사(H)"/>
      <sheetName val="운반공사(D)"/>
      <sheetName val="간지"/>
      <sheetName val="공제대(K)"/>
      <sheetName val="공제대(H)"/>
      <sheetName val="공제대(D)"/>
      <sheetName val="가설물"/>
      <sheetName val="폐기물"/>
      <sheetName val="전력비"/>
      <sheetName val="AS복구"/>
      <sheetName val="전주건식"/>
      <sheetName val="벽체(수량산출)"/>
      <sheetName val="보강CO"/>
      <sheetName val="포장절단거리"/>
      <sheetName val="매트부설"/>
      <sheetName val="피스표 "/>
      <sheetName val="관로북구"/>
      <sheetName val="관로북구 (2)"/>
      <sheetName val="콘크리트포장복구"/>
      <sheetName val="계산서(곡선부)"/>
      <sheetName val="-치수표(곡선부)"/>
      <sheetName val="DATE"/>
      <sheetName val="포장재료집계표"/>
      <sheetName val="공사비예산서(토목분)"/>
      <sheetName val="단가표"/>
      <sheetName val="공사개요"/>
      <sheetName val="단가산출집계표"/>
      <sheetName val="단가산출근거"/>
      <sheetName val="일위대가집계표"/>
      <sheetName val="일위대가표"/>
      <sheetName val="재료비"/>
      <sheetName val="노무비"/>
      <sheetName val="경비"/>
      <sheetName val="장비기초"/>
      <sheetName val="시간당중기비 "/>
      <sheetName val="단가산출서"/>
      <sheetName val="총괄내역서"/>
      <sheetName val="고유코드_설계"/>
      <sheetName val="내역서"/>
      <sheetName val="진주방향"/>
      <sheetName val="포장복구집계"/>
      <sheetName val="증감내역서"/>
      <sheetName val="간선계산"/>
      <sheetName val="관접합및부설"/>
      <sheetName val="단가"/>
      <sheetName val="장비집계"/>
      <sheetName val="전차선로 물량표"/>
      <sheetName val="한강운반비"/>
      <sheetName val="#REF"/>
      <sheetName val="자재"/>
      <sheetName val="공통(20-91)"/>
      <sheetName val="공종별산출내역서"/>
      <sheetName val="인건비"/>
      <sheetName val="집계표"/>
      <sheetName val="용역비내역-진짜"/>
      <sheetName val="data"/>
      <sheetName val="직접경비"/>
      <sheetName val="직접인건비"/>
      <sheetName val="AS포장복구 "/>
      <sheetName val="Total"/>
      <sheetName val="장문교(대전)"/>
      <sheetName val="주빔의 설계"/>
      <sheetName val="바닥판"/>
      <sheetName val="입력DATA"/>
      <sheetName val="총괄내역서(설계)"/>
      <sheetName val="전기"/>
      <sheetName val="98수문일위"/>
      <sheetName val="산출내역서집계표"/>
      <sheetName val="구조물"/>
      <sheetName val="기성공제요청서"/>
      <sheetName val="Sheet2"/>
      <sheetName val="물가시세"/>
      <sheetName val="재료"/>
      <sheetName val="6-1. 관개량조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_______15"/>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건축2"/>
      <sheetName val="원가"/>
      <sheetName val="진주방향"/>
      <sheetName val="b_balju_cho"/>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수목일위.XLS][수목일위.XLS]el_______16"/>
      <sheetName val="수량집계A"/>
      <sheetName val="철근집계A"/>
      <sheetName val="DATE"/>
      <sheetName val="일위대가표"/>
      <sheetName val="총괄내역서"/>
      <sheetName val="물가시세"/>
      <sheetName val="원가서"/>
      <sheetName val="AS포장복구 "/>
      <sheetName val="한강운반비"/>
      <sheetName val="가설공사비"/>
      <sheetName val="도로구조공사비"/>
      <sheetName val="도로토공공사비"/>
      <sheetName val="여수토공사비"/>
      <sheetName val="변수값"/>
      <sheetName val="중기상차"/>
      <sheetName val="AS복구"/>
      <sheetName val="중기터파기"/>
      <sheetName val="기계경비산출기준"/>
      <sheetName val="수목데이타"/>
      <sheetName val="1,2공구원가계산서"/>
      <sheetName val="2공구산출내역"/>
      <sheetName val="1공구산출내역서"/>
      <sheetName val="준검 내역서"/>
      <sheetName val="투찰"/>
      <sheetName val="일위대가 "/>
      <sheetName val="내역서"/>
      <sheetName val="견적"/>
      <sheetName val="수량산출서"/>
      <sheetName val="기본단가표"/>
      <sheetName val="수량산출"/>
      <sheetName val="가시설"/>
      <sheetName val="기초단가"/>
      <sheetName val="자료"/>
      <sheetName val="문학간접"/>
      <sheetName val="간접"/>
      <sheetName val="단가대비표"/>
      <sheetName val="금액"/>
      <sheetName val="노무"/>
      <sheetName val="Total"/>
      <sheetName val="실행(ALT1)"/>
      <sheetName val="공사비산출내역"/>
      <sheetName val="별표집계"/>
      <sheetName val="자재단가조사표-수목"/>
      <sheetName val="1차증가원가계산"/>
      <sheetName val="제출내역 (2)"/>
      <sheetName val="계정"/>
      <sheetName val="관급자재"/>
      <sheetName val="폐기물"/>
      <sheetName val="관접합및부설"/>
      <sheetName val="단가"/>
      <sheetName val="토공"/>
      <sheetName val="전차선로 물량표"/>
      <sheetName val="#REF"/>
      <sheetName val="자재"/>
      <sheetName val="공통(20-91)"/>
      <sheetName val="연습"/>
      <sheetName val="BOJUNGGM"/>
      <sheetName val="실행(표지,갑,을)"/>
      <sheetName val="nys"/>
      <sheetName val="공사설명서"/>
      <sheetName val="기준액"/>
      <sheetName val="조건"/>
      <sheetName val="변경내역"/>
      <sheetName val="토공총괄표"/>
      <sheetName val="공사요율산출표"/>
      <sheetName val="장비집계"/>
      <sheetName val="계산서(곡선부)"/>
      <sheetName val="포장재료집계표"/>
      <sheetName val="요율"/>
      <sheetName val="노임단가"/>
      <sheetName val="갑지"/>
      <sheetName val="전기일위목록"/>
      <sheetName val="전기대가"/>
      <sheetName val="산출조서표지"/>
      <sheetName val="공량산출"/>
      <sheetName val="단가산출_목록"/>
      <sheetName val="수목표준대가"/>
      <sheetName val="일위목록"/>
      <sheetName val="6호기"/>
      <sheetName val="공사개요"/>
      <sheetName val="FB25JN"/>
      <sheetName val="카렌스센터계량기설치공사"/>
      <sheetName val="결재판"/>
      <sheetName val="16-1"/>
      <sheetName val="설계서(본관)"/>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중기조종사 단위단가"/>
      <sheetName val="을지"/>
      <sheetName val="골재집계"/>
      <sheetName val="-레미콘집계"/>
      <sheetName val="-몰탈콘크리트"/>
      <sheetName val="자갈,시멘트,모래산출"/>
      <sheetName val="-철근집계"/>
      <sheetName val="포장재료(1)"/>
      <sheetName val="-흄관집계"/>
      <sheetName val="계획금액"/>
      <sheetName val="데리네이타현황"/>
      <sheetName val="시설물일위"/>
      <sheetName val="가설공사"/>
      <sheetName val="단가결정"/>
      <sheetName val="내역아"/>
      <sheetName val="울타리"/>
      <sheetName val="일위산출"/>
      <sheetName val="WORK"/>
      <sheetName val="부대내역"/>
      <sheetName val="값"/>
      <sheetName val="설계예산서"/>
      <sheetName val="공구원가계산"/>
      <sheetName val="2003상반기노임기준"/>
      <sheetName val="2000.11월설계내역"/>
      <sheetName val="단위단가"/>
      <sheetName val="표_재료"/>
      <sheetName val="경영"/>
      <sheetName val="98년"/>
      <sheetName val="실적"/>
      <sheetName val="금액내역서"/>
      <sheetName val="버스운행안내"/>
      <sheetName val="근태계획서"/>
      <sheetName val="예방접종계획"/>
      <sheetName val="70%"/>
      <sheetName val="전익자재"/>
      <sheetName val="소비자가"/>
      <sheetName val="이름표지정"/>
      <sheetName val="2호맨홀공제수량"/>
      <sheetName val="-치수표(곡선부)"/>
      <sheetName val="기타 정보통신공사"/>
      <sheetName val="제경비적용기준"/>
      <sheetName val="공사자료입력"/>
      <sheetName val="삭제금지단가"/>
      <sheetName val="골조-APT 갑지"/>
      <sheetName val="도급기성"/>
      <sheetName val="배수장토목공사비"/>
      <sheetName val="세부내역"/>
      <sheetName val="증감내역서"/>
      <sheetName val="코드"/>
      <sheetName val="제잡비계산"/>
      <sheetName val="용역비내역-진짜"/>
      <sheetName val="갈현동"/>
      <sheetName val="A-4"/>
      <sheetName val="LP-S"/>
      <sheetName val="수목단가"/>
      <sheetName val="시설수량표"/>
      <sheetName val="식재수량표"/>
      <sheetName val="자재단가"/>
      <sheetName val="1공구원가계산"/>
      <sheetName val="1공구원가계산서"/>
      <sheetName val="산출기초"/>
      <sheetName val="골조시행"/>
      <sheetName val="식재"/>
      <sheetName val="시설물"/>
      <sheetName val="식재출력용"/>
      <sheetName val="유지관리"/>
      <sheetName val="입찰견적보고서"/>
      <sheetName val="원가계산"/>
      <sheetName val="원가계산 (2)"/>
      <sheetName val="건축"/>
      <sheetName val="인건비"/>
      <sheetName val="참조 (2)"/>
      <sheetName val="실행대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건축-물가변동"/>
      <sheetName val="기초입력 DATA"/>
      <sheetName val="콘크스"/>
      <sheetName val="직재"/>
      <sheetName val="재집"/>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신청서"/>
      <sheetName val="적용공정"/>
      <sheetName val="자판실행"/>
      <sheetName val="시멘트"/>
      <sheetName val="기준비용"/>
      <sheetName val="단가산출서"/>
      <sheetName val="지급자재"/>
      <sheetName val="Sheet1 (2)"/>
      <sheetName val="가설건물"/>
      <sheetName val="입력"/>
      <sheetName val="안내"/>
      <sheetName val="DATA"/>
      <sheetName val="설계"/>
      <sheetName val="월간관리비"/>
      <sheetName val="산출근거"/>
      <sheetName val="재료단가"/>
      <sheetName val="임금단가"/>
      <sheetName val="장비목록표"/>
      <sheetName val="장비운전경비"/>
      <sheetName val="토사(PE)"/>
      <sheetName val="설명"/>
      <sheetName val="기초코드"/>
      <sheetName val="전체"/>
      <sheetName val="노임이"/>
      <sheetName val="Recovered_Sheet1"/>
      <sheetName val="수량계표"/>
      <sheetName val="대비표"/>
      <sheetName val="총괄"/>
      <sheetName val="포장수량단위"/>
      <sheetName val="9811"/>
      <sheetName val="중기사용료산출근거"/>
      <sheetName val="단가산출2"/>
      <sheetName val="단가 및 재료비"/>
      <sheetName val="전등설비"/>
      <sheetName val="예산내역서"/>
      <sheetName val="토목검측서"/>
      <sheetName val="팔당터널(1공구)"/>
      <sheetName val="106C0300"/>
      <sheetName val="설계예산"/>
      <sheetName val="BID"/>
      <sheetName val="CC16-내역서"/>
      <sheetName val="결재갑지"/>
      <sheetName val="노임,재료비"/>
      <sheetName val="구조물5월기성내역"/>
      <sheetName val="총괄표"/>
      <sheetName val="내역(APT)"/>
      <sheetName val="고유코드_설계"/>
      <sheetName val="원가data"/>
      <sheetName val="L_RPTB02_01"/>
      <sheetName val="자재단가2007.10"/>
      <sheetName val="자재단가2008.4"/>
      <sheetName val="을-ATYPE"/>
      <sheetName val="참조(2)"/>
      <sheetName val="참조"/>
      <sheetName val="3.바닥판  "/>
      <sheetName val="설계내역서"/>
      <sheetName val="11-2.아파트내역"/>
      <sheetName val="iec"/>
      <sheetName val="ks"/>
      <sheetName val="선로정수"/>
      <sheetName val="표  지"/>
      <sheetName val="입찰"/>
      <sheetName val="현경"/>
      <sheetName val="설명서 "/>
      <sheetName val="토목"/>
      <sheetName val="Sheet5"/>
      <sheetName val="공통가설"/>
      <sheetName val="터파기및재료"/>
      <sheetName val="CON'C"/>
      <sheetName val="상부공철근집계(ABC)"/>
      <sheetName val="정부노임단가"/>
      <sheetName val="해외(원화)"/>
      <sheetName val="총계"/>
      <sheetName val="부대tu"/>
      <sheetName val="건축내역서"/>
      <sheetName val="조명시설"/>
      <sheetName val="제경비율"/>
      <sheetName val="소요자재"/>
      <sheetName val="노무산출서"/>
      <sheetName val="경비"/>
      <sheetName val="재료값"/>
      <sheetName val="시중노임단가"/>
      <sheetName val="CTEMCOST"/>
      <sheetName val="적용기준"/>
      <sheetName val="경비_원본"/>
      <sheetName val="표지 (2)"/>
      <sheetName val="설계총괄표"/>
      <sheetName val="판매시설"/>
      <sheetName val="가감수량"/>
      <sheetName val="맨홀수량산출"/>
      <sheetName val="1안"/>
      <sheetName val="우수받이"/>
      <sheetName val="인건비 "/>
      <sheetName val="6PILE  (돌출)"/>
      <sheetName val="평당공사비산정"/>
      <sheetName val="타공종이기"/>
      <sheetName val="기계경비(시간당)"/>
      <sheetName val="램머"/>
      <sheetName val="토목내역서"/>
      <sheetName val="기계경비"/>
      <sheetName val="노임단가표"/>
      <sheetName val="물가대비표"/>
      <sheetName val="6-1. 관개량조서"/>
      <sheetName val="1-4-2.관(약)"/>
      <sheetName val="00노임기준"/>
      <sheetName val="화장실"/>
      <sheetName val="목차"/>
      <sheetName val="세금자료"/>
      <sheetName val="말뚝지지력산정"/>
      <sheetName val="실행,원가 최종예상"/>
      <sheetName val="화성태안9공구내역(실행)"/>
      <sheetName val="01"/>
      <sheetName val="장비경비"/>
      <sheetName val="인제내역"/>
      <sheetName val="INDEX  LIST"/>
      <sheetName val="빙장비사양"/>
      <sheetName val="장비사양"/>
      <sheetName val="아파트 내역"/>
      <sheetName val="참고사항"/>
      <sheetName val="근로자자료입력"/>
      <sheetName val="2000년1차"/>
      <sheetName val="2000전체분"/>
      <sheetName val="도급"/>
      <sheetName val="토공수량"/>
      <sheetName val="말고개터널조명전압강하"/>
      <sheetName val="심사물량"/>
      <sheetName val="심사계산"/>
      <sheetName val="플랜트 설치"/>
      <sheetName val="산출(부하간선)"/>
      <sheetName val="평가데이터"/>
      <sheetName val="연결임시"/>
      <sheetName val="기초1"/>
      <sheetName val="아파트"/>
      <sheetName val="FOB발"/>
      <sheetName val="30집계표"/>
      <sheetName val="JOIN(2span)"/>
      <sheetName val="바닥판"/>
      <sheetName val="주빔의 설계"/>
      <sheetName val="철근량산정및사용성검토"/>
      <sheetName val="입력DATA"/>
      <sheetName val="토목(대안)"/>
      <sheetName val="21301동"/>
      <sheetName val="전기"/>
      <sheetName val="에너지동"/>
      <sheetName val="날개벽"/>
      <sheetName val="암거단위"/>
      <sheetName val="횡 연장"/>
      <sheetName val="설계명세서"/>
      <sheetName val="산출근거(복구)"/>
      <sheetName val="단가표"/>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년도별노임표"/>
      <sheetName val="중기목록표"/>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매채조회"/>
      <sheetName val="화설내"/>
      <sheetName val="단계별내역 (2)"/>
      <sheetName val="일위"/>
      <sheetName val="내역갑지"/>
      <sheetName val="자재 집계표"/>
      <sheetName val="재료"/>
      <sheetName val="케이블트레이"/>
      <sheetName val="관련자료입력"/>
      <sheetName val="1단계"/>
      <sheetName val="설계내역"/>
      <sheetName val="철콘"/>
      <sheetName val="Sheet15"/>
      <sheetName val="약품설비"/>
      <sheetName val="99노임기준"/>
      <sheetName val="2공구하도급내역서"/>
      <sheetName val="7월11일"/>
      <sheetName val="코드표"/>
      <sheetName val="마산방향"/>
      <sheetName val="지질조사"/>
      <sheetName val="LOOKUP"/>
      <sheetName val="공정표"/>
      <sheetName val="원가계산서구조조정"/>
      <sheetName val="98수문일위"/>
      <sheetName val="설계산출기초"/>
      <sheetName val="도급예산내역서봉투"/>
      <sheetName val="공사원가계산서"/>
      <sheetName val="설계산출표지"/>
      <sheetName val="도급예산내역서총괄표"/>
      <sheetName val="을부담운반비"/>
      <sheetName val="운반비산출"/>
      <sheetName val="대로근거"/>
      <sheetName val="중로근거"/>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안양동교 1안"/>
      <sheetName val="적점"/>
      <sheetName val="신표지1"/>
      <sheetName val="총괄내역서(설계)"/>
      <sheetName val="내역(원)"/>
      <sheetName val="산출내역서집계표"/>
      <sheetName val="공사비증감"/>
      <sheetName val="총집계표"/>
      <sheetName val="노임(1차)"/>
      <sheetName val="건설기계"/>
      <sheetName val="사급자재"/>
      <sheetName val="투자비"/>
      <sheetName val="조성원가DATA"/>
      <sheetName val="사업비"/>
      <sheetName val="전기공사"/>
      <sheetName val="협력업체"/>
      <sheetName val="계측제어설비"/>
      <sheetName val="00상노임"/>
      <sheetName val="단가일람"/>
      <sheetName val="자재일람"/>
      <sheetName val="조경일람"/>
      <sheetName val="입력란"/>
      <sheetName val="97노임단가"/>
      <sheetName val="가로등"/>
      <sheetName val="단가(자재)"/>
      <sheetName val="단가(노임)"/>
      <sheetName val="기초목록"/>
      <sheetName val="쌍송교"/>
      <sheetName val="시공"/>
      <sheetName val="Tool"/>
      <sheetName val="그림"/>
      <sheetName val="주공 갑지"/>
      <sheetName val="pier(각형)"/>
      <sheetName val="토목주소"/>
      <sheetName val="프랜트면허"/>
      <sheetName val="정화조방수미장"/>
      <sheetName val="★도급내역(2공구)"/>
      <sheetName val="밸브설치"/>
      <sheetName val="배수장공사비명세서"/>
      <sheetName val="본사공가현황"/>
      <sheetName val="입찰안"/>
      <sheetName val="BSD (2)"/>
      <sheetName val="원가계산하도"/>
      <sheetName val="조내역"/>
      <sheetName val="견적율"/>
      <sheetName val="장비투입계획"/>
      <sheetName val="[수목일위.XLS][수목일위.XLS]el________2"/>
      <sheetName val="[수목일위.XLS][수목일위.XLS]el________3"/>
      <sheetName val="[수목일위.XLS][수목일위.XLS]el________4"/>
      <sheetName val="[수목일위.XLS][수목일위.XLS]el________5"/>
      <sheetName val="[수목일위.XLS][수목일위.XLS]el\설계서\수목일위"/>
      <sheetName val="48일위(기존)"/>
      <sheetName val="내역서1999.8최종"/>
      <sheetName val="단가목록"/>
      <sheetName val="자재목록"/>
      <sheetName val="노임목록"/>
      <sheetName val="수목_바_주목_"/>
      <sheetName val="EARTH"/>
      <sheetName val="계정code"/>
      <sheetName val="DATA1"/>
      <sheetName val="CABLE SIZE-1"/>
      <sheetName val="구조물공"/>
      <sheetName val="부대공"/>
      <sheetName val="배수공"/>
      <sheetName val="포장공"/>
      <sheetName val="예가표"/>
      <sheetName val="AL공사(원)"/>
      <sheetName val="구체"/>
      <sheetName val="좌측날개벽"/>
      <sheetName val="우측날개벽"/>
      <sheetName val="설계변경내역 98"/>
      <sheetName val="램프"/>
      <sheetName val="1-최종안"/>
      <sheetName val="사업분석-분양가결정"/>
      <sheetName val="월별수입"/>
      <sheetName val="기구조직"/>
      <sheetName val="맨홀수량집계"/>
      <sheetName val="중기집계"/>
      <sheetName val="직원투입계획"/>
      <sheetName val="상호참고자료"/>
      <sheetName val="발주처자료입력"/>
      <sheetName val="회사기본자료"/>
      <sheetName val="토공(우물통,기타) "/>
      <sheetName val="내역(전체_금차)"/>
      <sheetName val="제경비_전체"/>
      <sheetName val="제경비_금차준공분"/>
      <sheetName val="단위수량산출서"/>
      <sheetName val="[수목일위.XLS][수목일위.XLS]el________6"/>
      <sheetName val="[수목일위.XLS][수목일위.XLS]el________7"/>
      <sheetName val="E.P.T수량산출서"/>
      <sheetName val="공사진행"/>
      <sheetName val="회계코드"/>
      <sheetName val="공사코드"/>
      <sheetName val="관리부"/>
      <sheetName val="정산"/>
      <sheetName val="청구분"/>
      <sheetName val="총무부"/>
      <sheetName val="MOTOR"/>
      <sheetName val="H-PILE수량집계"/>
      <sheetName val="기본단가"/>
      <sheetName val="el\설계서\수목일위_XLS]데이타"/>
      <sheetName val="D-철근총괄"/>
      <sheetName val="북제주원가"/>
      <sheetName val="8설7발"/>
      <sheetName val="단가(긴급전화)"/>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차액보증"/>
      <sheetName val="내역표지"/>
      <sheetName val="COST"/>
      <sheetName val="기계설비-물가변동"/>
      <sheetName val="토공사"/>
      <sheetName val="경율산정"/>
      <sheetName val="하자보증자료"/>
      <sheetName val="기술자자료입력"/>
      <sheetName val="기초입력_DATA"/>
      <sheetName val="일위대가_(식재)"/>
      <sheetName val="기타_정보통신공사"/>
      <sheetName val="골조-APT_갑지"/>
      <sheetName val="단가_및_재료비"/>
      <sheetName val="INDEX__LIST"/>
      <sheetName val="설명서_"/>
      <sheetName val="3_바닥판__"/>
      <sheetName val="자재단가2007_10"/>
      <sheetName val="자재단가2008_4"/>
      <sheetName val="표지_(2)"/>
      <sheetName val="6-1__관개량조서"/>
      <sheetName val="인건비_"/>
      <sheetName val="11-2_아파트내역"/>
      <sheetName val="표__지"/>
      <sheetName val="재정비직인"/>
      <sheetName val="재정비내역"/>
      <sheetName val="지적고시내역"/>
      <sheetName val="시점교대"/>
      <sheetName val="2.고용보험료산출근거"/>
      <sheetName val="개별직종노임단가(2005.1)"/>
      <sheetName val="골조물량"/>
      <sheetName val="해평견적"/>
      <sheetName val="배수내역"/>
      <sheetName val="패널"/>
      <sheetName val="개비온집계"/>
      <sheetName val="개비온 단위"/>
      <sheetName val="ABUT수량-A1"/>
      <sheetName val="직접경비호표"/>
      <sheetName val="예산갑지"/>
      <sheetName val="G.R300경비"/>
      <sheetName val="단위수량"/>
      <sheetName val="건설산출"/>
      <sheetName val="기술자관련자료"/>
      <sheetName val="정산산출서(배수판)"/>
      <sheetName val="일위집계(기존)"/>
      <sheetName val="DANGA"/>
      <sheetName val="여과지동"/>
      <sheetName val="공내역"/>
      <sheetName val="설계서"/>
      <sheetName val="부표총괄"/>
      <sheetName val="9509"/>
      <sheetName val="수정"/>
      <sheetName val="직원관련자료"/>
      <sheetName val="준공정산"/>
      <sheetName val="총 괄 표"/>
      <sheetName val="기본정보입력"/>
      <sheetName val="매립"/>
      <sheetName val="법면단"/>
      <sheetName val="석축설면"/>
      <sheetName val="법면설면"/>
      <sheetName val="석축단"/>
      <sheetName val="법면수집"/>
      <sheetName val="날개벽(시점좌측)"/>
      <sheetName val="토공사(흙막이)"/>
      <sheetName val="고시단가"/>
      <sheetName val="수량산출(음암)"/>
      <sheetName val="직접경비"/>
      <sheetName val="직접인건비"/>
      <sheetName val="현장관리비 산출내역"/>
      <sheetName val="단면 (2)"/>
      <sheetName val="기둥(원형)"/>
      <sheetName val="교각1"/>
      <sheetName val="COPING"/>
      <sheetName val="가도공"/>
      <sheetName val="세골재  T2 변경 현황"/>
      <sheetName val="단가입력"/>
      <sheetName val="실행철강하도"/>
      <sheetName val="각사별공사비분개 "/>
      <sheetName val="부안일위"/>
      <sheetName val="참조M"/>
      <sheetName val="백호우계수"/>
      <sheetName val="단가집"/>
      <sheetName val="단면가정"/>
      <sheetName val="criteria(enlc)"/>
      <sheetName val="방지책개소별명세"/>
      <sheetName val="상반기손익차2총괄"/>
      <sheetName val="실행"/>
      <sheetName val="8.설치품셈"/>
      <sheetName val="단가및재료비"/>
      <sheetName val="구조"/>
      <sheetName val="조건표"/>
      <sheetName val="지수"/>
      <sheetName val="현장관리비"/>
      <sheetName val="공사명입력"/>
      <sheetName val="조도계산서1"/>
      <sheetName val="자재단가비교표"/>
      <sheetName val="경비내역(을)-1"/>
      <sheetName val=" 상부공통집계(총괄)"/>
      <sheetName val="토공연장"/>
      <sheetName val="소방"/>
      <sheetName val="중기사용료"/>
      <sheetName val="[수목일위.XLS][수목일위.XLS]el_______11"/>
      <sheetName val="[수목일위.XLS][수목일위.XLS]el_______12"/>
      <sheetName val="[수목일위.XLS][수목일위.XLS]el________9"/>
      <sheetName val="[수목일위.XLS][수목일위.XLS]el_______10"/>
      <sheetName val="[수목일위.XLS][수목일위.XLS]el________8"/>
      <sheetName val="[수목일위.XLS][수목일위.XLS]el_______13"/>
      <sheetName val="[수목일위.XLS][수목일위.XLS]el_______14"/>
      <sheetName val="총괄,내역"/>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데이타"/>
    </sheetNames>
    <sheetDataSet>
      <sheetData sheetId="0"/>
      <sheetData sheetId="1" refreshError="1"/>
      <sheetData sheetId="2"/>
      <sheetData sheetId="3"/>
      <sheetData sheetId="4"/>
      <sheetData sheetId="5"/>
      <sheetData sheetId="6"/>
      <sheetData sheetId="7"/>
      <sheetData sheetId="8"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Sheet1"/>
      <sheetName val="내역"/>
      <sheetName val="총괄내역서"/>
      <sheetName val="SLAB"/>
      <sheetName val="데이타"/>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수안보-MBR1"/>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변수값"/>
      <sheetName val="중기상차"/>
      <sheetName val="AS복구"/>
      <sheetName val="중기터파기"/>
      <sheetName val="조명시설"/>
      <sheetName val="원가"/>
      <sheetName val="집계표"/>
      <sheetName val="공사설명서"/>
      <sheetName val="장비집계"/>
      <sheetName val="고양관재"/>
      <sheetName val="가도공"/>
      <sheetName val="계산서(곡선부)"/>
      <sheetName val="포장재료집계표"/>
      <sheetName val="증감내역서"/>
      <sheetName val="관경고용테이프수집"/>
      <sheetName val="관경고용산근"/>
      <sheetName val="1-4-2.관(약)"/>
      <sheetName val="진주방향"/>
      <sheetName val="단가일람"/>
      <sheetName val="조경일람"/>
      <sheetName val="내역서(전기)"/>
      <sheetName val="해평견적"/>
      <sheetName val="일위대가목차"/>
      <sheetName val="bearing"/>
      <sheetName val="연동내역"/>
      <sheetName val="관접합및부설"/>
      <sheetName val="수지표"/>
      <sheetName val="셀명"/>
      <sheetName val="공사"/>
      <sheetName val="전차선로 물량표"/>
      <sheetName val="한강운반비"/>
      <sheetName val="#REF"/>
      <sheetName val="자재"/>
      <sheetName val="공통(20-91)"/>
      <sheetName val="-치수표(곡선부)"/>
      <sheetName val="건축내역"/>
      <sheetName val="고압수량(철거)"/>
      <sheetName val="구조물철거타공정이월"/>
      <sheetName val="견적대비표"/>
      <sheetName val="우수받이"/>
      <sheetName val="Sheet1 (2)"/>
      <sheetName val="수량산출"/>
      <sheetName val="맨홀수량산출"/>
      <sheetName val="우배수"/>
      <sheetName val="계산식"/>
      <sheetName val="자료"/>
      <sheetName val="부대내역"/>
      <sheetName val="레미콘"/>
      <sheetName val="pe이중벽관"/>
      <sheetName val="pe이중벽관 (우수)"/>
      <sheetName val="D100관"/>
      <sheetName val="D16"/>
      <sheetName val="D20"/>
      <sheetName val="D25"/>
      <sheetName val="D50"/>
      <sheetName val="D75,D100"/>
      <sheetName val="5.정산서"/>
      <sheetName val="토공연장"/>
      <sheetName val="관급자재대"/>
      <sheetName val="토공 total"/>
      <sheetName val="8.석축단위(H=1.5M)"/>
      <sheetName val="총괄내역서(설계)"/>
      <sheetName val="FOB발"/>
      <sheetName val="데리네이타현황"/>
      <sheetName val="BD"/>
      <sheetName val="일위대가표"/>
      <sheetName val="Sheet5"/>
      <sheetName val="입찰"/>
      <sheetName val="현경"/>
      <sheetName val="4차원가계산서"/>
      <sheetName val="L형 옹벽"/>
      <sheetName val="금액"/>
      <sheetName val="차수별내역서"/>
      <sheetName val="법면단"/>
      <sheetName val="정부노임단가"/>
      <sheetName val="삭제및변경불가"/>
      <sheetName val="날개벽(시점좌측)"/>
      <sheetName val="요율"/>
      <sheetName val="nys"/>
      <sheetName val="세금자료"/>
      <sheetName val="골재집계"/>
      <sheetName val="-레미콘집계"/>
      <sheetName val="-몰탈콘크리트"/>
      <sheetName val="자갈,시멘트,모래산출"/>
      <sheetName val="-철근집계"/>
      <sheetName val="포장재료(1)"/>
      <sheetName val="-흄관집계"/>
      <sheetName val="식재인부"/>
      <sheetName val="개산공사비"/>
      <sheetName val="상부집계표"/>
      <sheetName val="Total"/>
      <sheetName val="노임단가(2009.상)"/>
      <sheetName val="10.1 중기기초단가"/>
      <sheetName val="비탈면보호공수량산출"/>
      <sheetName val="상부공"/>
      <sheetName val="교각1"/>
      <sheetName val="산출근거"/>
      <sheetName val="노임단가"/>
      <sheetName val="단가조사서"/>
      <sheetName val="★도급내역(2공구)"/>
      <sheetName val="기초입력 DATA"/>
      <sheetName val="설 계"/>
      <sheetName val="집수정(600-700)"/>
      <sheetName val="실행대비"/>
      <sheetName val="JUCK"/>
      <sheetName val="guard(mac)"/>
      <sheetName val="배수지집꓄표"/>
      <sheetName val="밀도포장수량집계표"/>
      <sheetName val="원가계산"/>
      <sheetName val="원가계산 (2)"/>
      <sheetName val="설계조건"/>
      <sheetName val="지급자재"/>
      <sheetName val="슬래브(유곡)"/>
      <sheetName val="가점"/>
      <sheetName val="index"/>
      <sheetName val="etc"/>
      <sheetName val="data"/>
      <sheetName val="2003상반기노임기준"/>
      <sheetName val="설계명세서"/>
      <sheetName val="경산"/>
      <sheetName val="인건-측정"/>
      <sheetName val="신당동집계표"/>
      <sheetName val="MOTOR"/>
      <sheetName val="설비"/>
      <sheetName val="석축설면"/>
      <sheetName val="법면설면"/>
      <sheetName val="석축단"/>
      <sheetName val="법면수집"/>
      <sheetName val="전기일위대가"/>
      <sheetName val="APT"/>
      <sheetName val="상호참고자료"/>
      <sheetName val="공사기본내용입력"/>
      <sheetName val="발주처자료입력"/>
      <sheetName val="회사기본자료"/>
      <sheetName val="하자보증자료"/>
      <sheetName val="기술자관련자료"/>
      <sheetName val="CODE"/>
      <sheetName val="토공집계"/>
      <sheetName val="40단가산출서"/>
      <sheetName val="40집계"/>
      <sheetName val="값"/>
      <sheetName val="POOM_MOTO"/>
      <sheetName val="CON'C"/>
      <sheetName val="내역서갑지"/>
      <sheetName val="내역서을지"/>
      <sheetName val="조명율표"/>
      <sheetName val="관경별내역서"/>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부시수량"/>
      <sheetName val="용역비내역-진짜"/>
      <sheetName val="D"/>
      <sheetName val="공사개요"/>
      <sheetName val="2000,9월 일위"/>
      <sheetName val="공통단가"/>
      <sheetName val="단가조사"/>
      <sheetName val="코드표"/>
      <sheetName val="재료비"/>
      <sheetName val="운반비"/>
      <sheetName val="단가표"/>
      <sheetName val="보차도경계석"/>
      <sheetName val="P-산#1-1(WOWA1)"/>
      <sheetName val="인건비"/>
      <sheetName val="단면A-A(TR)"/>
      <sheetName val="1.설계조건"/>
      <sheetName val="도급"/>
      <sheetName val="고유코드_설계"/>
      <sheetName val="일위대가(가설)"/>
      <sheetName val="설계예시"/>
      <sheetName val="일위산출"/>
      <sheetName val="건축내역서"/>
      <sheetName val="설비내역서"/>
      <sheetName val="전기내역서"/>
      <sheetName val="노임"/>
      <sheetName val="기초자료입력"/>
      <sheetName val="실행내역"/>
      <sheetName val="자재단가"/>
      <sheetName val="경비단가"/>
      <sheetName val="8.PILE  (돌출)"/>
      <sheetName val="BOX"/>
      <sheetName val="설계"/>
      <sheetName val="일위대가(건축)"/>
      <sheetName val="우각부보강"/>
      <sheetName val="대로근거"/>
      <sheetName val="중로근거"/>
      <sheetName val="99노임단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기초단가"/>
      <sheetName val="손익분석"/>
      <sheetName val="ilch"/>
      <sheetName val="실행예산"/>
      <sheetName val="수로BOX"/>
      <sheetName val="b_balju"/>
      <sheetName val="자압"/>
      <sheetName val="교대(A1-A2)"/>
      <sheetName val="매입세율"/>
      <sheetName val="돌담교 상부수량"/>
      <sheetName val="공사요율"/>
      <sheetName val="공사비"/>
      <sheetName val="백호우계수"/>
      <sheetName val="입력란"/>
      <sheetName val="97노임단가"/>
      <sheetName val="집수정단위수량600 "/>
      <sheetName val="S.중기사용료"/>
      <sheetName val="통관-유입(벌어짐)유출(도수)"/>
      <sheetName val="Macro(차단기)"/>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L_RPTB02_01"/>
      <sheetName val="wall"/>
      <sheetName val="전선 및 전선관"/>
      <sheetName val="기본단가표"/>
      <sheetName val="소비자가"/>
      <sheetName val="산출"/>
      <sheetName val="파일의이용"/>
      <sheetName val="교각별철근수량집계표"/>
      <sheetName val="토적표"/>
      <sheetName val="배수공수집"/>
      <sheetName val="6PILE  (돌출)"/>
      <sheetName val="설계예산서"/>
      <sheetName val="예산내역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토공_total"/>
      <sheetName val="Sheet1_(2)"/>
      <sheetName val="전차선로_물량표"/>
      <sheetName val="1-4-2_관(약)"/>
      <sheetName val="교사기준면적(초등)"/>
      <sheetName val="Cost bd-&quot;A&quot;"/>
      <sheetName val="플랜트 설치"/>
      <sheetName val="가시설단위수량"/>
      <sheetName val="SORCE1"/>
      <sheetName val="총괄표"/>
      <sheetName val="일위대가 "/>
      <sheetName val="을"/>
      <sheetName val="영동(D)"/>
      <sheetName val="BID"/>
      <sheetName val="COPING"/>
      <sheetName val="배수공 주요자재 집계표"/>
      <sheetName val="J01"/>
      <sheetName val="5.모델링"/>
      <sheetName val="물가자료"/>
      <sheetName val="말뚝지지력산정"/>
      <sheetName val="일반수량"/>
      <sheetName val="입찰안"/>
      <sheetName val="위치조서"/>
      <sheetName val="자재단가_사급"/>
      <sheetName val="중기적산목록"/>
      <sheetName val="70%"/>
      <sheetName val="내역서단가산출용"/>
      <sheetName val="잡비계산"/>
      <sheetName val="내역서1999.8최종"/>
      <sheetName val="단면가정"/>
      <sheetName val="이토변실(A3-LINE)"/>
      <sheetName val="영업소산출근거"/>
      <sheetName val="기술자자료입력"/>
      <sheetName val="산근터빈"/>
      <sheetName val="기기리스트"/>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물가대비표"/>
      <sheetName val="입찰견적보고서"/>
      <sheetName val="중기조종사 단위단가"/>
      <sheetName val="아파트 내역"/>
      <sheetName val="설계내역"/>
      <sheetName val="내역서01"/>
      <sheetName val="지수"/>
      <sheetName val="노임단가명세표"/>
      <sheetName val="단가적용기준"/>
      <sheetName val="이름정의"/>
      <sheetName val="초기화면"/>
      <sheetName val="토사(PE)"/>
      <sheetName val="1-1"/>
      <sheetName val="깨기 총괄"/>
      <sheetName val="교각계산"/>
      <sheetName val="인건비 "/>
      <sheetName val="쌍송교"/>
      <sheetName val="b_balju_cho"/>
      <sheetName val="단가및재료비"/>
      <sheetName val="마산방향"/>
      <sheetName val="마산방향철근집계"/>
      <sheetName val="7.PILE  (돌출)"/>
      <sheetName val="DATA1"/>
      <sheetName val="T13(P68~72,78)"/>
      <sheetName val="INPUT"/>
      <sheetName val="기본일위"/>
      <sheetName val="중기사용료"/>
      <sheetName val="ABUT수량-A1"/>
      <sheetName val="기계경비(시간당)"/>
      <sheetName val="램머"/>
      <sheetName val="유입부"/>
      <sheetName val="Sheet2"/>
      <sheetName val="가감수량"/>
      <sheetName val="3.하중산정4.지지력"/>
      <sheetName val="수량BOQ"/>
      <sheetName val="참고사항"/>
      <sheetName val="근로자자료입력"/>
      <sheetName val="개별직종노임단가(2003.9)"/>
      <sheetName val="노무"/>
      <sheetName val="자압1"/>
      <sheetName val="암거공"/>
      <sheetName val="개비온집계"/>
      <sheetName val="개비온 단위"/>
      <sheetName val="토목공사"/>
      <sheetName val="견적서을지"/>
      <sheetName val="SG"/>
      <sheetName val="충주"/>
      <sheetName val="원형1호맨홀토공수량"/>
      <sheetName val="조건"/>
      <sheetName val="동일대내"/>
      <sheetName val="노무비 근거"/>
      <sheetName val="일위목록"/>
      <sheetName val="신호등일위대가"/>
      <sheetName val="관경결정"/>
      <sheetName val="깨기"/>
      <sheetName val="전등설비"/>
      <sheetName val="역T형"/>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공사비내역서"/>
      <sheetName val="맨홀수량집계"/>
      <sheetName val="3련 BOX"/>
      <sheetName val="설계산출기초"/>
      <sheetName val="도급예산내역서봉투"/>
      <sheetName val="공사원가계산서"/>
      <sheetName val="설계산출표지"/>
      <sheetName val="도급예산내역서총괄표"/>
      <sheetName val="을부담운반비"/>
      <sheetName val="운반비산출"/>
      <sheetName val="예산서"/>
      <sheetName val="서∼군(2)"/>
      <sheetName val="[고양관재.XLSŝ보차도경계석집계표(종)"/>
      <sheetName val="Sheet17"/>
      <sheetName val="Y-WORK"/>
      <sheetName val="평가데이터"/>
      <sheetName val="공구"/>
      <sheetName val="계림(함평)"/>
      <sheetName val="계림(장성)"/>
      <sheetName val="설명"/>
      <sheetName val="4차공사"/>
      <sheetName val="수자재단위당"/>
      <sheetName val="EP0618"/>
      <sheetName val="구체"/>
      <sheetName val="좌측날개벽"/>
      <sheetName val="우측날개벽"/>
      <sheetName val="수압시험수집"/>
      <sheetName val="수압시험산근"/>
      <sheetName val="2005(공무2)"/>
      <sheetName val="단위단가"/>
      <sheetName val="토목(대안)"/>
      <sheetName val="총계"/>
      <sheetName val="SLAB&quot;1&quot;"/>
      <sheetName val="오수관연장산출"/>
      <sheetName val="전력구구조물산근"/>
      <sheetName val="감시비교(자동제어비교)"/>
      <sheetName val="조건표"/>
      <sheetName val="부대tu"/>
      <sheetName val="수목표준대가"/>
      <sheetName val="공사비 증감 내역서"/>
      <sheetName val="단가결정"/>
      <sheetName val="공사비증감"/>
      <sheetName val="7월11일"/>
      <sheetName val="배수장토목공사비"/>
      <sheetName val="강교(Sub)"/>
      <sheetName val="안정검토(온1)"/>
      <sheetName val="비계공사"/>
      <sheetName val="3연box"/>
      <sheetName val="용수량(생활용수)"/>
      <sheetName val="LOPCALC"/>
      <sheetName val="3BL공동구 수량"/>
      <sheetName val="s"/>
      <sheetName val="2.토목공사"/>
      <sheetName val="인천성심병원"/>
      <sheetName val="산출근거1"/>
      <sheetName val="토목주소"/>
      <sheetName val="프랜트면허"/>
      <sheetName val="2차기성내역서"/>
      <sheetName val="계정"/>
      <sheetName val="골막이(야매)"/>
      <sheetName val="부하계산서"/>
      <sheetName val="TOTAL_BOQ"/>
      <sheetName val="거래처등록"/>
      <sheetName val="참고자료"/>
      <sheetName val="공사명등록"/>
      <sheetName val="은행코드"/>
      <sheetName val="HVAC"/>
      <sheetName val="조작대(1연)"/>
      <sheetName val="2.고용보험료산출근거"/>
      <sheetName val="BQ(실행)"/>
      <sheetName val="6호기"/>
      <sheetName val="수입"/>
      <sheetName val="산출1"/>
      <sheetName val="설계기준"/>
      <sheetName val="내역1"/>
      <sheetName val="계장 품셈표"/>
      <sheetName val="청천내"/>
      <sheetName val="A-4"/>
      <sheetName val="개거산출내역"/>
      <sheetName val="전기"/>
      <sheetName val="실행철강하도"/>
      <sheetName val="직접경비"/>
      <sheetName val="직접인건비"/>
      <sheetName val="내역총괄"/>
      <sheetName val="1_토공蔘_x001a_"/>
      <sheetName val="2)관접합"/>
      <sheetName val="을지총괄"/>
      <sheetName val="H-PILE수량집계"/>
      <sheetName val="공통가설"/>
      <sheetName val="해외"/>
      <sheetName val="기계경비"/>
      <sheetName val="총괄 내역서"/>
      <sheetName val="진천방향"/>
      <sheetName val="토목검측서"/>
      <sheetName val="트렌치집계"/>
      <sheetName val="노무비"/>
      <sheetName val="재료비단가"/>
      <sheetName val="투자비"/>
      <sheetName val="조성원가DATA"/>
      <sheetName val="사업비"/>
      <sheetName val="1,2공구원가계산서"/>
      <sheetName val="2공구산출내역"/>
      <sheetName val="1공구산출내역서"/>
      <sheetName val="원가계산서"/>
      <sheetName val="기초코드"/>
      <sheetName val="pe이중벽관_(우수)"/>
      <sheetName val="하수급견적대비"/>
      <sheetName val="토목내역서"/>
      <sheetName val="목록"/>
      <sheetName val="수량"/>
      <sheetName val="매입"/>
      <sheetName val="간지 (세)"/>
      <sheetName val="노견단위수량"/>
      <sheetName val="산출내역서"/>
      <sheetName val="내역갑지"/>
      <sheetName val="기둥"/>
      <sheetName val="저판(버림100)"/>
      <sheetName val="98수문일위"/>
      <sheetName val="취수탑"/>
      <sheetName val="이토변실"/>
      <sheetName val="보차도경계석집계恜Ⅎᘀ霏"/>
      <sheetName val="왕십리방향"/>
      <sheetName val="적용단위길이"/>
      <sheetName val="자료입력"/>
      <sheetName val="종배수관면벽신"/>
      <sheetName val="종배수관(신)"/>
      <sheetName val="전기실(고압)"/>
      <sheetName val="토량1-1"/>
      <sheetName val="계약서"/>
      <sheetName val="공사명입력"/>
      <sheetName val="5.배수관로"/>
      <sheetName val="주요자재"/>
      <sheetName val="폐기물처리"/>
      <sheetName val="단위수량산출"/>
      <sheetName val="A LINE"/>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대치판정"/>
      <sheetName val="산근"/>
      <sheetName val="cal"/>
      <sheetName val="관련자료입력"/>
      <sheetName val="장비일위대가2002하"/>
      <sheetName val="원가서"/>
      <sheetName val="전기단가조사서"/>
      <sheetName val="기존도수로깨기"/>
      <sheetName val="명세서"/>
      <sheetName val="세부내역(직접인건비)"/>
      <sheetName val="세부내역(직접경비)"/>
      <sheetName val="제잡비계산"/>
      <sheetName val="기둥(원형)"/>
      <sheetName val="인부노임"/>
      <sheetName val="지수적용공사비내역서"/>
      <sheetName val="견적"/>
      <sheetName val="갑지"/>
      <sheetName val="단가산출"/>
      <sheetName val="࠶IĂ_x0000_嫗ऀࠀ"/>
      <sheetName val="내역서적용수량"/>
      <sheetName val="역T형(H=6.0) (2)"/>
      <sheetName val="수량총"/>
      <sheetName val="토공총"/>
      <sheetName val="conclusion"/>
      <sheetName val="comparables"/>
      <sheetName val="Deduction"/>
      <sheetName val="other"/>
      <sheetName val="결정단가"/>
      <sheetName val="개별지가"/>
      <sheetName val="빗물받이(910-510-410)"/>
      <sheetName val="S0"/>
      <sheetName val="우수"/>
      <sheetName val="고양리"/>
      <sheetName val="삼곡리"/>
      <sheetName val="영천리"/>
      <sheetName val="심사물량"/>
      <sheetName val="심사계산"/>
      <sheetName val="도장"/>
      <sheetName val="노임단가 (2)"/>
      <sheetName val="1호맨홀가감수량"/>
      <sheetName val="가시설(TYPE-A)"/>
      <sheetName val="1-1평균터파기고(1)"/>
      <sheetName val="1호맨홀수량산출"/>
      <sheetName val="고상실행"/>
      <sheetName val="SPC노임(5월)"/>
      <sheetName val="맨홀수량산출(A-LINE)"/>
      <sheetName val="원가입력"/>
      <sheetName val="부하(성남)"/>
      <sheetName val="구동"/>
      <sheetName val="큰다리교깨기"/>
      <sheetName val="공종목록표"/>
      <sheetName val="점자블럭산_x0002_"/>
      <sheetName val=""/>
      <sheetName val="산업"/>
      <sheetName val="단가산출내역(노임부분수정)"/>
      <sheetName val="WORK"/>
      <sheetName val="단가비교표"/>
      <sheetName val="철거산출근거"/>
      <sheetName val="전체철근집계"/>
      <sheetName val="LP-S"/>
      <sheetName val="기본"/>
      <sheetName val="을지"/>
      <sheetName val="unitpric"/>
      <sheetName val="관람데_x0000__x0000_"/>
      <sheetName val="토공A"/>
      <sheetName val="시설물일위"/>
      <sheetName val="자재수량"/>
      <sheetName val="1호맨홀토공"/>
      <sheetName val="역T형교대(말뚝기초)"/>
      <sheetName val="단위중량"/>
      <sheetName val="외천교"/>
      <sheetName val="2"/>
      <sheetName val="철근총괄집계표"/>
      <sheetName val="물가시세"/>
      <sheetName val="경상비"/>
      <sheetName val="시행후면적"/>
      <sheetName val="수지예산"/>
      <sheetName val="인원조직표"/>
      <sheetName val="에너지동"/>
      <sheetName val="연결관산출조서"/>
      <sheetName val="물돌리기수량집계"/>
      <sheetName val="물돌리기연장산출"/>
      <sheetName val="물돌리기"/>
      <sheetName val="도근좌표"/>
      <sheetName val="토공유용계획"/>
      <sheetName val="유입관로집계"/>
      <sheetName val="유입관로토적"/>
      <sheetName val="처리장집계"/>
      <sheetName val="구간별"/>
      <sheetName val="관급자재"/>
      <sheetName val="철콘"/>
      <sheetName val="투찰"/>
      <sheetName val="천방교접속"/>
      <sheetName val="대포2교접속"/>
      <sheetName val="총_구조물공"/>
      <sheetName val="접합 및 부설 "/>
      <sheetName val="A1-DATA"/>
      <sheetName val="단면"/>
      <sheetName val="type-F"/>
      <sheetName val="배수관집계"/>
      <sheetName val="경  비 "/>
      <sheetName val="국산화"/>
      <sheetName val="실행내역 "/>
      <sheetName val="ITEM"/>
      <sheetName val="99노임기준"/>
      <sheetName val="단가대비표"/>
      <sheetName val="6-1. 관개량조서"/>
      <sheetName val="4.고용보험"/>
      <sheetName val="3.고용보험료산출근거"/>
      <sheetName val="판"/>
      <sheetName val="2.대외공문"/>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토공(우물통,기타) "/>
      <sheetName val="배수내역"/>
      <sheetName val="음봉방향"/>
      <sheetName val="변수"/>
      <sheetName val="공비대비"/>
      <sheetName val="NAV000"/>
      <sheetName val="우수공"/>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계수시트"/>
      <sheetName val="bm(CIcable)"/>
      <sheetName val="5.소재"/>
      <sheetName val="공토공단위당"/>
      <sheetName val="일위대가(계측기설치)"/>
      <sheetName val="용수량_생활용수_"/>
      <sheetName val="계화배수"/>
      <sheetName val="중기상찠"/>
      <sheetName val="건축일위"/>
      <sheetName val="그라우팅일위"/>
      <sheetName val="COVER"/>
      <sheetName val="2000.11월설계내역"/>
      <sheetName val="5.2.6~7공사요율"/>
      <sheetName val="EACT10"/>
      <sheetName val="시가지우회도로공내역서"/>
      <sheetName val="송장"/>
      <sheetName val="철근정산"/>
      <sheetName val="DATA 입력란"/>
      <sheetName val="효성CB 1P기초"/>
      <sheetName val="수량집계"/>
      <sheetName val="U-TYPE(1)"/>
      <sheetName val="FB25JN"/>
      <sheetName val="버스운행안내"/>
      <sheetName val="예방접종계획"/>
      <sheetName val="근태계획서"/>
      <sheetName val="중기일위대가"/>
      <sheetName val="포장공"/>
      <sheetName val="배수공1"/>
      <sheetName val="단가 (2)"/>
      <sheetName val="일위대가-2"/>
      <sheetName val="일위대가-1"/>
      <sheetName val="가시설수량"/>
      <sheetName val="기계경비산출기준"/>
      <sheetName val="경율산정.XLS"/>
      <sheetName val="기계경비시간당손료목록"/>
      <sheetName val="옹벽(수량)"/>
      <sheetName val="신당동산출근거"/>
      <sheetName val="기계경비적용기준"/>
      <sheetName val="교대"/>
      <sheetName val="남평내역"/>
      <sheetName val="소상 &quot;1&quot;"/>
      <sheetName val="횡배수관재료-"/>
      <sheetName val="계산서(직선부)"/>
      <sheetName val="콘크리트측구연장"/>
      <sheetName val="-배수구조물공토공"/>
      <sheetName val="교량하부공"/>
      <sheetName val="SPEC"/>
      <sheetName val="CON기초"/>
      <sheetName val="예산명세서"/>
      <sheetName val="기계경비일람"/>
      <sheetName val="이름표"/>
      <sheetName val="GRACE"/>
      <sheetName val="토지사정조서"/>
      <sheetName val="조사자료"/>
      <sheetName val="수주현황2월"/>
      <sheetName val="영업총괄"/>
      <sheetName val="영업권1114"/>
      <sheetName val="내역서적용수량 (지방도893)"/>
      <sheetName val="안산기계장치"/>
      <sheetName val="최종계약서"/>
      <sheetName val="TABLE01"/>
      <sheetName val="건물"/>
      <sheetName val="2000년1차"/>
      <sheetName val="주형"/>
      <sheetName val="옹벽1"/>
      <sheetName val="VST재료산출"/>
      <sheetName val="신광초조도계선사업"/>
      <sheetName val="노무단가"/>
      <sheetName val="구의33고"/>
      <sheetName val="기계상세"/>
      <sheetName val="G.R300경비"/>
      <sheetName val="매설지선굴착"/>
      <sheetName val="적현로"/>
      <sheetName val="INTRO."/>
      <sheetName val="제품"/>
      <sheetName val="토공정보"/>
      <sheetName val="TYPE-1"/>
      <sheetName val="단위수량(출력X)"/>
      <sheetName val="토적표(2차기성)"/>
      <sheetName val="준검 내역서"/>
      <sheetName val="자재대"/>
      <sheetName val="3.공통공사대비"/>
      <sheetName val="자재코드"/>
      <sheetName val="1호인버트수량"/>
      <sheetName val="배수공"/>
      <sheetName val="측구공"/>
      <sheetName val="지구단위계획내역서"/>
      <sheetName val="일위대가 1"/>
      <sheetName val="설계내역서"/>
      <sheetName val="산거 1(인력투입)"/>
      <sheetName val="일위대가 2"/>
      <sheetName val="일위대가 3"/>
      <sheetName val="데이터"/>
      <sheetName val="구분표"/>
      <sheetName val="처리장토적"/>
      <sheetName val="진입도로토적"/>
      <sheetName val="참조-(2)"/>
      <sheetName val="Macro2"/>
      <sheetName val="Macro1"/>
      <sheetName val="각종양식"/>
      <sheetName val="하중계산"/>
      <sheetName val="부대공"/>
      <sheetName val="1공구"/>
      <sheetName val="ITB COST"/>
      <sheetName val="일반공사"/>
      <sheetName val="공량산출서"/>
      <sheetName val="단가입력"/>
      <sheetName val="설계예산2"/>
      <sheetName val="신우"/>
      <sheetName val="I.설계조건"/>
      <sheetName val="CTEMCOST"/>
      <sheetName val="Graph (LGEN)"/>
      <sheetName val="out_prog"/>
      <sheetName val="선적schedule (2)"/>
      <sheetName val="공용시설내역"/>
      <sheetName val="4.중기단가산출"/>
      <sheetName val="1.물가시세표"/>
      <sheetName val="차도조도계산"/>
      <sheetName val="바닥판"/>
      <sheetName val="세목전체"/>
      <sheetName val="CT "/>
      <sheetName val="공종"/>
      <sheetName val="단면 (2)"/>
      <sheetName val="원가계산하도"/>
      <sheetName val="연결임시"/>
      <sheetName val="구조물"/>
      <sheetName val="이티입력"/>
      <sheetName val="2호맨홀공제수량"/>
      <sheetName val="특수선일위대가"/>
      <sheetName val="공문(신)"/>
      <sheetName val="Site Expenses"/>
      <sheetName val="SRC-B3U2"/>
      <sheetName val="단가 및 재료비"/>
      <sheetName val="용소리교"/>
      <sheetName val="토공총괄표"/>
      <sheetName val="GT 1050x650"/>
      <sheetName val="SLA_x0002_"/>
      <sheetName val="설비동거푸집"/>
      <sheetName val="설비동기타"/>
      <sheetName val="삼보지질"/>
      <sheetName val="일위대가단가표"/>
      <sheetName val="actual"/>
      <sheetName val="산정표"/>
      <sheetName val="약품공급2"/>
      <sheetName val="준공평가"/>
      <sheetName val="화설내"/>
      <sheetName val="하중조건(평상시)"/>
      <sheetName val="조도계산서 (도서)"/>
      <sheetName val="대창(함평)"/>
      <sheetName val="대창(장성)"/>
      <sheetName val="대창(함평)-창열"/>
      <sheetName val="토목원가계산"/>
      <sheetName val="증감대비"/>
      <sheetName val="중기사용료산출근거"/>
      <sheetName val="단가산출2"/>
      <sheetName val="FOOTING단면력"/>
      <sheetName val="N賃率-職"/>
      <sheetName val="제경비율"/>
      <sheetName val="토공개요"/>
      <sheetName val="토공(1)"/>
      <sheetName val="직공비"/>
      <sheetName val="신길1동"/>
      <sheetName val="품목"/>
      <sheetName val="수목단가"/>
      <sheetName val="시설수량표"/>
      <sheetName val="식재수량표"/>
      <sheetName val="공사 총괄 내역서"/>
      <sheetName val="표준건축비"/>
      <sheetName val="이토밸브실수량집계(D600)"/>
      <sheetName val="elecdtla"/>
      <sheetName val="용량(1-2)"/>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갱문및옹벽집계"/>
      <sheetName val="배수관산출"/>
      <sheetName val="호표"/>
      <sheetName val="1.수인터널"/>
      <sheetName val="STEEL BOX 단면설계(SEC.8)"/>
      <sheetName val="(A)내역서"/>
      <sheetName val="pier(각형)"/>
      <sheetName val="산출내역서집계표"/>
      <sheetName val="EQT-ESTN"/>
      <sheetName val="6공구(당초)"/>
      <sheetName val="static.cal"/>
      <sheetName val="날개벽"/>
      <sheetName val="tggwan(mac)"/>
      <sheetName val="CABLE SIZE-3"/>
      <sheetName val="A1"/>
      <sheetName val="ASCEandUBC"/>
      <sheetName val="보도단위수량"/>
      <sheetName val="중기손료"/>
      <sheetName val="INPUT(덕도방향-시점)"/>
      <sheetName val="woo(mac)"/>
      <sheetName val="11.우각부 보강"/>
      <sheetName val="장비일위대가2002상"/>
      <sheetName val="본체"/>
      <sheetName val="치수표"/>
      <sheetName val="noyim"/>
      <sheetName val="토적(3차분)"/>
      <sheetName val="토량운반계산"/>
      <sheetName val="도면명"/>
      <sheetName val="가시설공개요"/>
      <sheetName val="자판실행"/>
      <sheetName val="Baby일위대가"/>
      <sheetName val="방음벽기초"/>
      <sheetName val="Help"/>
      <sheetName val="교대(A1)"/>
      <sheetName val="001"/>
      <sheetName val="안정계산"/>
      <sheetName val="단면검토"/>
      <sheetName val="대비"/>
      <sheetName val="품셈TABLE"/>
      <sheetName val="입력데이터"/>
      <sheetName val="군남내역서"/>
      <sheetName val="지장물C"/>
      <sheetName val="2000양배"/>
      <sheetName val="단위집계표"/>
      <sheetName val="주현(해보)"/>
      <sheetName val="주현(영광)"/>
      <sheetName val="5.지반반력계수"/>
      <sheetName val="상세"/>
      <sheetName val="특별교실"/>
      <sheetName val="공정표"/>
      <sheetName val="PumpSpec"/>
      <sheetName val="X17-TOTAL"/>
      <sheetName val="7-2"/>
      <sheetName val="01.10월"/>
      <sheetName val="부하놬졣/_x0000_"/>
      <sheetName val="부하⢬⌴　"/>
      <sheetName val="공정표첨부"/>
      <sheetName val="간선계산"/>
      <sheetName val="MFAB"/>
      <sheetName val="MFRT"/>
      <sheetName val="MPKG"/>
      <sheetName val="MPRD"/>
      <sheetName val="날개수량1.5"/>
      <sheetName val="연수동"/>
      <sheetName val="공무2과"/>
      <sheetName val="산출집계"/>
      <sheetName val="1. 조명내역서(조명설치)"/>
      <sheetName val="2. 조명내역서(조명자재)"/>
      <sheetName val="일위대가집계표"/>
      <sheetName val="일위_파일"/>
      <sheetName val="터널조도"/>
      <sheetName val="L_RPTA05_목록"/>
      <sheetName val="가로등설치"/>
      <sheetName val="갑지(추정)"/>
      <sheetName val="이중벽PE관치수표"/>
      <sheetName val="제출내역 (2)"/>
      <sheetName val="통합"/>
      <sheetName val="소도3교"/>
      <sheetName val="노임단가(2008.상)"/>
      <sheetName val="건축명"/>
      <sheetName val="기계명"/>
      <sheetName val="전기명"/>
      <sheetName val="토목명"/>
      <sheetName val="단중표"/>
      <sheetName val="노임단가(2008_x0000__x0000_畸"/>
      <sheetName val="3.하중산정4.지耀⦓"/>
      <sheetName val="01"/>
      <sheetName val="설계서(7)"/>
      <sheetName val="200"/>
      <sheetName val="일반토공견적"/>
      <sheetName val="공사비예산서(토목분)"/>
      <sheetName val="사업총괄"/>
      <sheetName val="상반기손익차2총괄"/>
      <sheetName val="기본Data"/>
      <sheetName val="1.설계기준"/>
      <sheetName val="일일작업보고"/>
      <sheetName val="공사일위대가"/>
      <sheetName val="최적단면"/>
      <sheetName val="날개벽수량표"/>
      <sheetName val="기초자료입橂"/>
      <sheetName val="공종별산출내역서"/>
      <sheetName val="1안"/>
      <sheetName val="차도부연장현황"/>
      <sheetName val="경비"/>
      <sheetName val="개인별조서"/>
      <sheetName val="8.설치품셈"/>
      <sheetName val="대정2공구"/>
      <sheetName val="[고양관재.XLS]부하놬졣/_x0000_"/>
      <sheetName val="견적단가"/>
      <sheetName val="I一般比"/>
      <sheetName val="포장복구집계"/>
      <sheetName val="시설물기초"/>
      <sheetName val="구역화물"/>
      <sheetName val="회사기초자료"/>
      <sheetName val="공종단가목록"/>
      <sheetName val="건설기계가격"/>
      <sheetName val="입력"/>
      <sheetName val="DATA2"/>
      <sheetName val="SILICATE"/>
      <sheetName val="정보"/>
      <sheetName val="노임단가(2009_상)"/>
      <sheetName val="10_1_중기기초단가"/>
      <sheetName val="danga"/>
      <sheetName val="1.우편집중내역서"/>
      <sheetName val="포설list원본"/>
      <sheetName val="중기목록"/>
      <sheetName val="중기내역"/>
      <sheetName val="1. 설계조건 2.단면가정 3. 하중계산"/>
      <sheetName val="주빔의 설계"/>
      <sheetName val="입력DATA"/>
      <sheetName val="밸브설치"/>
      <sheetName val="L형_옹벽"/>
      <sheetName val="5_정산서"/>
      <sheetName val="8_석축단위(H=1_5M)"/>
      <sheetName val="깨기_총괄"/>
      <sheetName val="기초입력_DATA"/>
      <sheetName val="설_계"/>
      <sheetName val="원가계산_(2)"/>
      <sheetName val="기초계산(Pmax)"/>
      <sheetName val="산근1,2"/>
      <sheetName val="7단가"/>
      <sheetName val="RangeObject"/>
      <sheetName val="DAN"/>
      <sheetName val="Data&amp;Result"/>
      <sheetName val="3지구단위"/>
      <sheetName val="남양주부대"/>
      <sheetName val="INFO"/>
      <sheetName val="내역서(기계)"/>
      <sheetName val="지구단위계획"/>
      <sheetName val="상수도토공집계표"/>
      <sheetName val="gvl"/>
      <sheetName val="당초계약"/>
      <sheetName val="등록자료"/>
      <sheetName val="TYPE-A"/>
      <sheetName val="용집"/>
      <sheetName val="합계금액"/>
      <sheetName val="JUCKEYK"/>
      <sheetName val="뚝토공"/>
      <sheetName val="연결관암거"/>
      <sheetName val="(전기)설계예산서"/>
      <sheetName val="SE-611"/>
      <sheetName val="평균터파기고(1-2,ASP)"/>
      <sheetName val="교각(P1)수량"/>
      <sheetName val="대가수량"/>
      <sheetName val="상부수량(1)"/>
      <sheetName val="투찰가"/>
      <sheetName val="목포방향"/>
      <sheetName val="2000전체분"/>
      <sheetName val="수로단위수량"/>
      <sheetName val="목차"/>
      <sheetName val="C3"/>
      <sheetName val="시설일위"/>
      <sheetName val="PIPE"/>
      <sheetName val="수량산출서"/>
      <sheetName val="현장관리비"/>
      <sheetName val="광양 3기 유입수"/>
      <sheetName val="특수기호강도거푸집"/>
      <sheetName val="장비"/>
      <sheetName val="카렌스센터계량기설치공사"/>
      <sheetName val="4)유동표"/>
      <sheetName val="노무비단가"/>
      <sheetName val="설계서을"/>
      <sheetName val="변경내역"/>
      <sheetName val="기본자료"/>
      <sheetName val="포장공제집계"/>
      <sheetName val="MYUN(MAC)"/>
      <sheetName val="3.바닥판설계"/>
      <sheetName val="견적서-을지"/>
      <sheetName val="전기공사"/>
      <sheetName val="총괄표 "/>
      <sheetName val="시점부교대"/>
      <sheetName val="콘_재료분리(1)"/>
      <sheetName val="000 단가"/>
      <sheetName val="MSG 수량"/>
      <sheetName val="내역(정지)"/>
      <sheetName val="96노임기준"/>
      <sheetName val="내역서변경성원"/>
      <sheetName val="기초자료"/>
      <sheetName val="1련박스"/>
      <sheetName val="4.장비손료"/>
      <sheetName val="TIE-IN"/>
      <sheetName val="교대시점"/>
      <sheetName val="전기산출"/>
      <sheetName val="RPF_일반수량(35m)"/>
      <sheetName val="1_설계조건"/>
      <sheetName val="5_소재"/>
      <sheetName val="Sheet3_(2)"/>
      <sheetName val="chart_update"/>
      <sheetName val="5_배수관로"/>
      <sheetName val="3_2_3차처리시설"/>
      <sheetName val="건축집계"/>
      <sheetName val="개별직종노임단가(2005.1)"/>
      <sheetName val="AS포장복구 "/>
      <sheetName val="사진첩"/>
      <sheetName val="FAB별"/>
      <sheetName val="자재단가비교표"/>
      <sheetName val="경비_원본"/>
      <sheetName val="96보완계획7.12"/>
      <sheetName val="Sheet16 (2)"/>
      <sheetName val="L형옹벽단위수량(35)"/>
      <sheetName val="하부철근수량"/>
      <sheetName val="역사이펀평균높이"/>
      <sheetName val="단"/>
      <sheetName val="기초공"/>
      <sheetName val="자재집게표 "/>
      <sheetName val="LEGEND"/>
      <sheetName val="매입세"/>
      <sheetName val="내역서 "/>
      <sheetName val="실행(ALT1)"/>
      <sheetName val="순공사비"/>
      <sheetName val="기준표"/>
      <sheetName val="와동25-3(변경)"/>
      <sheetName val="음료실행"/>
      <sheetName val="설계서(본관)"/>
      <sheetName val="종배수단위_CON기초"/>
      <sheetName val="금속및금속창호"/>
      <sheetName val="직노"/>
      <sheetName val="장척총괄"/>
      <sheetName val="조정금액결과표 (차수별)"/>
      <sheetName val="자재목록"/>
      <sheetName val="단가목록"/>
      <sheetName val="도로경계블럭연장조서"/>
      <sheetName val="원가계산서구조조정"/>
      <sheetName val="도로포장면적산출(1)"/>
      <sheetName val="관람석제출"/>
      <sheetName val="화성태안9공구내역(실행)"/>
      <sheetName val="piping"/>
      <sheetName val="단가산출1"/>
      <sheetName val="여과지동"/>
      <sheetName val="아파트"/>
      <sheetName val="가시설"/>
      <sheetName val="투찰추정"/>
      <sheetName val="공사비_NDE"/>
      <sheetName val="단가(자재)"/>
      <sheetName val="단가(노임)"/>
      <sheetName val="기초목록"/>
      <sheetName val="000000"/>
      <sheetName val="차선도색수량집계"/>
      <sheetName val="FLANGE"/>
      <sheetName val="VALVE"/>
      <sheetName val="피벗테이블데이터분석"/>
      <sheetName val="원가data"/>
      <sheetName val="원가계산서(변경)"/>
      <sheetName val="부대공Ⅱ"/>
      <sheetName val="환경기계공정표 (3)"/>
      <sheetName val="참고"/>
      <sheetName val="산근목록"/>
      <sheetName val="개요"/>
      <sheetName val="수문일1"/>
      <sheetName val="접속도로1"/>
      <sheetName val="총괄"/>
      <sheetName val="실행"/>
      <sheetName val="현장관리비 산출내역"/>
      <sheetName val="CRUDE RE-bar"/>
      <sheetName val="crude.SLAB RE-bar"/>
      <sheetName val="1"/>
      <sheetName val="1차 내역서"/>
      <sheetName val="견적서"/>
      <sheetName val="냉천부속동"/>
      <sheetName val="예정공정표"/>
      <sheetName val="철집"/>
      <sheetName val="단위수땭〒_x0005_"/>
      <sheetName val="오정환"/>
      <sheetName val="TNHCHINH"/>
      <sheetName val="옹벽"/>
      <sheetName val="5.1 단가비교표(분전반)"/>
      <sheetName val="5.2 단가비교표(CCTV, 방송, 주차관제, 타워폴)"/>
      <sheetName val="3. 단위내역목록"/>
      <sheetName val="6. 인건비"/>
      <sheetName val="CABdata"/>
      <sheetName val="당초내역서"/>
      <sheetName val="합계"/>
      <sheetName val="약품설비"/>
      <sheetName val="ɬ_x0000_栀㞠_x0000__x0000_Ā_x0000_윈월"/>
      <sheetName val="수안보-M쁂㞔 "/>
      <sheetName val=" 상부공통집계(총괄)"/>
      <sheetName val="기종별 합계"/>
      <sheetName val="옥외등신설"/>
      <sheetName val="저케CV22신설"/>
      <sheetName val="저케CV38신설"/>
      <sheetName val="저케CV8신설"/>
      <sheetName val="접지3종"/>
      <sheetName val="재료단가"/>
      <sheetName val="산출근거(가설_x0005__x0000__x0000__x0000__x0000_园"/>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24">
          <cell r="I24">
            <v>0</v>
          </cell>
        </row>
      </sheetData>
      <sheetData sheetId="29"/>
      <sheetData sheetId="30"/>
      <sheetData sheetId="31"/>
      <sheetData sheetId="32">
        <row r="24">
          <cell r="I24">
            <v>0</v>
          </cell>
        </row>
      </sheetData>
      <sheetData sheetId="33"/>
      <sheetData sheetId="34">
        <row r="27">
          <cell r="D27">
            <v>0</v>
          </cell>
        </row>
      </sheetData>
      <sheetData sheetId="35"/>
      <sheetData sheetId="36">
        <row r="24">
          <cell r="I24">
            <v>0</v>
          </cell>
        </row>
      </sheetData>
      <sheetData sheetId="37"/>
      <sheetData sheetId="38"/>
      <sheetData sheetId="39"/>
      <sheetData sheetId="40"/>
      <sheetData sheetId="41"/>
      <sheetData sheetId="42"/>
      <sheetData sheetId="43"/>
      <sheetData sheetId="44"/>
      <sheetData sheetId="45"/>
      <sheetData sheetId="46">
        <row r="24">
          <cell r="I24">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24">
          <cell r="I24">
            <v>0</v>
          </cell>
        </row>
      </sheetData>
      <sheetData sheetId="63"/>
      <sheetData sheetId="64"/>
      <sheetData sheetId="65"/>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sheetData sheetId="1081"/>
      <sheetData sheetId="1082"/>
      <sheetData sheetId="1083"/>
      <sheetData sheetId="1084"/>
      <sheetData sheetId="1085"/>
      <sheetData sheetId="1086"/>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s>
    <sheetDataSet>
      <sheetData sheetId="0"/>
      <sheetData sheetId="1" refreshError="1"/>
      <sheetData sheetId="2"/>
      <sheetData sheetId="3"/>
      <sheetData sheetId="4"/>
      <sheetData sheetId="5"/>
      <sheetData sheetId="6"/>
      <sheetData sheetId="7"/>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용역단가"/>
      <sheetName val="인쇄비"/>
      <sheetName val="경율산정"/>
      <sheetName val="POL6차-PIPING"/>
      <sheetName val="일위대가"/>
      <sheetName val="설계기준"/>
      <sheetName val="내역1"/>
      <sheetName val="총괄"/>
      <sheetName val="조명시설"/>
      <sheetName val="DATE"/>
      <sheetName val="자재단가"/>
      <sheetName val="노임단가"/>
      <sheetName val="관접합및부설"/>
      <sheetName val="단가"/>
      <sheetName val="산근1,2"/>
      <sheetName val="데이타"/>
      <sheetName val="요율"/>
      <sheetName val="계산서(곡선부)"/>
      <sheetName val="-치수표(곡선부)"/>
      <sheetName val="심사계산"/>
      <sheetName val="심사물량"/>
      <sheetName val="직접경비산출근거"/>
      <sheetName val="집계표"/>
      <sheetName val="포장재료집계표"/>
      <sheetName val="2.재료비"/>
      <sheetName val="12.보오링"/>
      <sheetName val="18.공내수압탄성자연"/>
      <sheetName val="라.공사비"/>
      <sheetName val="다.도서인쇄비 "/>
      <sheetName val="우각부보강"/>
      <sheetName val="ABUT수량-A1"/>
      <sheetName val="값"/>
      <sheetName val="설계내역서"/>
      <sheetName val="#REF"/>
      <sheetName val="하부철근수량"/>
      <sheetName val="편입토지조서"/>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직접경비"/>
      <sheetName val="직접인건비"/>
    </sheetNames>
    <sheetDataSet>
      <sheetData sheetId="0" refreshError="1"/>
      <sheetData sheetId="1"/>
      <sheetData sheetId="2" refreshError="1"/>
      <sheetData sheetId="3"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02"/>
      <sheetName val="산출근거02"/>
      <sheetName val="평균H02"/>
      <sheetName val="직접경비"/>
      <sheetName val="직접인건비"/>
      <sheetName val="#REF"/>
      <sheetName val="DATE"/>
      <sheetName val="용수량(생활용수)"/>
      <sheetName val="Sheet1"/>
      <sheetName val="내역서 "/>
      <sheetName val="2호맨홀공제수량"/>
      <sheetName val="내역서"/>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000001"/>
      <sheetName val="노임단가"/>
      <sheetName val="재료비단가"/>
      <sheetName val="기계경비"/>
      <sheetName val="인원산출"/>
      <sheetName val="산출근거"/>
      <sheetName val="일위대가"/>
      <sheetName val="견적서"/>
      <sheetName val="설계내역서"/>
      <sheetName val="현장경비"/>
      <sheetName val="직접경비"/>
      <sheetName val="직접인건비"/>
      <sheetName val="조명시설"/>
      <sheetName val="시장성초안camera"/>
      <sheetName val="6PILE  (돌출)"/>
      <sheetName val="날개벽수량표"/>
      <sheetName val="차액보증"/>
      <sheetName val="중기비"/>
      <sheetName val="토사(P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가데이터"/>
      <sheetName val="경영상태(PQ)"/>
      <sheetName val="시공여유율(PQ)"/>
      <sheetName val="100억이상"/>
      <sheetName val="시공여유율(100억)"/>
      <sheetName val="50억이상"/>
      <sheetName val="10억이상"/>
      <sheetName val="10억미만"/>
      <sheetName val="DATA98"/>
      <sheetName val="우수명단"/>
      <sheetName val="청천내"/>
    </sheetNames>
    <sheetDataSet>
      <sheetData sheetId="0">
        <row r="6">
          <cell r="R6" t="str">
            <v>1,000억이상</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일위대가목차"/>
      <sheetName val="ABUT수량-A1"/>
      <sheetName val="대비"/>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층총괄"/>
      <sheetName val="지층별N치분포"/>
      <sheetName val="Graph"/>
      <sheetName val="지하수위"/>
      <sheetName val="조립토"/>
      <sheetName val="세립토"/>
      <sheetName val="서퍼용"/>
      <sheetName val="절성토요약"/>
      <sheetName val="측량성과표"/>
      <sheetName val="5)수리분석내역 "/>
      <sheetName val="설계내역서"/>
      <sheetName val="직접경비"/>
      <sheetName val="직접인건비"/>
    </sheetNames>
    <sheetDataSet>
      <sheetData sheetId="0">
        <row r="5">
          <cell r="B5" t="str">
            <v>H-1</v>
          </cell>
          <cell r="R5">
            <v>25.24</v>
          </cell>
        </row>
        <row r="6">
          <cell r="B6" t="str">
            <v>H-2</v>
          </cell>
          <cell r="R6">
            <v>26.85</v>
          </cell>
        </row>
        <row r="7">
          <cell r="B7" t="str">
            <v>H-3</v>
          </cell>
          <cell r="R7">
            <v>31.43</v>
          </cell>
        </row>
        <row r="8">
          <cell r="B8" t="str">
            <v>H-4</v>
          </cell>
          <cell r="R8">
            <v>39.1</v>
          </cell>
        </row>
        <row r="9">
          <cell r="B9" t="str">
            <v>H-5</v>
          </cell>
          <cell r="R9">
            <v>46.06</v>
          </cell>
        </row>
        <row r="10">
          <cell r="B10" t="str">
            <v>H-6</v>
          </cell>
          <cell r="R10">
            <v>43.2</v>
          </cell>
        </row>
        <row r="11">
          <cell r="B11" t="str">
            <v>H-7</v>
          </cell>
          <cell r="R11">
            <v>19.309999999999999</v>
          </cell>
        </row>
        <row r="12">
          <cell r="B12" t="str">
            <v>H-8</v>
          </cell>
          <cell r="R12">
            <v>19.23</v>
          </cell>
        </row>
        <row r="13">
          <cell r="B13" t="str">
            <v>H-9</v>
          </cell>
          <cell r="R13">
            <v>25.21</v>
          </cell>
        </row>
        <row r="14">
          <cell r="B14" t="str">
            <v>H-10</v>
          </cell>
          <cell r="R14">
            <v>29.41</v>
          </cell>
        </row>
        <row r="15">
          <cell r="B15" t="str">
            <v>H-11</v>
          </cell>
          <cell r="R15">
            <v>36.32</v>
          </cell>
        </row>
        <row r="16">
          <cell r="B16" t="str">
            <v>H-12</v>
          </cell>
          <cell r="R16">
            <v>43.7</v>
          </cell>
        </row>
        <row r="17">
          <cell r="B17" t="str">
            <v>H-13</v>
          </cell>
          <cell r="R17">
            <v>38.76</v>
          </cell>
        </row>
        <row r="18">
          <cell r="B18" t="str">
            <v>H-14</v>
          </cell>
          <cell r="R18">
            <v>42.9</v>
          </cell>
        </row>
        <row r="19">
          <cell r="B19" t="str">
            <v>H-15</v>
          </cell>
          <cell r="R19">
            <v>40.229999999999997</v>
          </cell>
        </row>
        <row r="20">
          <cell r="B20" t="str">
            <v>H-16</v>
          </cell>
          <cell r="R20">
            <v>40.340000000000003</v>
          </cell>
        </row>
        <row r="21">
          <cell r="B21" t="str">
            <v>H-17</v>
          </cell>
          <cell r="R21">
            <v>32.76</v>
          </cell>
        </row>
        <row r="22">
          <cell r="B22" t="str">
            <v>H-18</v>
          </cell>
          <cell r="R22">
            <v>38.29</v>
          </cell>
        </row>
        <row r="23">
          <cell r="B23" t="str">
            <v>H-19</v>
          </cell>
          <cell r="R23">
            <v>18.11</v>
          </cell>
        </row>
        <row r="24">
          <cell r="B24" t="str">
            <v>H-20</v>
          </cell>
          <cell r="R24">
            <v>21.01</v>
          </cell>
        </row>
        <row r="25">
          <cell r="B25" t="str">
            <v>H-21</v>
          </cell>
          <cell r="R25">
            <v>21.6</v>
          </cell>
        </row>
        <row r="26">
          <cell r="B26" t="str">
            <v>H-22</v>
          </cell>
          <cell r="R26">
            <v>27.83</v>
          </cell>
        </row>
        <row r="27">
          <cell r="B27" t="str">
            <v>H-23</v>
          </cell>
          <cell r="R27">
            <v>33.53</v>
          </cell>
        </row>
        <row r="28">
          <cell r="B28" t="str">
            <v>H-24</v>
          </cell>
          <cell r="R28">
            <v>33.909999999999997</v>
          </cell>
        </row>
        <row r="29">
          <cell r="B29" t="str">
            <v>H-25</v>
          </cell>
          <cell r="R29">
            <v>31.11</v>
          </cell>
        </row>
        <row r="30">
          <cell r="B30" t="str">
            <v>H-26</v>
          </cell>
          <cell r="R30">
            <v>35.81</v>
          </cell>
        </row>
        <row r="31">
          <cell r="B31" t="str">
            <v>H-27</v>
          </cell>
          <cell r="R31">
            <v>37.479999999999997</v>
          </cell>
        </row>
        <row r="32">
          <cell r="B32" t="str">
            <v>H-28</v>
          </cell>
          <cell r="R32">
            <v>29.66</v>
          </cell>
        </row>
        <row r="33">
          <cell r="B33" t="str">
            <v>H-29</v>
          </cell>
          <cell r="R33">
            <v>26.18</v>
          </cell>
        </row>
        <row r="34">
          <cell r="B34" t="str">
            <v>H-30</v>
          </cell>
          <cell r="R34">
            <v>17.47</v>
          </cell>
        </row>
        <row r="35">
          <cell r="B35" t="str">
            <v>H-31</v>
          </cell>
          <cell r="R35">
            <v>17.62</v>
          </cell>
        </row>
        <row r="36">
          <cell r="B36" t="str">
            <v>H-32</v>
          </cell>
          <cell r="R36">
            <v>19.5</v>
          </cell>
        </row>
        <row r="37">
          <cell r="B37" t="str">
            <v>H-33</v>
          </cell>
          <cell r="R37">
            <v>20.92</v>
          </cell>
        </row>
        <row r="38">
          <cell r="B38" t="str">
            <v>H-34</v>
          </cell>
          <cell r="R38">
            <v>22.26</v>
          </cell>
        </row>
        <row r="39">
          <cell r="B39" t="str">
            <v>H-35</v>
          </cell>
          <cell r="R39">
            <v>23.87</v>
          </cell>
        </row>
        <row r="40">
          <cell r="B40" t="str">
            <v>H-36</v>
          </cell>
          <cell r="R40">
            <v>33.450000000000003</v>
          </cell>
        </row>
        <row r="41">
          <cell r="B41" t="str">
            <v>H-37</v>
          </cell>
          <cell r="R41">
            <v>39.57</v>
          </cell>
        </row>
        <row r="42">
          <cell r="B42" t="str">
            <v>H-38</v>
          </cell>
          <cell r="R42">
            <v>33.01</v>
          </cell>
        </row>
        <row r="43">
          <cell r="B43" t="str">
            <v>H-39</v>
          </cell>
          <cell r="R43">
            <v>25.91</v>
          </cell>
        </row>
        <row r="44">
          <cell r="B44" t="str">
            <v>CH-1</v>
          </cell>
          <cell r="R44">
            <v>23.26</v>
          </cell>
        </row>
        <row r="45">
          <cell r="B45" t="str">
            <v>CH-2</v>
          </cell>
          <cell r="R45">
            <v>17.45</v>
          </cell>
        </row>
        <row r="46">
          <cell r="B46" t="str">
            <v>CH-3</v>
          </cell>
          <cell r="R46">
            <v>18.350000000000001</v>
          </cell>
        </row>
        <row r="47">
          <cell r="B47" t="str">
            <v>CH-4</v>
          </cell>
          <cell r="R47">
            <v>51.1</v>
          </cell>
        </row>
      </sheetData>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층총괄"/>
      <sheetName val="지층별N치분포"/>
      <sheetName val="Graph"/>
      <sheetName val="지하수위"/>
      <sheetName val="조립토"/>
      <sheetName val="세립토"/>
      <sheetName val="서퍼용"/>
      <sheetName val="절성토요약"/>
      <sheetName val="측량성과표"/>
      <sheetName val="청천내"/>
      <sheetName val="5)수리분석내역 "/>
      <sheetName val="직접경비"/>
      <sheetName val="직접인건비"/>
    </sheetNames>
    <sheetDataSet>
      <sheetData sheetId="0">
        <row r="5">
          <cell r="B5" t="str">
            <v>H-1</v>
          </cell>
          <cell r="R5">
            <v>25.24</v>
          </cell>
        </row>
        <row r="6">
          <cell r="B6" t="str">
            <v>H-2</v>
          </cell>
          <cell r="R6">
            <v>26.85</v>
          </cell>
        </row>
        <row r="7">
          <cell r="B7" t="str">
            <v>H-3</v>
          </cell>
          <cell r="R7">
            <v>31.43</v>
          </cell>
        </row>
        <row r="8">
          <cell r="B8" t="str">
            <v>H-4</v>
          </cell>
          <cell r="R8">
            <v>39.1</v>
          </cell>
        </row>
        <row r="9">
          <cell r="B9" t="str">
            <v>H-5</v>
          </cell>
          <cell r="R9">
            <v>46.06</v>
          </cell>
        </row>
        <row r="10">
          <cell r="B10" t="str">
            <v>H-6</v>
          </cell>
          <cell r="R10">
            <v>43.2</v>
          </cell>
        </row>
        <row r="11">
          <cell r="B11" t="str">
            <v>H-7</v>
          </cell>
          <cell r="R11">
            <v>19.309999999999999</v>
          </cell>
        </row>
        <row r="12">
          <cell r="B12" t="str">
            <v>H-8</v>
          </cell>
          <cell r="R12">
            <v>19.23</v>
          </cell>
        </row>
        <row r="13">
          <cell r="B13" t="str">
            <v>H-9</v>
          </cell>
          <cell r="R13">
            <v>25.21</v>
          </cell>
        </row>
        <row r="14">
          <cell r="B14" t="str">
            <v>H-10</v>
          </cell>
          <cell r="R14">
            <v>29.41</v>
          </cell>
        </row>
        <row r="15">
          <cell r="B15" t="str">
            <v>H-11</v>
          </cell>
          <cell r="R15">
            <v>36.32</v>
          </cell>
        </row>
        <row r="16">
          <cell r="B16" t="str">
            <v>H-12</v>
          </cell>
          <cell r="R16">
            <v>43.7</v>
          </cell>
        </row>
        <row r="17">
          <cell r="B17" t="str">
            <v>H-13</v>
          </cell>
          <cell r="R17">
            <v>38.76</v>
          </cell>
        </row>
        <row r="18">
          <cell r="B18" t="str">
            <v>H-14</v>
          </cell>
          <cell r="R18">
            <v>42.9</v>
          </cell>
        </row>
        <row r="19">
          <cell r="B19" t="str">
            <v>H-15</v>
          </cell>
          <cell r="R19">
            <v>40.229999999999997</v>
          </cell>
        </row>
        <row r="20">
          <cell r="B20" t="str">
            <v>H-16</v>
          </cell>
          <cell r="R20">
            <v>40.340000000000003</v>
          </cell>
        </row>
        <row r="21">
          <cell r="B21" t="str">
            <v>H-17</v>
          </cell>
          <cell r="R21">
            <v>32.76</v>
          </cell>
        </row>
        <row r="22">
          <cell r="B22" t="str">
            <v>H-18</v>
          </cell>
          <cell r="R22">
            <v>38.29</v>
          </cell>
        </row>
        <row r="23">
          <cell r="B23" t="str">
            <v>H-19</v>
          </cell>
          <cell r="R23">
            <v>18.11</v>
          </cell>
        </row>
        <row r="24">
          <cell r="B24" t="str">
            <v>H-20</v>
          </cell>
          <cell r="R24">
            <v>21.01</v>
          </cell>
        </row>
        <row r="25">
          <cell r="B25" t="str">
            <v>H-21</v>
          </cell>
          <cell r="R25">
            <v>21.6</v>
          </cell>
        </row>
        <row r="26">
          <cell r="B26" t="str">
            <v>H-22</v>
          </cell>
          <cell r="R26">
            <v>27.83</v>
          </cell>
        </row>
        <row r="27">
          <cell r="B27" t="str">
            <v>H-23</v>
          </cell>
          <cell r="R27">
            <v>33.53</v>
          </cell>
        </row>
        <row r="28">
          <cell r="B28" t="str">
            <v>H-24</v>
          </cell>
          <cell r="R28">
            <v>33.909999999999997</v>
          </cell>
        </row>
        <row r="29">
          <cell r="B29" t="str">
            <v>H-25</v>
          </cell>
          <cell r="R29">
            <v>31.11</v>
          </cell>
        </row>
        <row r="30">
          <cell r="B30" t="str">
            <v>H-26</v>
          </cell>
          <cell r="R30">
            <v>35.81</v>
          </cell>
        </row>
        <row r="31">
          <cell r="B31" t="str">
            <v>H-27</v>
          </cell>
          <cell r="R31">
            <v>37.479999999999997</v>
          </cell>
        </row>
        <row r="32">
          <cell r="B32" t="str">
            <v>H-28</v>
          </cell>
          <cell r="R32">
            <v>29.66</v>
          </cell>
        </row>
        <row r="33">
          <cell r="B33" t="str">
            <v>H-29</v>
          </cell>
          <cell r="R33">
            <v>26.18</v>
          </cell>
        </row>
        <row r="34">
          <cell r="B34" t="str">
            <v>H-30</v>
          </cell>
          <cell r="R34">
            <v>17.47</v>
          </cell>
        </row>
        <row r="35">
          <cell r="B35" t="str">
            <v>H-31</v>
          </cell>
          <cell r="R35">
            <v>17.62</v>
          </cell>
        </row>
        <row r="36">
          <cell r="B36" t="str">
            <v>H-32</v>
          </cell>
          <cell r="R36">
            <v>19.5</v>
          </cell>
        </row>
        <row r="37">
          <cell r="B37" t="str">
            <v>H-33</v>
          </cell>
          <cell r="R37">
            <v>20.92</v>
          </cell>
        </row>
        <row r="38">
          <cell r="B38" t="str">
            <v>H-34</v>
          </cell>
          <cell r="R38">
            <v>22.26</v>
          </cell>
        </row>
        <row r="39">
          <cell r="B39" t="str">
            <v>H-35</v>
          </cell>
          <cell r="R39">
            <v>23.87</v>
          </cell>
        </row>
        <row r="40">
          <cell r="B40" t="str">
            <v>H-36</v>
          </cell>
          <cell r="R40">
            <v>33.450000000000003</v>
          </cell>
        </row>
        <row r="41">
          <cell r="B41" t="str">
            <v>H-37</v>
          </cell>
          <cell r="R41">
            <v>39.57</v>
          </cell>
        </row>
        <row r="42">
          <cell r="B42" t="str">
            <v>H-38</v>
          </cell>
          <cell r="R42">
            <v>33.01</v>
          </cell>
        </row>
        <row r="43">
          <cell r="B43" t="str">
            <v>H-39</v>
          </cell>
          <cell r="R43">
            <v>25.91</v>
          </cell>
        </row>
        <row r="44">
          <cell r="B44" t="str">
            <v>CH-1</v>
          </cell>
          <cell r="R44">
            <v>23.26</v>
          </cell>
        </row>
        <row r="45">
          <cell r="B45" t="str">
            <v>CH-2</v>
          </cell>
          <cell r="R45">
            <v>17.45</v>
          </cell>
        </row>
        <row r="46">
          <cell r="B46" t="str">
            <v>CH-3</v>
          </cell>
          <cell r="R46">
            <v>18.350000000000001</v>
          </cell>
        </row>
        <row r="47">
          <cell r="B47" t="str">
            <v>CH-4</v>
          </cell>
          <cell r="R47">
            <v>51.1</v>
          </cell>
        </row>
      </sheetData>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초기화면"/>
      <sheetName val="관급자재"/>
      <sheetName val="내역서"/>
      <sheetName val="폐기물"/>
      <sheetName val="동원"/>
      <sheetName val="표지"/>
      <sheetName val="표지(2차분)"/>
      <sheetName val="Sheet1"/>
      <sheetName val="목차"/>
      <sheetName val="설계요약서"/>
      <sheetName val="수량"/>
      <sheetName val="설명서"/>
      <sheetName val="설명서(2차분)"/>
      <sheetName val="계약내역서"/>
      <sheetName val="내역서종합"/>
      <sheetName val="장기"/>
      <sheetName val="2차분"/>
      <sheetName val="제경비(2차분)"/>
      <sheetName val="수량집계"/>
      <sheetName val="토공"/>
      <sheetName val="배수공"/>
      <sheetName val="포장공"/>
      <sheetName val="배수공 (2)"/>
      <sheetName val="제경비"/>
      <sheetName val="증감표"/>
      <sheetName val="지층총괄"/>
      <sheetName val="청천내"/>
      <sheetName val="직접경비"/>
      <sheetName val="직접인건비"/>
      <sheetName val="수량산출"/>
      <sheetName val="DATE"/>
      <sheetName val="단위수량"/>
      <sheetName val="일위목록"/>
      <sheetName val="신호등일위대가"/>
      <sheetName val="설계내역서"/>
      <sheetName val="Sheet1 (2)"/>
      <sheetName val="6PILE  (돌출)"/>
      <sheetName val="요율"/>
      <sheetName val="노임단가"/>
    </sheetNames>
    <sheetDataSet>
      <sheetData sheetId="0" refreshError="1">
        <row r="4">
          <cell r="E4" t="str">
            <v>국도23호선 나주 신포2지구 교차로 개선공사</v>
          </cell>
        </row>
        <row r="6">
          <cell r="E6" t="str">
            <v>교차로 개선 L = 0.28km</v>
          </cell>
        </row>
        <row r="27">
          <cell r="E27">
            <v>3985710</v>
          </cell>
          <cell r="L27" t="e">
            <v>#REF!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구천"/>
      <sheetName val="일위대가목록"/>
      <sheetName val="일위대가"/>
      <sheetName val="평가데이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구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설계통보기안"/>
      <sheetName val="Sheet1"/>
      <sheetName val="설계통보시행"/>
      <sheetName val="위치도"/>
      <sheetName val="목차"/>
      <sheetName val="예산서"/>
      <sheetName val="설계설명서"/>
      <sheetName val="시방서"/>
      <sheetName val="원가"/>
      <sheetName val="일위대가"/>
      <sheetName val="기계경비"/>
      <sheetName val="표준단면"/>
      <sheetName val="산근"/>
      <sheetName val="자재비"/>
      <sheetName val="자재1"/>
      <sheetName val="자재단가"/>
      <sheetName val="내역서"/>
      <sheetName val="Sheet2"/>
      <sheetName val="공수"/>
      <sheetName val="토적표"/>
      <sheetName val="중기손료"/>
      <sheetName val="노임단가"/>
      <sheetName val="값"/>
      <sheetName val="데이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례공사명령"/>
      <sheetName val="설계산출기초"/>
      <sheetName val="공사원가계산서"/>
      <sheetName val="도급예산내역서총괄표"/>
      <sheetName val="적산전력계신설"/>
      <sheetName val="전선철거"/>
      <sheetName val="케이블신설"/>
      <sheetName val="도급예산내역서봉투"/>
      <sheetName val="설계산출표지"/>
      <sheetName val="을부담운반비"/>
      <sheetName val="운반비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점검표"/>
      <sheetName val="점검사항"/>
      <sheetName val="집계표"/>
      <sheetName val="품질시험계획"/>
      <sheetName val="타이틀"/>
      <sheetName val="추가편입조서"/>
      <sheetName val="추가편입내역"/>
      <sheetName val="98공정계획표"/>
      <sheetName val="97공정계획표"/>
      <sheetName val="Sheet16"/>
      <sheetName val="호안추가"/>
      <sheetName val="보완계획안"/>
      <sheetName val="추"/>
      <sheetName val="김용철"/>
      <sheetName val="추진상황"/>
      <sheetName val="범례표"/>
      <sheetName val="자재사용계획"/>
      <sheetName val="관급자재내역"/>
      <sheetName val="잔공계획"/>
      <sheetName val="보완결과"/>
      <sheetName val="보완결과 (2)"/>
      <sheetName val="보완계획"/>
      <sheetName val="잔공계획 (2)"/>
      <sheetName val="추가편입내역 (2)"/>
      <sheetName val="공정표"/>
      <sheetName val="추진점검표"/>
      <sheetName val="점검"/>
      <sheetName val="점검결과"/>
      <sheetName val="기계경비(시간당)"/>
      <sheetName val="램머"/>
      <sheetName val="현장경비"/>
      <sheetName val="경산"/>
      <sheetName val="초기화면"/>
      <sheetName val="직접경비"/>
      <sheetName val="직접인건비"/>
      <sheetName val="일위대가목록"/>
      <sheetName val="도급예산내역서봉투"/>
      <sheetName val="공사원가계산서"/>
      <sheetName val="설계산출표지"/>
      <sheetName val="도급예산내역서총괄표"/>
      <sheetName val="을부담운반비"/>
      <sheetName val="운반비산출"/>
      <sheetName val="5)수리분석내역 "/>
      <sheetName val="(당평)자재"/>
      <sheetName val="구천"/>
      <sheetName val="공사비"/>
      <sheetName val="용수량(생활용수)"/>
      <sheetName val="내역서"/>
      <sheetName val=""/>
      <sheetName val="2003상반기노임기준"/>
      <sheetName val="공구"/>
      <sheetName val="요율"/>
      <sheetName val="평가데이터"/>
      <sheetName val="#REF"/>
      <sheetName val="사통"/>
      <sheetName val="공수"/>
      <sheetName val="산근"/>
      <sheetName val="측량단가"/>
      <sheetName val="골재집계"/>
      <sheetName val="-레미콘집계"/>
      <sheetName val="-몰탈콘크리트"/>
      <sheetName val="자갈,시멘트,모래산출"/>
      <sheetName val="-철근집계"/>
      <sheetName val="포장재료(1)"/>
      <sheetName val="-흄관집계"/>
      <sheetName val="청천내"/>
      <sheetName val="보완결과_(2)"/>
      <sheetName val="잔공계획_(2)"/>
      <sheetName val="추가편입내역_(2)"/>
      <sheetName val="기초자료입력"/>
      <sheetName val="설계명세서"/>
      <sheetName val="설계예산서"/>
      <sheetName val="설계내역서"/>
      <sheetName val="노임단가"/>
      <sheetName val="1.시험비"/>
      <sheetName val="물가자료"/>
      <sheetName val="직접경비산출근거"/>
      <sheetName val="공종 "/>
      <sheetName val="급(배)수관"/>
      <sheetName val="계산서(곡선부)"/>
      <sheetName val="-치수표(곡선부)"/>
      <sheetName val="Sens&amp;Anal"/>
      <sheetName val="IS&lt;양식27&gt;"/>
      <sheetName val="총투자비산정"/>
      <sheetName val="유지관리비등"/>
      <sheetName val="DATE"/>
      <sheetName val="자재대"/>
      <sheetName val="산출내역"/>
      <sheetName val="조서입력"/>
      <sheetName val="Sensitivity"/>
      <sheetName val="통행료수입"/>
      <sheetName val="SANBAISU"/>
      <sheetName val="1차 내역서"/>
      <sheetName val="총투입계"/>
      <sheetName val="자료"/>
      <sheetName val="재료비"/>
      <sheetName val="자재일람"/>
      <sheetName val="96보완계획7.12"/>
      <sheetName val="설계기준"/>
      <sheetName val="토목"/>
      <sheetName val="현장조사"/>
      <sheetName val="조건표 (2)"/>
      <sheetName val="단가산출(T)"/>
      <sheetName val="자재단가비교표"/>
      <sheetName val="산출서"/>
      <sheetName val="토목공사"/>
      <sheetName val="우수공,맨홀,집수정"/>
      <sheetName val="자재"/>
      <sheetName val="노임"/>
      <sheetName val="중기"/>
      <sheetName val="설비"/>
      <sheetName val="일위대가-1"/>
      <sheetName val="2000노임기준"/>
      <sheetName val="유평기타문서"/>
      <sheetName val="산출내역서"/>
      <sheetName val="항공측량노임단가"/>
      <sheetName val="각형맨홀"/>
      <sheetName val="영흥TL(UP,DOWN) "/>
      <sheetName val="data"/>
      <sheetName val="1회 기성내역서"/>
      <sheetName val="공사기본내용입력"/>
      <sheetName val="2000년1차"/>
      <sheetName val="자재테이블"/>
      <sheetName val="일위집계(기존)"/>
      <sheetName val="퍼스트"/>
      <sheetName val="상수도토공집계표"/>
      <sheetName val="일위대가"/>
      <sheetName val="데이타"/>
      <sheetName val="재료값"/>
      <sheetName val="7.현장조사"/>
      <sheetName val="인건비(환율)"/>
      <sheetName val="기계경비"/>
      <sheetName val="토공수량산출"/>
      <sheetName val="토적계산서"/>
      <sheetName val="판정1교토공"/>
      <sheetName val="운반공"/>
      <sheetName val="00상노임"/>
      <sheetName val="단가"/>
      <sheetName val="입력"/>
      <sheetName val="변수"/>
      <sheetName val="책임감리공제요율"/>
      <sheetName val="등급별 배치기준"/>
      <sheetName val="단위모델"/>
      <sheetName val="감리원배치기준"/>
      <sheetName val="건설공사 감리원 배치기준"/>
      <sheetName val="계수시트"/>
      <sheetName val="산출근거"/>
      <sheetName val="Baby일위대가"/>
      <sheetName val="기초단가"/>
      <sheetName val="일위"/>
      <sheetName val="유입량"/>
      <sheetName val="XL4Poppy"/>
      <sheetName val="폐기물"/>
      <sheetName val="인구"/>
      <sheetName val="환경평가"/>
      <sheetName val="일위목록"/>
      <sheetName val="단가조사서"/>
      <sheetName val="감리원임금및배치기준"/>
      <sheetName val="설계산출기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설계서용지"/>
      <sheetName val="외과수술산출내역"/>
      <sheetName val="일위대가목록"/>
      <sheetName val="일위대가표"/>
      <sheetName val=" 자재내역"/>
      <sheetName val="자재조서"/>
      <sheetName val="내역서"/>
      <sheetName val="측량단가"/>
      <sheetName val="경산"/>
      <sheetName val="지층총괄"/>
      <sheetName val="범례표"/>
      <sheetName val="평가데이터"/>
    </sheetNames>
    <sheetDataSet>
      <sheetData sheetId="0"/>
      <sheetData sheetId="1"/>
      <sheetData sheetId="2"/>
      <sheetData sheetId="3"/>
      <sheetData sheetId="4">
        <row r="1">
          <cell r="A1" t="str">
            <v>연 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표"/>
      <sheetName val="산출근거"/>
      <sheetName val="일위대가 (산출근거)"/>
      <sheetName val="Sheet2"/>
      <sheetName val="Sheet3"/>
      <sheetName val="#REF"/>
      <sheetName val="범례표"/>
      <sheetName val="직접인건비"/>
      <sheetName val="부대내역"/>
      <sheetName val="기계경비(시간당)"/>
      <sheetName val="램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대지천수량집계표"/>
      <sheetName val="내대지천수량집계표(2)"/>
      <sheetName val="토적집계표"/>
      <sheetName val="토적계산표"/>
      <sheetName val="호안공수량집계표"/>
      <sheetName val="상단수량"/>
      <sheetName val="상단TYPE"/>
      <sheetName val="호안평균높이"/>
      <sheetName val="하단수량"/>
      <sheetName val="TYPE별연장"/>
      <sheetName val="저수TYPE"/>
      <sheetName val="soil bento.."/>
      <sheetName val="BOX재료집계표"/>
      <sheetName val="BOX연장"/>
      <sheetName val="2@2.5X1.5"/>
      <sheetName val="2@3.5X2.0"/>
      <sheetName val="낙차공수량집계표"/>
      <sheetName val="낙차공산출근거"/>
      <sheetName val="대나무수질정화수량집계표"/>
      <sheetName val="대나무수질정화시설"/>
      <sheetName val="간지"/>
      <sheetName val="일위대가목록"/>
      <sheetName val="청천내"/>
      <sheetName val="범례표"/>
      <sheetName val="기계가격"/>
      <sheetName val="내역서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단가조서"/>
      <sheetName val="일위대가서"/>
      <sheetName val="원가계산서"/>
      <sheetName val="Sheet1"/>
      <sheetName val="Sheet2"/>
      <sheetName val="Sheet3"/>
      <sheetName val="노무비"/>
      <sheetName val="자재단가"/>
      <sheetName val="찬재♥정희2"/>
      <sheetName val="찬재♥정희3"/>
      <sheetName val="찬재♥정희4"/>
      <sheetName val="찬재♥정희5"/>
      <sheetName val="찬재♥정희6"/>
      <sheetName val="찬재♥정희7"/>
      <sheetName val="기초"/>
      <sheetName val="소방설치계획표 앞면 -1"/>
      <sheetName val="소방설치계획표 -2"/>
      <sheetName val="각동총합계"/>
      <sheetName val="Module1"/>
      <sheetName val="전압강하"/>
      <sheetName val="인입CABLE"/>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우면산터널"/>
      <sheetName val="자재단가-추가제외"/>
      <sheetName val="노무단가(할증제외)"/>
      <sheetName val="노무단가(15%할증)"/>
      <sheetName val="등가거리"/>
      <sheetName val="전등할증제외"/>
      <sheetName val="전등할증구간"/>
      <sheetName val="전등집계"/>
      <sheetName val="방재할증제외"/>
      <sheetName val="방재할증구간"/>
      <sheetName val="방재집계"/>
      <sheetName val="TRAY할증제외"/>
      <sheetName val="TRAY할증"/>
      <sheetName val="TRAY집계 "/>
      <sheetName val="전화할증제외"/>
      <sheetName val="전화할증구간"/>
      <sheetName val="전화집계"/>
      <sheetName val="라디오재방송"/>
      <sheetName val="재방송집계"/>
      <sheetName val="옥외전기설비"/>
      <sheetName val="옥외전기집계"/>
      <sheetName val="내역서"/>
      <sheetName val="단가조사"/>
      <sheetName val="일위대가서(종)"/>
      <sheetName val="가로등부표"/>
      <sheetName val="소래터널일산방향"/>
      <sheetName val="소래터널판교방향"/>
      <sheetName val="표지"/>
      <sheetName val="수량"/>
      <sheetName val="인공"/>
      <sheetName val="000000"/>
      <sheetName val="간지1"/>
      <sheetName val="부하"/>
      <sheetName val="조명율표"/>
      <sheetName val="전동기"/>
      <sheetName val="CABLE"/>
      <sheetName val="전선"/>
      <sheetName val="전선관"/>
      <sheetName val="TITLE"/>
      <sheetName val="조도"/>
      <sheetName val="간선"/>
      <sheetName val="부하리스트"/>
      <sheetName val="TR"/>
      <sheetName val="MCC"/>
      <sheetName val="GEN-1"/>
      <sheetName val="GEN-2"/>
      <sheetName val="전화"/>
      <sheetName val="TV"/>
      <sheetName val="BATT"/>
      <sheetName val="BAT2"/>
      <sheetName val="접지"/>
      <sheetName val="Macro(전기)"/>
      <sheetName val="Transformer"/>
      <sheetName val="Equip. Sum."/>
      <sheetName val="Elec. Load Sum.(80G)"/>
      <sheetName val="Elec. Load Sum.(320G)"/>
      <sheetName val="Elec. Load Sum.(2560G)"/>
      <sheetName val="AC-Load"/>
      <sheetName val="AC-Equip"/>
      <sheetName val="효성CB 1P기초"/>
      <sheetName val="지구단위계획"/>
      <sheetName val="총괄표내역서 (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01"/>
      <sheetName val="수량집계"/>
      <sheetName val="기계경비(시간당)"/>
      <sheetName val="램머"/>
      <sheetName val="토질조사"/>
      <sheetName val="경산"/>
      <sheetName val="범례표"/>
      <sheetName val="조명시설"/>
      <sheetName val="원가계산서"/>
      <sheetName val="설비"/>
      <sheetName val="총괄내역서"/>
      <sheetName val="효성CB 1P기초"/>
      <sheetName val="일위대가"/>
      <sheetName val="공종목록표"/>
      <sheetName val="파일의이용"/>
      <sheetName val="기성내역서표지"/>
      <sheetName val="변경내역서간지"/>
      <sheetName val="부대집계"/>
      <sheetName val="노임단가"/>
      <sheetName val="노무"/>
      <sheetName val="database"/>
      <sheetName val="직접경비"/>
      <sheetName val="직접인건비"/>
      <sheetName val="공종단가"/>
      <sheetName val="설계명세서"/>
      <sheetName val="자료입력"/>
      <sheetName val="도급내역"/>
      <sheetName val="도급내역5+800"/>
      <sheetName val="도급금액"/>
      <sheetName val="재노경"/>
      <sheetName val="식재"/>
      <sheetName val="시설물"/>
      <sheetName val="식재출력용"/>
      <sheetName val="유지관리"/>
      <sheetName val="단가"/>
      <sheetName val="산출내역"/>
      <sheetName val="일위대가목록"/>
      <sheetName val="내역서"/>
      <sheetName val="기안"/>
      <sheetName val="단가 (2)"/>
      <sheetName val="Sheet1"/>
      <sheetName val="증감대비"/>
      <sheetName val="DATE"/>
      <sheetName val="일위대가표"/>
      <sheetName val="골조시행"/>
      <sheetName val="설계내역서"/>
      <sheetName val="효성CB_1P기초"/>
      <sheetName val="효성CB_1P기초1"/>
      <sheetName val="진주방향"/>
      <sheetName val="유용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각종 단가"/>
      <sheetName val="껍데기"/>
      <sheetName val="예정"/>
      <sheetName val="예정공정표"/>
      <sheetName val="설계"/>
      <sheetName val="설계내역서"/>
      <sheetName val="원가총괄"/>
      <sheetName val="원가"/>
      <sheetName val="원가계산서"/>
      <sheetName val="일위"/>
      <sheetName val="일위대가 1"/>
      <sheetName val="단가"/>
      <sheetName val="산거 1(인력투입)"/>
      <sheetName val="산거 3 (직접경비)"/>
      <sheetName val="도면2"/>
      <sheetName val="인력투입비율"/>
      <sheetName val="초기화면"/>
      <sheetName val="범례표"/>
      <sheetName val="5지구단위"/>
      <sheetName val="내역서01"/>
      <sheetName val="산출내역"/>
      <sheetName val="지구단위계획"/>
      <sheetName val="조명시설"/>
      <sheetName val="Sheet1"/>
      <sheetName val="구천"/>
      <sheetName val="공수"/>
      <sheetName val="산근"/>
      <sheetName val="DATE"/>
      <sheetName val="GI-LIST"/>
      <sheetName val="일위대가"/>
      <sheetName val="공사요율"/>
      <sheetName val="공종단가"/>
      <sheetName val="일위대가목록"/>
      <sheetName val="도급내역"/>
      <sheetName val="도급내역5+800"/>
      <sheetName val="도급금액"/>
      <sheetName val="재노경"/>
      <sheetName val="수량집계"/>
      <sheetName val="공토공단위당"/>
      <sheetName val="1.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사다리"/>
      <sheetName val="교사기준면적(초등)"/>
      <sheetName val="설계내역서"/>
      <sheetName val="일위대가목록"/>
      <sheetName val="기계경비(시간당)"/>
      <sheetName val="램머"/>
      <sheetName val="입력"/>
      <sheetName val="변수"/>
      <sheetName val="토사(PE)"/>
      <sheetName val="용수량(생활용수)"/>
      <sheetName val="단위수량산출"/>
      <sheetName val="직접경비"/>
      <sheetName val="직접인건비"/>
      <sheetName val="단위모델"/>
      <sheetName val="내역서01"/>
      <sheetName val="범례표"/>
      <sheetName val="계양가시설"/>
      <sheetName val="평가데이터"/>
      <sheetName val="파일의이용"/>
      <sheetName val="조명시설"/>
      <sheetName val="공구"/>
      <sheetName val="DATE"/>
      <sheetName val="경산"/>
      <sheetName val="토목공사"/>
      <sheetName val="내역"/>
      <sheetName val="일위대가"/>
      <sheetName val="공토공단위당"/>
      <sheetName val="전도자금"/>
      <sheetName val="기계가격"/>
      <sheetName val="지구단위계획"/>
      <sheetName val="내역서"/>
      <sheetName val="날개벽수량표"/>
      <sheetName val="책임감리공제요율"/>
      <sheetName val="등급별 배치기준"/>
      <sheetName val="기초단가"/>
      <sheetName val="DATA"/>
      <sheetName val="GI-LIST"/>
      <sheetName val="수량집계"/>
      <sheetName val="공종단가"/>
      <sheetName val="효성CB 1P기초"/>
      <sheetName val="단가"/>
      <sheetName val="시설물일위"/>
      <sheetName val="내역서 "/>
      <sheetName val="실행대비"/>
    </sheetNames>
    <sheetDataSet>
      <sheetData sheetId="0">
        <row r="164">
          <cell r="R164">
            <v>952.33000000000015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집계표"/>
      <sheetName val="내역서"/>
      <sheetName val="일위대가목록"/>
      <sheetName val="일위대가"/>
      <sheetName val="수량집계표(북평)"/>
      <sheetName val="수량산출서(북평)"/>
      <sheetName val="견적단가비교표"/>
      <sheetName val="자재단가비교표"/>
      <sheetName val="노임"/>
      <sheetName val="#REF"/>
      <sheetName val="수량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계수시트"/>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정코드"/>
      <sheetName val="자재코드"/>
      <sheetName val="Sheet1"/>
      <sheetName val="일위대가 (2)"/>
      <sheetName val="단가산출서단가"/>
      <sheetName val="AS복구"/>
      <sheetName val="기계경비(시간당)"/>
      <sheetName val="중기터파기"/>
      <sheetName val="램머"/>
      <sheetName val="포장깨기"/>
      <sheetName val="포장절단"/>
      <sheetName val="소형브레이카"/>
      <sheetName val="골재원"/>
      <sheetName val="내용"/>
      <sheetName val="변수값"/>
      <sheetName val="중기상차"/>
      <sheetName val="G.R300합계"/>
      <sheetName val="G.R300경비"/>
      <sheetName val="Y-WORK"/>
      <sheetName val="계수시트"/>
      <sheetName val="산근1,2"/>
      <sheetName val="국내조달(통합-1)"/>
      <sheetName val="전력구구조물산근"/>
      <sheetName val="일위대가"/>
      <sheetName val="청천내"/>
      <sheetName val="예산내역서(안)"/>
      <sheetName val="경산"/>
      <sheetName val="수량집계"/>
      <sheetName val="2000년1차"/>
      <sheetName val="CTEMCOST"/>
      <sheetName val="01"/>
      <sheetName val="내역서"/>
      <sheetName val="효성CB 1P기초"/>
      <sheetName val="공사개요"/>
      <sheetName val="BID"/>
      <sheetName val="10.1"/>
      <sheetName val="PRESS공사(을)"/>
      <sheetName val="내역"/>
      <sheetName val="토사(PE)"/>
      <sheetName val="MOTOR"/>
      <sheetName val="조명시설"/>
      <sheetName val="공종단가"/>
      <sheetName val="1호인버트수량"/>
      <sheetName val="적용공정"/>
      <sheetName val="TOTAL_BOQ"/>
      <sheetName val="우수공"/>
      <sheetName val="포장복구집계"/>
      <sheetName val="표지"/>
      <sheetName val="공종목록표"/>
      <sheetName val="ABUT수량-A1"/>
      <sheetName val="본체"/>
      <sheetName val="입찰안"/>
      <sheetName val="내역서01"/>
      <sheetName val="오수토공"/>
      <sheetName val="현장관리비"/>
      <sheetName val="장비비"/>
      <sheetName val="관급_File"/>
      <sheetName val="wall"/>
      <sheetName val="재료"/>
      <sheetName val="유동표"/>
      <sheetName val="가도공"/>
      <sheetName val="평가데이터"/>
      <sheetName val="수량산출서"/>
      <sheetName val="하수처리장(토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원가계산서"/>
      <sheetName val="계수시트"/>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토사(PE)"/>
    </sheetNames>
    <sheetDataSet>
      <sheetData sheetId="0"/>
      <sheetData sheetId="1"/>
      <sheetData sheetId="2"/>
      <sheetData sheetId="3"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내역목록"/>
      <sheetName val="단위내역서"/>
      <sheetName val="Sheet1"/>
      <sheetName val="Sheet2"/>
      <sheetName val="Sheet3"/>
      <sheetName val="대가"/>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000001"/>
      <sheetName val="노임단가"/>
      <sheetName val="재료비단가"/>
      <sheetName val="기계경비"/>
      <sheetName val="인원산출"/>
      <sheetName val="산출근거"/>
      <sheetName val="일위대가"/>
      <sheetName val="견적서"/>
      <sheetName val="Sheet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
      <sheetName val="껍데기 (2)"/>
      <sheetName val="Sheet2 (2)"/>
      <sheetName val="Sheet1 (2)"/>
      <sheetName val="용역비 증감 대비표"/>
      <sheetName val="설계내역서-1차"/>
      <sheetName val="산출내역서-2차"/>
      <sheetName val="원가총괄"/>
      <sheetName val="원가계산서-1차"/>
      <sheetName val="설계내역서"/>
      <sheetName val="2차 원가총괄"/>
      <sheetName val="2차 출장비"/>
      <sheetName val="일위"/>
      <sheetName val="일위대가 1"/>
      <sheetName val="원가계산서"/>
      <sheetName val="일위대가 2"/>
      <sheetName val="일위대가 3"/>
      <sheetName val="단가"/>
      <sheetName val="산거 1(인력투입)"/>
      <sheetName val="산거 2 (직접경비)"/>
      <sheetName val="수량"/>
      <sheetName val="수량산출서"/>
      <sheetName val="도면"/>
      <sheetName val="인력투입비율"/>
      <sheetName val="각종 단가"/>
      <sheetName val="Sheet1"/>
      <sheetName val="Sheet2"/>
      <sheetName val="Sheet3"/>
      <sheetName val="설계내역서(남한강)"/>
      <sheetName val="설계내역서(북한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
      <sheetName val="껍데기 (2)"/>
      <sheetName val="Sheet2 (2)"/>
      <sheetName val="Sheet1 (2)"/>
      <sheetName val="용역비 증감 대비표"/>
      <sheetName val="설계내역서-1차"/>
      <sheetName val="산출내역서-2차"/>
      <sheetName val="원가총괄"/>
      <sheetName val="원가계산서-1차"/>
      <sheetName val="설계내역서"/>
      <sheetName val="2차 원가총괄"/>
      <sheetName val="2차 출장비"/>
      <sheetName val="일위"/>
      <sheetName val="일위대가 1"/>
      <sheetName val="원가계산서"/>
      <sheetName val="일위대가 2"/>
      <sheetName val="일위대가 3"/>
      <sheetName val="단가"/>
      <sheetName val="산거 1(인력투입)"/>
      <sheetName val="산거 2 (직접경비)"/>
      <sheetName val="수량"/>
      <sheetName val="수량산출서"/>
      <sheetName val="도면"/>
      <sheetName val="인력투입비율"/>
      <sheetName val="각종 단가"/>
      <sheetName val="Sheet1"/>
      <sheetName val="Sheet2"/>
      <sheetName val="Sheet3"/>
      <sheetName val="기타"/>
      <sheetName val="계수시트"/>
      <sheetName val="TOTAL_BOQ"/>
      <sheetName val="내역서"/>
      <sheetName val="자재"/>
      <sheetName val="노임"/>
      <sheetName val="중기"/>
      <sheetName val="설계내역서(남한강)"/>
      <sheetName val="설계내역서(북한강)"/>
      <sheetName val="수량산출"/>
      <sheetName val="내역서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계수시트"/>
    </sheetNames>
    <sheetDataSet>
      <sheetData sheetId="0" refreshError="1">
        <row r="1">
          <cell r="A1" t="str">
            <v xml:space="preserve"> 명       칭</v>
          </cell>
          <cell r="B1" t="str">
            <v>규  격</v>
          </cell>
          <cell r="C1" t="str">
            <v>수   량</v>
          </cell>
          <cell r="D1" t="str">
            <v>단위</v>
          </cell>
          <cell r="E1" t="str">
            <v>총        액</v>
          </cell>
          <cell r="G1" t="str">
            <v>노   무   비</v>
          </cell>
          <cell r="I1" t="str">
            <v>재   료   비</v>
          </cell>
          <cell r="K1" t="str">
            <v>경        비</v>
          </cell>
          <cell r="M1" t="str">
            <v>비고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000001"/>
      <sheetName val="노임단가"/>
      <sheetName val="재료비단가"/>
      <sheetName val="기계경비"/>
      <sheetName val="인원산출"/>
      <sheetName val="산출근거"/>
      <sheetName val="일위대가"/>
      <sheetName val="견적서"/>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원가"/>
      <sheetName val="연결임시"/>
      <sheetName val="설 계"/>
      <sheetName val="국내조달(통합-1)"/>
      <sheetName val="조달청적격심사"/>
      <sheetName val="산출근거"/>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임곡토공집계표"/>
      <sheetName val="임곡시공토적"/>
      <sheetName val="임곡축제시공집계"/>
      <sheetName val="박호수량"/>
      <sheetName val="도면"/>
      <sheetName val="사석"/>
      <sheetName val="박산수량"/>
      <sheetName val="도면(변경)"/>
      <sheetName val="사석산출근거(박산)"/>
      <sheetName val="박산사석토적"/>
      <sheetName val="대안사석"/>
      <sheetName val="대안사석토적"/>
      <sheetName val="박산축제공"/>
      <sheetName val="박산축제"/>
      <sheetName val="토적표"/>
      <sheetName val="수량산출갑지"/>
      <sheetName val="기성요약서"/>
      <sheetName val="Sheet1"/>
      <sheetName val="Sheet2"/>
      <sheetName val="Sheet3"/>
      <sheetName val="연결임시"/>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총집계"/>
      <sheetName val="배수공수량집계표"/>
      <sheetName val="측구집계"/>
      <sheetName val="L형측구수량"/>
      <sheetName val="L1측구 "/>
      <sheetName val="L2측구 "/>
      <sheetName val="측구위치"/>
      <sheetName val="배수집계"/>
      <sheetName val="우수공수량집계표"/>
      <sheetName val="우수공접합및부설조서"/>
      <sheetName val="오수공수량집계표"/>
      <sheetName val="오수공접합및부설조서"/>
      <sheetName val="구조물"/>
      <sheetName val="DATE"/>
      <sheetName val="구간별"/>
      <sheetName val="연결임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맨홀"/>
      <sheetName val="트렌치"/>
      <sheetName val="연결관"/>
      <sheetName val="기계일위"/>
      <sheetName val="일위대가"/>
      <sheetName val="포장일위"/>
      <sheetName val="기본일위"/>
      <sheetName val="기계경비"/>
      <sheetName val="기타경비"/>
      <sheetName val="간지"/>
      <sheetName val="표지"/>
      <sheetName val="전시원"/>
      <sheetName val="전시내"/>
      <sheetName val="Sheet1"/>
      <sheetName val="Sheet2"/>
      <sheetName val="Sheet3"/>
      <sheetName val="산출근거"/>
      <sheetName val="부대tu"/>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refreshError="1"/>
      <sheetData sheetId="28" refreshError="1"/>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내역"/>
      <sheetName val="2호맨홀공제수량"/>
      <sheetName val="3-2PS"/>
      <sheetName val="내역서"/>
    </sheetNames>
    <sheetDataSet>
      <sheetData sheetId="0"/>
      <sheetData sheetId="1" refreshError="1"/>
      <sheetData sheetId="2" refreshError="1"/>
      <sheetData sheetId="3" refreshError="1"/>
      <sheetData sheetId="4" refreshError="1"/>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기본일위"/>
      <sheetName val="기계가격"/>
      <sheetName val="연결임시"/>
      <sheetName val="범례표"/>
      <sheetName val="산출근거"/>
      <sheetName val="이토변실(A3-LINE)"/>
      <sheetName val="토사(PE)"/>
      <sheetName val="부대tu"/>
      <sheetName val="직접인건비"/>
      <sheetName val="데이타"/>
      <sheetName val="계수시트"/>
      <sheetName val="경산"/>
      <sheetName val="터파기및재료"/>
      <sheetName val="방음벽기초"/>
      <sheetName val="Sheet1"/>
      <sheetName val="이름정의"/>
      <sheetName val="초기화면"/>
      <sheetName val="단위수량"/>
      <sheetName val="가시설수량"/>
      <sheetName val="구조물"/>
      <sheetName val="H PILE수량"/>
      <sheetName val="내역서01"/>
      <sheetName val="인구"/>
      <sheetName val="환경평가"/>
      <sheetName val="구간별"/>
      <sheetName val="지구단위계획수립(공사수행)"/>
      <sheetName val="지구단위계획"/>
      <sheetName val="5지구단위"/>
      <sheetName val="지구단위계획내역서"/>
      <sheetName val="직접경비"/>
      <sheetName val="설계내역"/>
      <sheetName val="내역서"/>
      <sheetName val="관급_File"/>
      <sheetName val="공사비"/>
      <sheetName val="가시설단위수량"/>
      <sheetName val="SORCE1"/>
      <sheetName val="조건표"/>
      <sheetName val="옹벽기초자료"/>
      <sheetName val="현황산출서"/>
      <sheetName val="토공(우물통,기타) "/>
      <sheetName val="고양관재"/>
      <sheetName val="일위대가"/>
      <sheetName val="계산서(곡선부)"/>
      <sheetName val="-치수표(곡선부)"/>
      <sheetName val="data"/>
      <sheetName val="교각별철근수량집계표"/>
      <sheetName val="단가산출서(기계)"/>
      <sheetName val="2000년1차"/>
      <sheetName val="국산화"/>
      <sheetName val="원가계산서"/>
      <sheetName val="2호맨홀공제수량"/>
      <sheetName val="맨홀수량집계"/>
      <sheetName val="자료입력"/>
      <sheetName val="변압기 및 발전기 용량"/>
      <sheetName val="날개벽수량표"/>
      <sheetName val="평가내역"/>
      <sheetName val="1~9 하중계산"/>
      <sheetName val="포장수량집계"/>
      <sheetName val="3연box"/>
      <sheetName val="단 box"/>
      <sheetName val="총괄서"/>
      <sheetName val="단가조사"/>
      <sheetName val="코드표"/>
      <sheetName val="쌍송교"/>
      <sheetName val="용소리교"/>
      <sheetName val="FOOTING단면력"/>
      <sheetName val="INPUT"/>
      <sheetName val="IMPEADENCE MAP 취수장"/>
      <sheetName val="횡배수관집현황(2공구)"/>
      <sheetName val="간지"/>
      <sheetName val="자재총괄"/>
      <sheetName val="시멘트레미콘구입량"/>
      <sheetName val="골재구입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지장물보호(수집)"/>
      <sheetName val="지장물산근"/>
      <sheetName val="지장물보호공단위수량"/>
      <sheetName val="안전시설(수집)"/>
      <sheetName val="안전시설"/>
      <sheetName val="관경고용테이프수집"/>
      <sheetName val="관경고용산근"/>
      <sheetName val="신당동집계표"/>
      <sheetName val="신당동산출근거"/>
      <sheetName val="토공유용계획"/>
      <sheetName val="유입관로집계"/>
      <sheetName val="유입관로토적"/>
      <sheetName val="처리장집계"/>
      <sheetName val="처리장토적"/>
      <sheetName val="진입도로토적"/>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슬래브"/>
      <sheetName val="인건비 "/>
      <sheetName val="4.환경검토"/>
      <sheetName val="마산방향"/>
      <sheetName val="진주방향"/>
      <sheetName val="식재인부"/>
      <sheetName val="데이터"/>
      <sheetName val="6PILE  (돌출)"/>
      <sheetName val="군남내역서"/>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summary"/>
      <sheetName val="chart"/>
      <sheetName val="chart update"/>
      <sheetName val="남평1"/>
      <sheetName val="남평2"/>
      <sheetName val="남평3"/>
      <sheetName val="회동1"/>
      <sheetName val="회동2"/>
      <sheetName val="회동3"/>
      <sheetName val="회동4"/>
      <sheetName val="대로근거"/>
      <sheetName val="수량산출"/>
      <sheetName val="부대내역"/>
      <sheetName val="조명시설"/>
      <sheetName val="BD"/>
      <sheetName val="집계표"/>
      <sheetName val="1-4-2.관(약)"/>
      <sheetName val="총괄내역서"/>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장비집계"/>
      <sheetName val="가도공"/>
      <sheetName val="5.정산서"/>
      <sheetName val="총괄표"/>
      <sheetName val="SLAB&quot;1&quot;"/>
      <sheetName val="bearing"/>
      <sheetName val="연동내역"/>
      <sheetName val="SLAB"/>
      <sheetName val="수안보-MBR1"/>
      <sheetName val="남평내역"/>
      <sheetName val="기계경비(시간당)"/>
      <sheetName val="램머"/>
      <sheetName val="우수공"/>
      <sheetName val="집수정(600-700)"/>
      <sheetName val="단가일람"/>
      <sheetName val="조경일람"/>
      <sheetName val="내역서(전기)"/>
      <sheetName val="해평견적"/>
      <sheetName val="일위대가목차"/>
      <sheetName val="고압수량(철거)"/>
      <sheetName val="구조물철거타공정이월"/>
      <sheetName val="증감내역서"/>
      <sheetName val="우배수"/>
      <sheetName val="계산식"/>
      <sheetName val="차수별내역서"/>
      <sheetName val="총괄내역서(설계)"/>
      <sheetName val="실행대비"/>
      <sheetName val="JUCK"/>
      <sheetName val="#REF"/>
      <sheetName val="2000,9월 일위"/>
      <sheetName val="공통단가"/>
      <sheetName val="재료비"/>
      <sheetName val="운반비"/>
      <sheetName val="단가표"/>
      <sheetName val="원가"/>
      <sheetName val="금액"/>
      <sheetName val="일위대가표"/>
      <sheetName val="전차선로 물량표"/>
      <sheetName val="한강운반비"/>
      <sheetName val="자재"/>
      <sheetName val="공통(20-91)"/>
      <sheetName val="자료"/>
      <sheetName val="보차도경계석"/>
      <sheetName val="데리네이타현황"/>
      <sheetName val="관접합및부설"/>
      <sheetName val="레미콘"/>
      <sheetName val="pe이중벽관"/>
      <sheetName val="pe이중벽관 (우수)"/>
      <sheetName val="D100관"/>
      <sheetName val="D16"/>
      <sheetName val="D20"/>
      <sheetName val="D25"/>
      <sheetName val="D50"/>
      <sheetName val="D75,D100"/>
      <sheetName val="P-산#1-1(WOWA1)"/>
      <sheetName val="기초입력 DATA"/>
      <sheetName val="guard(mac)"/>
      <sheetName val="관급자재대"/>
      <sheetName val="포장재료집계표"/>
      <sheetName val="요율"/>
      <sheetName val="우수받이"/>
      <sheetName val="Sheet1 (2)"/>
      <sheetName val="맨홀수량산출"/>
      <sheetName val="입찰"/>
      <sheetName val="현경"/>
      <sheetName val="L형 옹벽"/>
      <sheetName val="4차원가계산서"/>
      <sheetName val="교각1"/>
      <sheetName val="수지표"/>
      <sheetName val="셀명"/>
      <sheetName val="공사"/>
      <sheetName val="견적대비표"/>
      <sheetName val="건축내역"/>
      <sheetName val="상부집계표"/>
      <sheetName val="설 계"/>
      <sheetName val="공사개요"/>
      <sheetName val="토공 total"/>
      <sheetName val="법면단"/>
      <sheetName val="석축설면"/>
      <sheetName val="법면설면"/>
      <sheetName val="석축단"/>
      <sheetName val="법면수집"/>
      <sheetName val="날개벽(시점좌측)"/>
      <sheetName val="인건비"/>
      <sheetName val="단면A-A(TR)"/>
      <sheetName val="1.설계조건"/>
      <sheetName val="도급"/>
      <sheetName val="설계조건"/>
      <sheetName val="관경별내역서"/>
      <sheetName val="nys"/>
      <sheetName val="POOM_MOTO"/>
      <sheetName val="Total"/>
      <sheetName val="설계명세서"/>
      <sheetName val="개산공사비"/>
      <sheetName val="지급자재"/>
      <sheetName val="토공연장"/>
      <sheetName val="고유코드_설계"/>
      <sheetName val="일위대가(가설)"/>
      <sheetName val="설계예시"/>
      <sheetName val="일위산출"/>
      <sheetName val="건축내역서"/>
      <sheetName val="설비내역서"/>
      <sheetName val="전기내역서"/>
      <sheetName val="노임"/>
      <sheetName val="2003상반기노임기준"/>
      <sheetName val="가점"/>
      <sheetName val="index"/>
      <sheetName val="etc"/>
      <sheetName val="슬래브(유곡)"/>
      <sheetName val="골재집계"/>
      <sheetName val="깨기"/>
      <sheetName val="말뚝지지력산정"/>
      <sheetName val="D"/>
      <sheetName val="7월11일"/>
      <sheetName val="CON'C"/>
      <sheetName val="기본단가표"/>
      <sheetName val="8.석축단위(H=1.5M)"/>
      <sheetName val="배수장토목공사비"/>
      <sheetName val="삭제및변경불가"/>
      <sheetName val="강교(Sub)"/>
      <sheetName val="Sheet2"/>
      <sheetName val="-레미콘집계"/>
      <sheetName val="-몰탈콘크리트"/>
      <sheetName val="자갈,시멘트,모래산출"/>
      <sheetName val="-철근집계"/>
      <sheetName val="포장재료(1)"/>
      <sheetName val="-흄관집계"/>
      <sheetName val="공사요율"/>
      <sheetName val="개비온집계"/>
      <sheetName val="개비온 단위"/>
      <sheetName val="기초자료입력"/>
      <sheetName val="입력란"/>
      <sheetName val="97노임단가"/>
      <sheetName val="용역비내역-진짜"/>
      <sheetName val="지장물C"/>
      <sheetName val="일위대가 1"/>
      <sheetName val="설계내역서"/>
      <sheetName val="산거 1(인력투입)"/>
      <sheetName val="일위대가 2"/>
      <sheetName val="일위대가 3"/>
      <sheetName val="산거 3 (직접경비)"/>
      <sheetName val="제경비"/>
      <sheetName val="목차"/>
      <sheetName val="총집계표"/>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부시수량"/>
      <sheetName val="을"/>
      <sheetName val="왕십리방향"/>
      <sheetName val="지수"/>
      <sheetName val="기기리스트"/>
      <sheetName val="5.배수관로"/>
      <sheetName val="주요자재"/>
      <sheetName val="폐기물처리"/>
      <sheetName val="일위대가(계측기설치)"/>
      <sheetName val="단위수량산출"/>
      <sheetName val="ABUT수량-A1"/>
      <sheetName val="INTRO."/>
      <sheetName val="단위수량(출력X)"/>
      <sheetName val="수량집계"/>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음봉방향"/>
      <sheetName val="노무비"/>
      <sheetName val="S0"/>
      <sheetName val="기둥(원형)"/>
      <sheetName val="횡배수관재료-"/>
      <sheetName val="계산서(직선부)"/>
      <sheetName val="콘크리트측구연장"/>
      <sheetName val="포장공"/>
      <sheetName val="-배수구조물공토공"/>
      <sheetName val="예산명세서"/>
      <sheetName val="용량(1-2)"/>
      <sheetName val="비탈면보호공수량산출"/>
      <sheetName val="FOB발"/>
      <sheetName val="물가대비표"/>
      <sheetName val="정부노임단가"/>
      <sheetName val="BID"/>
      <sheetName val="잡비계산"/>
      <sheetName val="설비"/>
      <sheetName val="자재대"/>
      <sheetName val="대치판정"/>
      <sheetName val="기계경비"/>
      <sheetName val="8.PILE  (돌출)"/>
      <sheetName val="우각부보강"/>
      <sheetName val="노임단가(2009.상)"/>
      <sheetName val="10.1 중기기초단가"/>
      <sheetName val="ilch"/>
      <sheetName val="실행예산"/>
      <sheetName val="세금자료"/>
      <sheetName val="수로BOX"/>
      <sheetName val="관로토공"/>
      <sheetName val="STEEL BOX 단면설계(SEC.8)"/>
      <sheetName val="원형1호맨홀토공수량"/>
      <sheetName val="(A)내역서"/>
      <sheetName val="수목표준대가"/>
      <sheetName val="COPING"/>
      <sheetName val="토공A"/>
      <sheetName val="단면가정"/>
      <sheetName val="물가시세"/>
      <sheetName val="집계"/>
      <sheetName val="투찰"/>
      <sheetName val="BQ(실행)"/>
      <sheetName val="전기일위대가"/>
      <sheetName val="갑지"/>
      <sheetName val="배수지집꓄표"/>
      <sheetName val="밀도포장수량집계표"/>
      <sheetName val="원가계산"/>
      <sheetName val="원가계산 (2)"/>
      <sheetName val="물가자료"/>
      <sheetName val="실행내역"/>
      <sheetName val="CODE"/>
      <sheetName val="노견단위수량"/>
      <sheetName val="노임단가"/>
      <sheetName val="자재단가"/>
      <sheetName val="경비단가"/>
      <sheetName val="Macro(차단기)"/>
      <sheetName val="전선 및 전선관"/>
      <sheetName val="wall"/>
      <sheetName val="Cost bd-&quot;A&quot;"/>
      <sheetName val="일위대가 "/>
      <sheetName val="★도급내역(2공구)"/>
      <sheetName val="단가산출내역(노임부분수정)"/>
      <sheetName val="단가조사서"/>
      <sheetName val="참고사항"/>
      <sheetName val="공사명입력"/>
      <sheetName val="근로자자료입력"/>
      <sheetName val="1,2공구원가계산서"/>
      <sheetName val="2공구산출내역"/>
      <sheetName val="1공구산출내역서"/>
      <sheetName val="기초코드"/>
      <sheetName val="Sheet17"/>
      <sheetName val="BOX"/>
      <sheetName val="중기조종사 단위단가"/>
      <sheetName val="아파트 내역"/>
      <sheetName val="값"/>
      <sheetName val="설계예산서"/>
      <sheetName val="예산내역서"/>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소비자가"/>
      <sheetName val="계림(함평)"/>
      <sheetName val="계림(장성)"/>
      <sheetName val="배수공 주요자재 집계표"/>
      <sheetName val="99노임단가"/>
      <sheetName val="취수탑"/>
      <sheetName val="70%"/>
      <sheetName val="산출내역서"/>
      <sheetName val="설계"/>
      <sheetName val="일위대가(건축)"/>
      <sheetName val="3련 BOX"/>
      <sheetName val="인천성심병원"/>
      <sheetName val="평가데이터"/>
      <sheetName val="제잡비계산"/>
      <sheetName val="WORK"/>
      <sheetName val="ITEM"/>
      <sheetName val="기초단가"/>
      <sheetName val="APT"/>
      <sheetName val="전기"/>
      <sheetName val="원가서"/>
      <sheetName val="6-1. 관개량조서"/>
      <sheetName val="공사비증감"/>
      <sheetName val="1호맨홀가감수량"/>
      <sheetName val="가시설(TYPE-A)"/>
      <sheetName val="1-1평균터파기고(1)"/>
      <sheetName val="1호맨홀수량산출"/>
      <sheetName val="내역서갑지"/>
      <sheetName val="내역서을지"/>
      <sheetName val="자압"/>
      <sheetName val="매입세율"/>
      <sheetName val="깨기 총괄"/>
      <sheetName val="SG"/>
      <sheetName val="실행철강하도"/>
      <sheetName val="상부공"/>
      <sheetName val="40단가산출서"/>
      <sheetName val="40집계"/>
      <sheetName val="LP-S"/>
      <sheetName val="영동(D)"/>
      <sheetName val="일반수량"/>
      <sheetName val="중기사용료"/>
      <sheetName val="토공집계"/>
      <sheetName val="외천교"/>
      <sheetName val="2.고용보험료산출근거"/>
      <sheetName val="차액보증"/>
      <sheetName val="b_balju"/>
      <sheetName val="공비대비"/>
      <sheetName val="MOTOR"/>
      <sheetName val="Site Expenses"/>
      <sheetName val="SRC-B3U2"/>
      <sheetName val="교사기준면적(초등)"/>
      <sheetName val="간지 (세)"/>
      <sheetName val="집수정단위수량600 "/>
      <sheetName val="S.중기사용료"/>
      <sheetName val="접합 및 부설 "/>
      <sheetName val="자압1"/>
      <sheetName val="설명"/>
      <sheetName val="4차공사"/>
      <sheetName val="수자재단위당"/>
      <sheetName val="EP0618"/>
      <sheetName val="부하계산서"/>
      <sheetName val="T13(P68~72,78)"/>
      <sheetName val="철콘"/>
      <sheetName val="인건-측정"/>
      <sheetName val="데크수량집계표 (3)"/>
      <sheetName val="공사원가계산서"/>
      <sheetName val="5.모델링"/>
      <sheetName val="위치조서"/>
      <sheetName val="교대(A1-A2)"/>
      <sheetName val="손익분석"/>
      <sheetName val="중로근거"/>
      <sheetName val="상호참고자료"/>
      <sheetName val="공사기본내용입력"/>
      <sheetName val="발주처자료입력"/>
      <sheetName val="회사기본자료"/>
      <sheetName val="하자보증자료"/>
      <sheetName val="기술자관련자료"/>
      <sheetName val="경상비"/>
      <sheetName val="ⴭⴭⴭⴭ"/>
      <sheetName val="H-PILE수량집계"/>
      <sheetName val="관급자재"/>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단가및재료비"/>
      <sheetName val="교각계산"/>
      <sheetName val="일위합"/>
      <sheetName val="일위"/>
      <sheetName val="부대공"/>
      <sheetName val="운반공"/>
      <sheetName val="배수공"/>
      <sheetName val="중기사"/>
      <sheetName val="기계경"/>
      <sheetName val="노임단"/>
      <sheetName val="장비단"/>
      <sheetName val="자재단"/>
      <sheetName val="기계합"/>
      <sheetName val="상 부"/>
      <sheetName val="3.하중산정4.지지력"/>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내역서적용수량 (지방도893)"/>
      <sheetName val="총괄설계내역서"/>
      <sheetName val="임금단가"/>
      <sheetName val="조건"/>
      <sheetName val="공사비 증감 내역서"/>
      <sheetName val="백호우계수"/>
      <sheetName val="[고양관재.XLSŝ보차도경계석집계표(종)"/>
      <sheetName val="토목(대안)"/>
      <sheetName val="단위단가"/>
      <sheetName val="산근터빈"/>
      <sheetName val="중기사용료산출근거"/>
      <sheetName val="단가산출2"/>
      <sheetName val="단가 및 재료비"/>
      <sheetName val="단위집계표"/>
      <sheetName val="경  비 "/>
      <sheetName val="증감대비"/>
      <sheetName val="시설물일위"/>
      <sheetName val="L_RPTB02_01"/>
      <sheetName val="하중계산"/>
      <sheetName val="노무"/>
      <sheetName val="1-1"/>
      <sheetName val="예산서"/>
      <sheetName val="2.토목공사"/>
      <sheetName val="재료비단가"/>
      <sheetName val="투자비"/>
      <sheetName val="조성원가DATA"/>
      <sheetName val="사업비"/>
      <sheetName val="1-1합"/>
      <sheetName val="1-1오"/>
      <sheetName val="1-1우"/>
      <sheetName val="ygd1-2"/>
      <sheetName val="ygr1-3"/>
      <sheetName val="ygr1-2"/>
      <sheetName val="ygr1-4"/>
      <sheetName val="교량하부공"/>
      <sheetName val="청천내"/>
      <sheetName val="1호인버트수량"/>
      <sheetName val="A1"/>
      <sheetName val="측구공"/>
      <sheetName val="자재코드"/>
      <sheetName val="안정성검토"/>
      <sheetName val="설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refreshError="1"/>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단가산출"/>
      <sheetName val="기계경비"/>
      <sheetName val="기계가격"/>
      <sheetName val="기계노임"/>
      <sheetName val="노임단가"/>
      <sheetName val="단가산출 (2)"/>
      <sheetName val="물가시세"/>
      <sheetName val="터파기및재료"/>
      <sheetName val="산출근거"/>
      <sheetName val="4.환경검토"/>
      <sheetName val="DATE"/>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기계가격"/>
    </sheetNames>
    <sheetDataSet>
      <sheetData sheetId="0" refreshError="1"/>
      <sheetData sheetId="1" refreshError="1"/>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각종 단가"/>
      <sheetName val="껍데기"/>
      <sheetName val="예정"/>
      <sheetName val="예정공정표"/>
      <sheetName val="설계"/>
      <sheetName val="설계내역서"/>
      <sheetName val="원가"/>
      <sheetName val="원가총괄"/>
      <sheetName val="원가계산서"/>
      <sheetName val="일위"/>
      <sheetName val="일위대가 1"/>
      <sheetName val="일위대가 2"/>
      <sheetName val="일위대가 3"/>
      <sheetName val="단가"/>
      <sheetName val="산거 1(인력투입)"/>
      <sheetName val="직접경비(sw)"/>
      <sheetName val="산거 3 (직접경비)"/>
      <sheetName val="수량"/>
      <sheetName val="수량산출서"/>
      <sheetName val="도면"/>
      <sheetName val="인력투입비율"/>
      <sheetName val="산출근거"/>
      <sheetName val="남한강 2단계 전체분"/>
      <sheetName val="DATE"/>
      <sheetName val="내역"/>
      <sheetName val="연결임시"/>
      <sheetName val="2차 설계내역서(변경)"/>
      <sheetName val="관접합및부설"/>
      <sheetName val="data"/>
      <sheetName val="기초단가"/>
      <sheetName val="물가대비표"/>
      <sheetName val="노임단가 및 기계경비"/>
      <sheetName val="기계가격"/>
      <sheetName val="교사기준면적(초등)"/>
      <sheetName val="견적을지"/>
      <sheetName val="지구단위계획수립(공사수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안전시설(수집)"/>
      <sheetName val="안전시설"/>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신당동집계표"/>
      <sheetName val="남평내역"/>
      <sheetName val="기계경비(시간당)"/>
      <sheetName val="램머"/>
      <sheetName val="내역"/>
      <sheetName val="배수공"/>
      <sheetName val="측구공"/>
      <sheetName val="산출근거"/>
      <sheetName val="Sheet1"/>
      <sheetName val="코드표"/>
      <sheetName val="자재코드"/>
      <sheetName val="터파기및재료"/>
      <sheetName val="인구"/>
      <sheetName val="환경평가"/>
      <sheetName val="연결임시"/>
      <sheetName val="1호인버트수량"/>
      <sheetName val="교량하부공"/>
      <sheetName val="토사(PE)"/>
      <sheetName val="조건표"/>
      <sheetName val="설계명세서"/>
      <sheetName val="부대tu"/>
      <sheetName val="구간별"/>
      <sheetName val="고양관재"/>
      <sheetName val="토공"/>
      <sheetName val="일위대가 1"/>
      <sheetName val="설계내역서"/>
      <sheetName val="산거 1(인력투입)"/>
      <sheetName val="일위대가 2"/>
      <sheetName val="일위대가 3"/>
      <sheetName val="토목"/>
      <sheetName val="구분표"/>
      <sheetName val="WORK"/>
      <sheetName val="수로BOX"/>
      <sheetName val="내역서01"/>
      <sheetName val="설비"/>
      <sheetName val="요율"/>
      <sheetName val="자재대"/>
      <sheetName val="지구단위계획내역서"/>
      <sheetName val="경산"/>
      <sheetName val="토공(우물통,기타) "/>
      <sheetName val="인건비 "/>
      <sheetName val="데이터"/>
      <sheetName val="초기화면"/>
      <sheetName val="이름정의"/>
      <sheetName val="2호맨홀공제수량"/>
      <sheetName val="단위수량"/>
      <sheetName val="가시설수량"/>
      <sheetName val="데이타"/>
      <sheetName val="고유코드_설계"/>
      <sheetName val="관로토공"/>
      <sheetName val="계산서(곡선부)"/>
      <sheetName val="포장재료집계표"/>
      <sheetName val="평가내역"/>
      <sheetName val="Sensitivity"/>
      <sheetName val="구조물공"/>
      <sheetName val="부대공"/>
      <sheetName val="포장공"/>
      <sheetName val="도수로현황"/>
      <sheetName val="기본일위"/>
      <sheetName val="맨홀수량산출"/>
      <sheetName val="공토공단위당"/>
      <sheetName val="정부노임단가"/>
      <sheetName val="일위대가표"/>
      <sheetName val="계수시트"/>
      <sheetName val="경율산정.XLS"/>
      <sheetName val="직접인건비"/>
      <sheetName val="청천내"/>
      <sheetName val="분석투자 내역(광명)"/>
      <sheetName val="내역서(교량)전체"/>
      <sheetName val="1-1합"/>
      <sheetName val="1-1오"/>
      <sheetName val="1-1우"/>
      <sheetName val="ygd1-2"/>
      <sheetName val="ygr1-3"/>
      <sheetName val="ygr1-2"/>
      <sheetName val="ygr1-4"/>
      <sheetName val="직접경비"/>
      <sheetName val="교각별철근수량집계표"/>
      <sheetName val="옹벽기초자료"/>
      <sheetName val="현황산출서"/>
      <sheetName val="내#일산설치"/>
      <sheetName val="A1"/>
      <sheetName val="구조물"/>
      <sheetName val="G.R300경비"/>
      <sheetName val="Control"/>
      <sheetName val="내역서"/>
      <sheetName val="우수받이"/>
      <sheetName val="Sheet5"/>
      <sheetName val="가시설단위수량"/>
      <sheetName val="SORCE1"/>
      <sheetName val="조명시설"/>
      <sheetName val="철거산출근거"/>
      <sheetName val="지구단위계획"/>
      <sheetName val="공종"/>
      <sheetName val="일위대가(교통성검토)"/>
      <sheetName val="일위총괄"/>
      <sheetName val="노임단가"/>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범례표"/>
      <sheetName val="기계가격"/>
      <sheetName val="이토변실(A3-LINE)"/>
      <sheetName val="APT"/>
      <sheetName val="파이프류"/>
      <sheetName val="을지"/>
      <sheetName val="맨홀수량산출(A-LINE)"/>
      <sheetName val="용소리교"/>
      <sheetName val="배수관집계"/>
      <sheetName val="석축설면"/>
      <sheetName val="#REF"/>
      <sheetName val="설계조건"/>
      <sheetName val="안정계산"/>
      <sheetName val="단면검토"/>
      <sheetName val="일위대가"/>
      <sheetName val="투입집계표"/>
      <sheetName val="이형관재료표(A-L)"/>
      <sheetName val="수량산출"/>
      <sheetName val="편입용지조서"/>
      <sheetName val="DATA 입력란"/>
      <sheetName val="1. 설계조건 2.단면가정 3. 하중계산"/>
      <sheetName val="횡배수관설치현황"/>
      <sheetName val="TOTAL_BOQ"/>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1.토공집계"/>
      <sheetName val="2.관대집계표"/>
      <sheetName val="접합"/>
      <sheetName val="3.구조물공"/>
      <sheetName val="7.폐기물집계"/>
      <sheetName val="지장물보호(수집)"/>
      <sheetName val="지장물산근"/>
      <sheetName val="지장물보호공단위수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관경고용테이프수집"/>
      <sheetName val="관경고용산근"/>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식재"/>
      <sheetName val="시설물"/>
      <sheetName val="식재출력용"/>
      <sheetName val="유지관리"/>
      <sheetName val="단가"/>
      <sheetName val="상반기손익차2총괄"/>
      <sheetName val="총괄표"/>
      <sheetName val="공사비_NDE"/>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3연box"/>
      <sheetName val="단 box"/>
      <sheetName val="기자재대비표"/>
      <sheetName val="합계"/>
      <sheetName val="일위목록"/>
      <sheetName val="집계표"/>
      <sheetName val="방음벽기초"/>
      <sheetName val="구천"/>
      <sheetName val="1_토총"/>
      <sheetName val="2_관로집"/>
      <sheetName val="3_구조물집계"/>
      <sheetName val="4_포장공"/>
      <sheetName val="5_부대공"/>
      <sheetName val="6_주요자재대"/>
      <sheetName val="7_폐기물"/>
      <sheetName val="국산화"/>
      <sheetName val="부대내역"/>
      <sheetName val="H PILE수량"/>
      <sheetName val="전력구구조물산근"/>
      <sheetName val="01.10월"/>
      <sheetName val="토목검측서"/>
      <sheetName val="해외(원화)"/>
      <sheetName val="Sheet1 (2)"/>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법면단"/>
      <sheetName val="토적기초자료"/>
      <sheetName val="토사(PE "/>
      <sheetName val="도대하도변경최종정산조경"/>
      <sheetName val="우배수"/>
      <sheetName val="날개벽수량표"/>
      <sheetName val="평균터파기고(1-2,ASP)"/>
      <sheetName val="마산방향"/>
      <sheetName val="진주방향"/>
      <sheetName val="SG"/>
      <sheetName val="교각1"/>
      <sheetName val="기본단가표"/>
      <sheetName val="공사개요"/>
      <sheetName val="5지구단위"/>
      <sheetName val="토사(PE_x0009_"/>
      <sheetName val="오수토공"/>
      <sheetName val="기초공"/>
      <sheetName val="기둥(원형)"/>
      <sheetName val="소방일위 "/>
      <sheetName val="구역화물"/>
      <sheetName val="2@ BOX"/>
      <sheetName val="파일의이용"/>
      <sheetName val="토공산근"/>
      <sheetName val="중기손료"/>
      <sheetName val="MOTOR"/>
      <sheetName val="교각별수량"/>
      <sheetName val="9902"/>
      <sheetName val="관급자재"/>
      <sheetName val="변경관급자재"/>
      <sheetName val="수량집계"/>
      <sheetName val="1호맨홀자연토공"/>
      <sheetName val="분뇨"/>
      <sheetName val="골재집계"/>
      <sheetName val="자갈,시멘트,모래산출"/>
      <sheetName val="슬래브"/>
      <sheetName val="ABUT수량-A1"/>
      <sheetName val="수안보-MBR1"/>
      <sheetName val="노무비단가"/>
      <sheetName val="wall"/>
      <sheetName val="안전보건교육"/>
      <sheetName val="중기사용료산출근거"/>
      <sheetName val="단가 및 재료비"/>
      <sheetName val="시행예산"/>
      <sheetName val="석축단"/>
      <sheetName val="법면수집"/>
      <sheetName val="설계기준"/>
      <sheetName val="내역1"/>
      <sheetName val="말뚝지지력산정"/>
      <sheetName val="국민연금표"/>
      <sheetName val="A1-DATA"/>
      <sheetName val="단면"/>
      <sheetName val="평가데이터"/>
      <sheetName val="식재인부"/>
      <sheetName val="4.2.1 마루높이 검토"/>
      <sheetName val="안정성검토"/>
      <sheetName val="하중계산"/>
      <sheetName val="21301동"/>
      <sheetName val="전차선로 물량표"/>
      <sheetName val="한강운반비"/>
      <sheetName val="공통(20-91)"/>
      <sheetName val="가로등 조도계산"/>
      <sheetName val="지구단위계획수립(공사수행)"/>
      <sheetName val="주공 갑지"/>
      <sheetName val="실행철강하도"/>
      <sheetName val="횡배수관재료-"/>
      <sheetName val="계산서(직선부)"/>
      <sheetName val="콘크리트측구연장"/>
      <sheetName val="-몰탈콘크리트"/>
      <sheetName val="-배수구조물공토공"/>
      <sheetName val="삭제및변경불가"/>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관접합및부설"/>
      <sheetName val="변수값"/>
      <sheetName val="중기상차"/>
      <sheetName val="AS복구"/>
      <sheetName val="중기터파기"/>
      <sheetName val="1-4-2.관(약)"/>
      <sheetName val="공사설명서"/>
      <sheetName val="장비집계"/>
      <sheetName val="구조물철거타공정이월"/>
      <sheetName val="차액보증"/>
      <sheetName val="nys"/>
      <sheetName val="SPEC"/>
      <sheetName val="입찰"/>
      <sheetName val="현경"/>
      <sheetName val="노임"/>
      <sheetName val="공구"/>
      <sheetName val="금액내역서"/>
      <sheetName val="투입내역"/>
      <sheetName val="현장관리비"/>
      <sheetName val="6PILE  (돌출)"/>
      <sheetName val="JUCK"/>
      <sheetName val="에너지요금"/>
      <sheetName val="음봉방향"/>
      <sheetName val="경비집계"/>
      <sheetName val="General Data"/>
      <sheetName val="구간공종"/>
      <sheetName val="9GNG운반"/>
      <sheetName val="실행(표지,갑,을)"/>
      <sheetName val="일위대가 "/>
      <sheetName val="실행"/>
      <sheetName val="실행(ALT1)"/>
      <sheetName val="갑지"/>
      <sheetName val="6호기"/>
      <sheetName val="1-1평균터파기고(1)"/>
      <sheetName val="고재중량"/>
      <sheetName val="관보호공단위수량"/>
      <sheetName val="b_balju"/>
      <sheetName val="공종단가"/>
      <sheetName val="2.단면가정"/>
      <sheetName val="총괄내역서"/>
      <sheetName val="가도공"/>
      <sheetName val="우수"/>
      <sheetName val="레미콘"/>
      <sheetName val="pe이중벽관"/>
      <sheetName val="pe이중벽관 (우수)"/>
      <sheetName val="D100관"/>
      <sheetName val="D16"/>
      <sheetName val="D20"/>
      <sheetName val="D25"/>
      <sheetName val="D50"/>
      <sheetName val="D75,D100"/>
      <sheetName val="SLAB"/>
      <sheetName val="토공 total"/>
      <sheetName val="집수정(600-700)"/>
      <sheetName val="관급자재대"/>
      <sheetName val="내역서(전기)"/>
      <sheetName val="input"/>
      <sheetName val="guard(mac)"/>
      <sheetName val="부시수량"/>
      <sheetName val="설명"/>
      <sheetName val="자압1"/>
      <sheetName val="Total"/>
      <sheetName val="수압시험수집"/>
      <sheetName val="수압시험산근"/>
      <sheetName val="을"/>
      <sheetName val="단가일람"/>
      <sheetName val="조경일람"/>
      <sheetName val="해평견적"/>
      <sheetName val="일위대가목차"/>
      <sheetName val="원가계산"/>
      <sheetName val="견적대비표"/>
      <sheetName val="BID"/>
      <sheetName val="총괄내역서(설계)"/>
      <sheetName val="고압수량(철거)"/>
      <sheetName val="데리네이타현황"/>
      <sheetName val="원가"/>
      <sheetName val="금액"/>
      <sheetName val="차수별내역서"/>
      <sheetName val="수지표"/>
      <sheetName val="셀명"/>
      <sheetName val="공사"/>
      <sheetName val="증감내역서"/>
      <sheetName val="계산식"/>
      <sheetName val="자료"/>
      <sheetName val="건축내역"/>
      <sheetName val="P-산#1-1(WOWA1)"/>
      <sheetName val="잡비계산"/>
      <sheetName val="BD"/>
      <sheetName val="개산공사비"/>
      <sheetName val="4차공사"/>
      <sheetName val="천방교접속"/>
      <sheetName val="대포2교접속"/>
      <sheetName val="총_구조물공"/>
      <sheetName val="-치수표(곡선부)"/>
      <sheetName val="참고사항"/>
      <sheetName val="근로자자료입력"/>
      <sheetName val="8.석축단위(H=1.5M)"/>
      <sheetName val="1월요청,실사(운용통보기준)"/>
      <sheetName val="8.PILE  (돌출)"/>
      <sheetName val="상부집계표"/>
      <sheetName val="날개벽(시점좌측)"/>
      <sheetName val="수자재단위당"/>
      <sheetName val="5.정산서"/>
      <sheetName val="5.배수관로"/>
      <sheetName val="주요자재"/>
      <sheetName val="폐기물처리"/>
      <sheetName val="DATA"/>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예산명세서"/>
      <sheetName val="자료입력"/>
      <sheetName val="원형맨홀수량"/>
      <sheetName val="연결관산출조서"/>
      <sheetName val="ⴭⴭⴭⴭ"/>
      <sheetName val="비탈면보호공수량산출"/>
      <sheetName val="법면설면"/>
      <sheetName val="설계내역"/>
      <sheetName val="기초입력 DATA"/>
      <sheetName val="자재"/>
      <sheetName val="지급자재"/>
      <sheetName val="실행대비"/>
      <sheetName val="-레미콘집계"/>
      <sheetName val="-철근집계"/>
      <sheetName val="포장재료(1)"/>
      <sheetName val="-흄관집계"/>
      <sheetName val="우각부보강"/>
      <sheetName val="단가조사"/>
      <sheetName val="자압"/>
      <sheetName val="Sheet2"/>
      <sheetName val="단면가정"/>
      <sheetName val="EP0618"/>
      <sheetName val="토적(3차분)"/>
      <sheetName val="토량운반계산"/>
      <sheetName val="T13(P68~72,78)"/>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2003상반기노임기준"/>
      <sheetName val="CODE"/>
      <sheetName val="슬래브(유곡)"/>
      <sheetName val="가점"/>
      <sheetName val="토목공사일반"/>
      <sheetName val="조달청적격심사"/>
      <sheetName val="신당동산출근거"/>
      <sheetName val="준검 내역서"/>
      <sheetName val="산근"/>
      <sheetName val="4차원가계산서"/>
      <sheetName val="L형 옹벽"/>
      <sheetName val="공사비"/>
      <sheetName val="DATA1"/>
      <sheetName val="상부공"/>
      <sheetName val="실행내역"/>
      <sheetName val="자재단가"/>
      <sheetName val="경비단가"/>
      <sheetName val="3.공통공사대비"/>
      <sheetName val="피벗테이블데이터분석"/>
      <sheetName val="평균높이산출근거"/>
      <sheetName val="횡배수관위치조서"/>
      <sheetName val="수로단위수량"/>
      <sheetName val="원형1호맨홀토공수량"/>
      <sheetName val="일위대가(가설)"/>
      <sheetName val="99노임단가"/>
      <sheetName val="총괄"/>
      <sheetName val="도급"/>
      <sheetName val="기초자료"/>
      <sheetName val="수량BOQ"/>
      <sheetName val="SULKEA"/>
      <sheetName val="3련 BOX"/>
      <sheetName val="구조물공집계"/>
      <sheetName val="타기관"/>
      <sheetName val="역T형옹벽(3.0)"/>
      <sheetName val="CTEMCOST"/>
      <sheetName val="4지구단위"/>
      <sheetName val="장비단가(010427)"/>
      <sheetName val="9811"/>
      <sheetName val="BEND LOSS"/>
      <sheetName val="세금자료"/>
      <sheetName val="1_토총1"/>
      <sheetName val="2_관로집1"/>
      <sheetName val="3_구조물집계1"/>
      <sheetName val="4_포장공1"/>
      <sheetName val="5_부대공1"/>
      <sheetName val="6_주요자재대1"/>
      <sheetName val="7_폐기물1"/>
      <sheetName val="토공(우물통,기타)_"/>
      <sheetName val="총괄집계_"/>
      <sheetName val="날개벽철근집계_"/>
      <sheetName val="1_토공집계"/>
      <sheetName val="2_관대집계표"/>
      <sheetName val="3_구조물공"/>
      <sheetName val="7_폐기물집계"/>
      <sheetName val="Sheet1_(2)"/>
      <sheetName val="PVC접합개소_산출서"/>
      <sheetName val="배수공총괄_집계표(횡)"/>
      <sheetName val="보차도경계석_조서"/>
      <sheetName val="맨홀집계표_"/>
      <sheetName val="산출근거(마산,_만천,_가례)"/>
      <sheetName val="산출근거(가설도로_조성)"/>
      <sheetName val="산출근거(가설도로_성토다짐)"/>
      <sheetName val="산출근거(가설도로_살수)"/>
      <sheetName val="산출근거(가설도로_유지보수)"/>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값"/>
      <sheetName val="index"/>
      <sheetName val="etc"/>
      <sheetName val="설 계"/>
      <sheetName val="집수정단위수량600 "/>
      <sheetName val="S.중기사용료"/>
      <sheetName val="입력란"/>
      <sheetName val="소비자가"/>
      <sheetName val="COPING"/>
      <sheetName val="실행예산"/>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총괄 내역서"/>
      <sheetName val="공사요율"/>
      <sheetName val="상호참고자료"/>
      <sheetName val="공사기본내용입력"/>
      <sheetName val="발주처자료입력"/>
      <sheetName val="회사기본자료"/>
      <sheetName val="하자보증자료"/>
      <sheetName val="기술자관련자료"/>
      <sheetName val="설계예산서"/>
      <sheetName val="예산내역서"/>
      <sheetName val="토공연장"/>
      <sheetName val="FOB발"/>
      <sheetName val="설계예시"/>
      <sheetName val="일위산출"/>
      <sheetName val="건축내역서"/>
      <sheetName val="설비내역서"/>
      <sheetName val="전기내역서"/>
      <sheetName val="중기조종사 단위단가"/>
      <sheetName val="아파트 내역"/>
      <sheetName val="원가계산서"/>
      <sheetName val="적용단위길이"/>
      <sheetName val="교대(A1)"/>
      <sheetName val="공통가설"/>
      <sheetName val="계림(함평)"/>
      <sheetName val="계림(장성)"/>
      <sheetName val="unitpric"/>
      <sheetName val="단가산출내역(노임부분수정)"/>
      <sheetName val="배수장토목공사비"/>
      <sheetName val="noyim"/>
      <sheetName val="구체"/>
      <sheetName val="좌측날개벽"/>
      <sheetName val="우측날개벽"/>
      <sheetName val="type-F"/>
      <sheetName val="신우"/>
      <sheetName val="2000,9월 일위"/>
      <sheetName val="공통단가"/>
      <sheetName val="재료비"/>
      <sheetName val="운반비"/>
      <sheetName val="단가표"/>
      <sheetName val="보차도경계석"/>
      <sheetName val="대로근거"/>
      <sheetName val="지수"/>
      <sheetName val="1.설계조건"/>
      <sheetName val="bm(CIcable)"/>
      <sheetName val="5.소재"/>
      <sheetName val="노무단가"/>
      <sheetName val="노무비"/>
      <sheetName val="깨기"/>
      <sheetName val="변경원가서갑"/>
      <sheetName val="2. 공원조도"/>
      <sheetName val="공사비집계표(서해안고속도로)"/>
      <sheetName val="3.하중산정4.지지력"/>
      <sheetName val="70%"/>
      <sheetName val="해외"/>
      <sheetName val="2000년1차"/>
      <sheetName val="중기솔뇨"/>
      <sheetName val="토목공사"/>
      <sheetName val="수목표준대가"/>
      <sheetName val="COVER"/>
      <sheetName val="관경별내역서"/>
      <sheetName val="하수급견적대비"/>
      <sheetName val="기준액"/>
      <sheetName val="RangeObject"/>
      <sheetName val="기계경비"/>
      <sheetName val="기초단가"/>
      <sheetName val="가로등내"/>
      <sheetName val="덕전리"/>
      <sheetName val="단면 (2)"/>
      <sheetName val="일위대가(계측기설치)"/>
      <sheetName val="산출"/>
      <sheetName val="INTRO."/>
      <sheetName val="노임단가(2009.상)"/>
      <sheetName val="10.1 중기기초단가"/>
      <sheetName val="POOM_MOTO"/>
      <sheetName val="중로근거"/>
      <sheetName val="★도급내역(2공구)"/>
      <sheetName val="5.모델링"/>
      <sheetName val="인건비"/>
      <sheetName val="매입세율"/>
      <sheetName val="단면A-A(TR)"/>
      <sheetName val="2"/>
      <sheetName val="원가계산 (2)"/>
      <sheetName val="단가조사서"/>
      <sheetName val="단가및재료비"/>
      <sheetName val="마산방향철근집계"/>
      <sheetName val="7.PILE  (돌출)"/>
      <sheetName val="관경결정"/>
      <sheetName val="전등설비"/>
      <sheetName val="노무"/>
      <sheetName val="설계"/>
      <sheetName val="일위대가(건축)"/>
      <sheetName val="깨기 총괄"/>
      <sheetName val="BOX"/>
      <sheetName val="물가자료"/>
      <sheetName val="토공집계"/>
      <sheetName val="[고양관재.XLSŝ보차도경계석집계표(종)"/>
      <sheetName val="Sheet17"/>
      <sheetName val="Y-WORK"/>
      <sheetName val="1-1"/>
      <sheetName val="CON'C"/>
      <sheetName val="통관-유입(벌어짐)유출(도수)"/>
      <sheetName val="D"/>
      <sheetName val="총계"/>
      <sheetName val="물가대비표"/>
      <sheetName val="배수지집꓄표"/>
      <sheetName val="밀도포장수량집계표"/>
      <sheetName val="위치조서"/>
      <sheetName val="토적표"/>
      <sheetName val="조경식재굴취"/>
      <sheetName val="조경유지관리"/>
      <sheetName val="인력터파기품"/>
      <sheetName val="컨테이너"/>
      <sheetName val="흥양2교토공집계표"/>
      <sheetName val="진천방향"/>
      <sheetName val="도로경계블럭연장조서"/>
      <sheetName val="원가계산서구조조정"/>
      <sheetName val="도로포장면적산출(1)"/>
      <sheetName val="H-PILE수량집계"/>
      <sheetName val="배수공수집"/>
      <sheetName val="손익분석"/>
      <sheetName val="견적서을지"/>
      <sheetName val="조건"/>
      <sheetName val="견적"/>
      <sheetName val="접합 및 부설 "/>
      <sheetName val="7월11일"/>
      <sheetName val="Cost bd-&quot;A&quot;"/>
      <sheetName val="역T형교대(말뚝기초)"/>
      <sheetName val="내역서적용수량"/>
      <sheetName val="정부노임"/>
      <sheetName val="1_토총2"/>
      <sheetName val="2_관로집2"/>
      <sheetName val="3_구조물집계2"/>
      <sheetName val="4_포장공2"/>
      <sheetName val="5_부대공2"/>
      <sheetName val="6_주요자재대2"/>
      <sheetName val="7_폐기물2"/>
      <sheetName val="단위중량"/>
      <sheetName val="SANBAISU"/>
      <sheetName val="설계내역2"/>
      <sheetName val="전기"/>
      <sheetName val="NAV000"/>
      <sheetName val="우수공"/>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danga"/>
      <sheetName val="ilch"/>
      <sheetName val="가정연䊰"/>
      <sheetName val="단가산출서(기계)"/>
      <sheetName val="개비온집계"/>
      <sheetName val="개비온 단위"/>
      <sheetName val="SAMPLE!"/>
      <sheetName val="이티입력"/>
      <sheetName val="N賃率-職"/>
      <sheetName val="노견단위수량"/>
      <sheetName val="동해title"/>
      <sheetName val="교대"/>
      <sheetName val="대치판정"/>
      <sheetName val="기둥"/>
      <sheetName val="저판(버림100)"/>
      <sheetName val="용량(1-2)"/>
      <sheetName val="견적서-을지"/>
      <sheetName val="산근1,2"/>
      <sheetName val="약품공급2"/>
      <sheetName val="경상비"/>
      <sheetName val="토공총괄표"/>
      <sheetName val="입력"/>
      <sheetName val="관구보호몰탈"/>
      <sheetName val="용수량(생활용수)"/>
      <sheetName val="BQMP"/>
      <sheetName val="효성CB 1P기초"/>
      <sheetName val="조명율표"/>
      <sheetName val="중기일위대가"/>
      <sheetName val="배수공1"/>
      <sheetName val="내역서갑지"/>
      <sheetName val="내역서을지"/>
      <sheetName val="2.토목공사"/>
      <sheetName val="백호우계수"/>
      <sheetName val="전기일위대가"/>
      <sheetName val="2.고용보험료산출근거"/>
      <sheetName val="돌담교 상부수량"/>
      <sheetName val="배수내역"/>
      <sheetName val="경비"/>
      <sheetName val="2공구산출내역"/>
      <sheetName val="맨홀수량집계"/>
      <sheetName val="인천성심병원"/>
      <sheetName val="Macro(차단기)"/>
      <sheetName val="전선 및 전선관"/>
      <sheetName val="합천내역"/>
      <sheetName val="대창(함평)"/>
      <sheetName val="대창(장성)"/>
      <sheetName val="3"/>
      <sheetName val="본선토공수량산출근거"/>
      <sheetName val="구간산출"/>
      <sheetName val="수량"/>
      <sheetName val="구룡간선입력"/>
      <sheetName val="단가설계"/>
      <sheetName val="현장관리비집계표"/>
      <sheetName val="입력자료"/>
      <sheetName val="S0"/>
      <sheetName val="기초자료입력"/>
      <sheetName val="L_RPTB02_01"/>
      <sheetName val="1호맨홀수량산출"/>
      <sheetName val="조명일위"/>
      <sheetName val="CB"/>
      <sheetName val="사진내용 입력"/>
      <sheetName val="계정"/>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row r="31">
          <cell r="I31">
            <v>0</v>
          </cell>
        </row>
      </sheetData>
      <sheetData sheetId="12"/>
      <sheetData sheetId="13">
        <row r="31">
          <cell r="I31">
            <v>0</v>
          </cell>
        </row>
      </sheetData>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refreshError="1"/>
      <sheetData sheetId="444" refreshError="1"/>
      <sheetData sheetId="445"/>
      <sheetData sheetId="446"/>
      <sheetData sheetId="447"/>
      <sheetData sheetId="448" refreshError="1"/>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efreshError="1"/>
      <sheetData sheetId="514" refreshError="1"/>
      <sheetData sheetId="515" refreshError="1"/>
      <sheetData sheetId="516"/>
      <sheetData sheetId="517" refreshError="1"/>
      <sheetData sheetId="518" refreshError="1"/>
      <sheetData sheetId="519" refreshError="1"/>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sheetData sheetId="776" refreshError="1"/>
      <sheetData sheetId="777" refreshError="1"/>
      <sheetData sheetId="778" refreshError="1"/>
      <sheetData sheetId="779" refreshError="1"/>
      <sheetData sheetId="780" refreshError="1"/>
      <sheetData sheetId="781" refreshError="1"/>
      <sheetData sheetId="782" refreshError="1"/>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refreshError="1"/>
      <sheetData sheetId="875" refreshError="1"/>
      <sheetData sheetId="876" refreshError="1"/>
      <sheetData sheetId="877" refreshError="1"/>
      <sheetData sheetId="878" refreshError="1"/>
      <sheetData sheetId="879" refreshError="1"/>
      <sheetData sheetId="880"/>
      <sheetData sheetId="881" refreshError="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refreshError="1"/>
      <sheetData sheetId="894" refreshError="1"/>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사노임"/>
      <sheetName val="적용노임"/>
      <sheetName val="일반자재"/>
      <sheetName val="중기사용료"/>
      <sheetName val="단가목록"/>
      <sheetName val="토공"/>
      <sheetName val="부대공"/>
      <sheetName val="DATE"/>
    </sheetNames>
    <sheetDataSet>
      <sheetData sheetId="0"/>
      <sheetData sheetId="1">
        <row r="46">
          <cell r="C46">
            <v>70920</v>
          </cell>
        </row>
      </sheetData>
      <sheetData sheetId="2">
        <row r="110">
          <cell r="H110">
            <v>1468</v>
          </cell>
        </row>
      </sheetData>
      <sheetData sheetId="3">
        <row r="17">
          <cell r="F17">
            <v>23289</v>
          </cell>
        </row>
      </sheetData>
      <sheetData sheetId="4"/>
      <sheetData sheetId="5"/>
      <sheetData sheetId="6"/>
      <sheetData sheetId="7" refreshError="1"/>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기준액"/>
      <sheetName val="공량산출서"/>
      <sheetName val="2000전체분"/>
      <sheetName val="2000년1차"/>
      <sheetName val="ABUT수량-A1"/>
      <sheetName val="우배수"/>
      <sheetName val="정보매체A동"/>
      <sheetName val="고양관재"/>
      <sheetName val="3BL공동구 수량"/>
      <sheetName val="#REF"/>
      <sheetName val="노임"/>
      <sheetName val="입출재고현황 (2)"/>
      <sheetName val="중간부"/>
      <sheetName val="화재 탐지 설비"/>
      <sheetName val="간지"/>
      <sheetName val="자재총괄"/>
      <sheetName val="시멘트레미콘구입량"/>
      <sheetName val="골재구입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1.토공집계"/>
      <sheetName val="2.관대집계표"/>
      <sheetName val="접합"/>
      <sheetName val="3.구조물공"/>
      <sheetName val="4.포장공"/>
      <sheetName val="5.부대공"/>
      <sheetName val="6.주요자재대"/>
      <sheetName val="7.폐기물집계"/>
      <sheetName val="지장물보호(수집)"/>
      <sheetName val="지장물산근"/>
      <sheetName val="지장물보호공단위수량"/>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데이타"/>
      <sheetName val="수량집계"/>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변수값"/>
      <sheetName val="중기상차"/>
      <sheetName val="AS복구"/>
      <sheetName val="중기터파기"/>
      <sheetName val="장비집계"/>
      <sheetName val="식재"/>
      <sheetName val="시설물"/>
      <sheetName val="식재출력용"/>
      <sheetName val="유지관리"/>
      <sheetName val="단가"/>
      <sheetName val="가도공"/>
      <sheetName val="집계표"/>
      <sheetName val="내역"/>
      <sheetName val="설계예산서"/>
      <sheetName val="예산내역서"/>
      <sheetName val="관경고용테이프수집"/>
      <sheetName val="관경고용산근"/>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조명시설"/>
      <sheetName val="진주방향"/>
      <sheetName val="단가일람"/>
      <sheetName val="조경일람"/>
      <sheetName val="총괄내역서"/>
      <sheetName val="내역서(전기)"/>
      <sheetName val="해평견적"/>
      <sheetName val="일위대가목차"/>
      <sheetName val="bearing"/>
      <sheetName val="연동내역"/>
      <sheetName val="SLAB"/>
      <sheetName val="고압수량(철거)"/>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상부집계표"/>
      <sheetName val="터파기및재료"/>
      <sheetName val="수안보-MBR1"/>
      <sheetName val="관급자재대"/>
      <sheetName val="수량산출"/>
      <sheetName val="식재인부"/>
      <sheetName val="Sheet5"/>
      <sheetName val="레미콘"/>
      <sheetName val="pe이중벽관"/>
      <sheetName val="pe이중벽관 (우수)"/>
      <sheetName val="D100관"/>
      <sheetName val="D16"/>
      <sheetName val="D20"/>
      <sheetName val="D25"/>
      <sheetName val="D50"/>
      <sheetName val="D75,D100"/>
      <sheetName val="말뚝지지력산정"/>
      <sheetName val="슬래브(유곡)"/>
      <sheetName val="guard(mac)"/>
      <sheetName val="우수받이"/>
      <sheetName val="Sheet1 (2)"/>
      <sheetName val="부대내역"/>
      <sheetName val="계산서(곡선부)"/>
      <sheetName val="포장재료집계표"/>
      <sheetName val="계산식"/>
      <sheetName val="자료"/>
      <sheetName val="구조물철거타공정이월"/>
      <sheetName val="견적대비표"/>
      <sheetName val="관접합및부설"/>
      <sheetName val="값"/>
      <sheetName val="전차선로 물량표"/>
      <sheetName val="한강운반비"/>
      <sheetName val="자재"/>
      <sheetName val="공통(20-91)"/>
      <sheetName val="삭제및변경불가"/>
      <sheetName val="공사요율"/>
      <sheetName val="일위대가표"/>
      <sheetName val="입찰"/>
      <sheetName val="현경"/>
      <sheetName val="4차원가계산서"/>
      <sheetName val="1-4-2.관(약)"/>
      <sheetName val="L형 옹벽"/>
      <sheetName val="COPING"/>
      <sheetName val="교각1"/>
      <sheetName val="산출근거"/>
      <sheetName val="건축내역"/>
      <sheetName val="BD"/>
      <sheetName val="정부노임단가"/>
      <sheetName val="상호참고자료"/>
      <sheetName val="공사기본내용입력"/>
      <sheetName val="발주처자료입력"/>
      <sheetName val="회사기본자료"/>
      <sheetName val="하자보증자료"/>
      <sheetName val="기술자관련자료"/>
      <sheetName val="5.정산서"/>
      <sheetName val="용역비내역-진짜"/>
      <sheetName val="8.석축단위(H=1.5M)"/>
      <sheetName val="신당동집계표"/>
      <sheetName val="공사비"/>
      <sheetName val="6PILE  (돌출)"/>
      <sheetName val="공사개요"/>
      <sheetName val="비탈면보호공수량산출"/>
      <sheetName val="날개벽(시점좌측)"/>
      <sheetName val="토공 total"/>
      <sheetName val="데리네이타현황"/>
      <sheetName val="요율"/>
      <sheetName val="2.고용보험료산출근거"/>
      <sheetName val="금액"/>
      <sheetName val="원가"/>
      <sheetName val="집수정(600-700)"/>
      <sheetName val="수지표"/>
      <sheetName val="셀명"/>
      <sheetName val="공사"/>
      <sheetName val="차수별내역서"/>
      <sheetName val="-치수표(곡선부)"/>
      <sheetName val="법면단"/>
      <sheetName val="골재집계"/>
      <sheetName val="-레미콘집계"/>
      <sheetName val="-몰탈콘크리트"/>
      <sheetName val="자갈,시멘트,모래산출"/>
      <sheetName val="-철근집계"/>
      <sheetName val="포장재료(1)"/>
      <sheetName val="-흄관집계"/>
      <sheetName val="개산공사비"/>
      <sheetName val="설계조건"/>
      <sheetName val="맨홀수량산출"/>
      <sheetName val="석축설면"/>
      <sheetName val="법면설면"/>
      <sheetName val="석축단"/>
      <sheetName val="법면수집"/>
      <sheetName val="전기일위대가"/>
      <sheetName val="총괄내역서(설계)"/>
      <sheetName val="실행대비"/>
      <sheetName val="70%"/>
      <sheetName val="수로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sheetName val="제경비산출"/>
      <sheetName val="운반계통도"/>
    </sheetNames>
    <sheetDataSet>
      <sheetData sheetId="0" refreshError="1"/>
      <sheetData sheetId="1"/>
      <sheetData sheetId="2" refreshError="1"/>
      <sheetData sheetId="3" refreshError="1"/>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자재"/>
      <sheetName val="중기사용료"/>
      <sheetName val="적용노임"/>
      <sheetName val="조사노임"/>
      <sheetName val="단가목록"/>
      <sheetName val="토공"/>
      <sheetName val="석축공"/>
      <sheetName val="배수공"/>
      <sheetName val="구조물공"/>
      <sheetName val="교량공"/>
      <sheetName val="포장공"/>
      <sheetName val="부대공"/>
      <sheetName val="설계내역서"/>
      <sheetName val="일위대가 1"/>
      <sheetName val="일위대가 2"/>
      <sheetName val="산거 3 (직접경비)"/>
      <sheetName val="DATE"/>
      <sheetName val="직접경비"/>
      <sheetName val="직접인건비"/>
      <sheetName val="내역"/>
      <sheetName val="기계경비"/>
      <sheetName val="노임"/>
      <sheetName val="자재단가"/>
      <sheetName val="노임단가"/>
      <sheetName val="지구단위계획내역서"/>
      <sheetName val="총사업비명세"/>
      <sheetName val="민감도"/>
      <sheetName val="Sens&amp;Anal"/>
      <sheetName val="총투자비산정"/>
      <sheetName val="주공 갑지"/>
      <sheetName val="총괄"/>
      <sheetName val="13.재해영향"/>
      <sheetName val="10.지구단위"/>
      <sheetName val="2.현황측량"/>
      <sheetName val="시중노임단가"/>
      <sheetName val="일위대가"/>
      <sheetName val="공사비"/>
    </sheetNames>
    <sheetDataSet>
      <sheetData sheetId="0">
        <row r="134">
          <cell r="H134">
            <v>217746</v>
          </cell>
        </row>
      </sheetData>
      <sheetData sheetId="1">
        <row r="134">
          <cell r="F134">
            <v>15385</v>
          </cell>
        </row>
      </sheetData>
      <sheetData sheetId="2">
        <row r="7">
          <cell r="C7">
            <v>61483</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황설명용"/>
      <sheetName val="껍데기 (2)"/>
      <sheetName val="서지목록"/>
      <sheetName val="2차 예정공정표(변경)"/>
      <sheetName val="전체 예정공정표(변경) (2)"/>
      <sheetName val="증감대비표 (2)"/>
      <sheetName val="2차 설계내역서(변경)"/>
      <sheetName val="원가총괄"/>
      <sheetName val="2차 원가계산서(변경)"/>
      <sheetName val="산거 2 (직접경비)"/>
      <sheetName val="2차 출장비"/>
      <sheetName val="수량산출서"/>
      <sheetName val="설계내역서"/>
      <sheetName val="일위대가 1"/>
      <sheetName val="일위대가 2"/>
      <sheetName val="산거 3 (직접경비)"/>
      <sheetName val="2000년1차"/>
      <sheetName val="중기사용료"/>
      <sheetName val="적용노임"/>
      <sheetName val="일반자재"/>
      <sheetName val="중기조종사 단위단가"/>
      <sheetName val="데리네이타현황"/>
      <sheetName val="노임이"/>
      <sheetName val="99노임기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재료비"/>
      <sheetName val="중기사용료"/>
      <sheetName val="적용노임"/>
      <sheetName val="일반자재"/>
    </sheetNames>
    <sheetDataSet>
      <sheetData sheetId="0">
        <row r="1">
          <cell r="B1">
            <v>0.20833333333333334</v>
          </cell>
        </row>
      </sheetData>
      <sheetData sheetId="1" refreshError="1"/>
      <sheetData sheetId="2" refreshError="1"/>
      <sheetData sheetId="3" refreshError="1"/>
    </sheetDataSet>
  </externalBook>
</externalLink>
</file>

<file path=xl/externalLinks/externalLink4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막장묘사업부지지역개발"/>
      <sheetName val="문막장묘사업부지기본계획"/>
      <sheetName val="내역서"/>
      <sheetName val="Sheet1"/>
      <sheetName val="지역개발 인력"/>
      <sheetName val="지역개발금액"/>
      <sheetName val="기본계획인력"/>
      <sheetName val="기본계획금액"/>
      <sheetName val="보정계수"/>
      <sheetName val="계수"/>
      <sheetName val="환경인력"/>
      <sheetName val="환경금액"/>
      <sheetName val="사전환경인력"/>
      <sheetName val="사전환경금액"/>
      <sheetName val="재해인력"/>
      <sheetName val="재해금액"/>
      <sheetName val="교통인력"/>
      <sheetName val="교통금액"/>
      <sheetName val="도시계획시설결정 인력"/>
      <sheetName val="도시계획시설결정 금액"/>
      <sheetName val="토지적성평가인력"/>
      <sheetName val="토지적성평가금액"/>
      <sheetName val="측량소요금액"/>
      <sheetName val="지형현황측량인력산출"/>
      <sheetName val="작업량비산출근거"/>
      <sheetName val="기준점측량 기본인력"/>
      <sheetName val="기준점배점기준"/>
      <sheetName val="기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수량"/>
      <sheetName val="노임,재료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조종사 단위단가"/>
      <sheetName val="노무비단가"/>
      <sheetName val="운반공"/>
      <sheetName val="집계표"/>
      <sheetName val="DATE"/>
    </sheetNames>
    <sheetDataSet>
      <sheetData sheetId="0" refreshError="1"/>
      <sheetData sheetId="1" refreshError="1"/>
      <sheetData sheetId="2" refreshError="1"/>
      <sheetData sheetId="3" refreshError="1"/>
      <sheetData sheetId="4" refreshError="1"/>
    </sheetDataSet>
  </externalBook>
</externalLink>
</file>

<file path=xl/externalLinks/externalLink4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2000노임기준"/>
      <sheetName val="식재일위대가"/>
      <sheetName val="99노임기준"/>
      <sheetName val="단가대비표"/>
      <sheetName val="일위대가"/>
      <sheetName val="단가"/>
      <sheetName val="노무비단가"/>
      <sheetName val="H-PILE수량집계"/>
      <sheetName val="토적표"/>
      <sheetName val="배수공수집"/>
      <sheetName val="관급자재대"/>
      <sheetName val="재료값"/>
      <sheetName val="1.설계조건"/>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기계분야예산집계표"/>
      <sheetName val="A.사급자재설치비"/>
      <sheetName val="B.배관자재비"/>
      <sheetName val="C.배관설치비"/>
      <sheetName val="D.시운전비"/>
      <sheetName val="E.사급자재비"/>
      <sheetName val="F.배관자재단가조사서"/>
      <sheetName val="G.사급자재단가조사서"/>
      <sheetName val="H.시운전수질분석비단가조사서"/>
      <sheetName val="I.일위대가목차"/>
      <sheetName val="J.일위대가표"/>
      <sheetName val="K.인건비"/>
      <sheetName val="L.BM"/>
      <sheetName val="M.ISO도면"/>
      <sheetName val="견적리스트"/>
      <sheetName val="원가계산공내역"/>
      <sheetName val="기계분야예산집계표공내역"/>
      <sheetName val="A.사급자재설치비공내역"/>
      <sheetName val="B.배관자재비공내역"/>
      <sheetName val="C.배관설치비공내역"/>
      <sheetName val="D.시운전비공내역"/>
      <sheetName val="E.사급자재비공내역"/>
      <sheetName val="F.배관자재단가조사서공내역"/>
      <sheetName val="G.사급자재단가조사서공내역"/>
      <sheetName val="H.시운전수질분석비단가조사서공내역"/>
      <sheetName val="I.일위대가목차공내역"/>
      <sheetName val="J.일위대가표공내역"/>
      <sheetName val="K.인건비공내역"/>
      <sheetName val="99노임기준"/>
      <sheetName val="일위대가"/>
    </sheetNames>
    <sheetDataSet>
      <sheetData sheetId="0" refreshError="1"/>
      <sheetData sheetId="1"/>
      <sheetData sheetId="2"/>
      <sheetData sheetId="3"/>
      <sheetData sheetId="4"/>
      <sheetData sheetId="5"/>
      <sheetData sheetId="6"/>
      <sheetData sheetId="7"/>
      <sheetData sheetId="8" refreshError="1"/>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중기조종사 단위단가"/>
      <sheetName val="99노임기준"/>
      <sheetName val="일위대가"/>
      <sheetName val="입력변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DATA"/>
      <sheetName val="2000년1차"/>
      <sheetName val="우배수"/>
      <sheetName val="I.일위대가목차"/>
    </sheetNames>
    <sheetDataSet>
      <sheetData sheetId="0"/>
      <sheetData sheetId="1"/>
      <sheetData sheetId="2" refreshError="1"/>
      <sheetData sheetId="3" refreshError="1"/>
      <sheetData sheetId="4" refreshError="1"/>
    </sheetDataSet>
  </externalBook>
</externalLink>
</file>

<file path=xl/externalLinks/externalLink4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성부분조서(내역서)"/>
      <sheetName val="내역서"/>
      <sheetName val="laroux"/>
      <sheetName val="R.C관제작재료표"/>
      <sheetName val="주민세법인"/>
      <sheetName val="구조물시공현황"/>
      <sheetName val="사진대지"/>
      <sheetName val="법면구배조정"/>
      <sheetName val="공람"/>
      <sheetName val="공람(이름)"/>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노임이"/>
      <sheetName val="중기조종사 단위단가"/>
      <sheetName val="노무비단가"/>
      <sheetName val="설계내역서"/>
      <sheetName val="조명시설"/>
      <sheetName val="시장성초안camera"/>
      <sheetName val="6PILE  (돌출)"/>
      <sheetName val="날개벽수량표"/>
      <sheetName val="차액보증"/>
      <sheetName val="중기비"/>
      <sheetName val="DAT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기기자재(사급)"/>
      <sheetName val="공사비집계"/>
      <sheetName val="기기설치"/>
      <sheetName val="배관자재"/>
      <sheetName val="배관설치"/>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막장묘사업부지지역개발"/>
      <sheetName val="문막장묘사업부지기본계획"/>
      <sheetName val="내역서"/>
      <sheetName val="Sheet1"/>
      <sheetName val="지역개발 인력"/>
      <sheetName val="지역개발금액"/>
      <sheetName val="기본계획인력"/>
      <sheetName val="기본계획금액"/>
      <sheetName val="보정계수"/>
      <sheetName val="계수"/>
      <sheetName val="환경인력"/>
      <sheetName val="환경금액"/>
      <sheetName val="사전환경인력"/>
      <sheetName val="사전환경금액"/>
      <sheetName val="재해인력"/>
      <sheetName val="재해금액"/>
      <sheetName val="교통인력"/>
      <sheetName val="교통금액"/>
      <sheetName val="도시계획시설결정 인력"/>
      <sheetName val="도시계획시설결정 금액"/>
      <sheetName val="토지적성평가인력"/>
      <sheetName val="토지적성평가금액"/>
      <sheetName val="측량소요금액"/>
      <sheetName val="지형현황측량인력산출"/>
      <sheetName val="작업량비산출근거"/>
      <sheetName val="기준점측량 기본인력"/>
      <sheetName val="기준점배점기준"/>
      <sheetName val="토사(PE)"/>
      <sheetName val="데리네이타현황"/>
      <sheetName val="세부내역(직접인건비)"/>
      <sheetName val="세부내역(직접경비)"/>
    </sheetNames>
    <sheetDataSet>
      <sheetData sheetId="0"/>
      <sheetData sheetId="1"/>
      <sheetData sheetId="2"/>
      <sheetData sheetId="3"/>
      <sheetData sheetId="4"/>
      <sheetData sheetId="5"/>
      <sheetData sheetId="6"/>
      <sheetData sheetId="7"/>
      <sheetData sheetId="8"/>
      <sheetData sheetId="9"/>
      <sheetData sheetId="10">
        <row r="7">
          <cell r="B7" t="str">
            <v>특급기술자</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Set>
  </externalBook>
</externalLink>
</file>

<file path=xl/externalLinks/externalLink4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황설명용"/>
      <sheetName val="껍데기 (2)"/>
      <sheetName val="서지목록"/>
      <sheetName val="2차 예정공정표(변경)"/>
      <sheetName val="전체 예정공정표(변경) (2)"/>
      <sheetName val="증감대비표 (2)"/>
      <sheetName val="2차 설계내역서(변경)"/>
      <sheetName val="원가총괄"/>
      <sheetName val="2차 원가계산서(변경)"/>
      <sheetName val="산거 2 (직접경비)"/>
      <sheetName val="2차 출장비"/>
      <sheetName val="수량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남한강 1단계 전체분"/>
      <sheetName val="북한강1단계 전체분"/>
      <sheetName val="남북한강1단계 통합"/>
      <sheetName val="남한강 2단계 전체분"/>
      <sheetName val="북한강2단계 전체분"/>
      <sheetName val="남북한강 2단계 통합"/>
      <sheetName val="남북한강 12단계 통합"/>
      <sheetName val="각종 단가"/>
      <sheetName val="통합공정표"/>
      <sheetName val="보고서 산출"/>
      <sheetName val="직접경비(sw)"/>
      <sheetName val="한강추가분 (2)"/>
      <sheetName val="한강추가분"/>
      <sheetName val="Sheet2"/>
      <sheetName val="분석비,조사비,율산정"/>
      <sheetName val="1(안)9억"/>
      <sheetName val="1(안)backdata"/>
      <sheetName val="2(안)출장시기술사제외"/>
      <sheetName val="3(안)출장은 2번씩"/>
      <sheetName val="3(안)출장은 1번씩 (2)"/>
      <sheetName val="한강보완조사 "/>
      <sheetName val="2차 설계내역서(변경)"/>
      <sheetName val="데리네이타현황"/>
      <sheetName val="설계내역서"/>
      <sheetName val="2000년1차"/>
      <sheetName val="DATE"/>
      <sheetName val="범례표"/>
      <sheetName val="집계표"/>
      <sheetName val="수자재단위당"/>
      <sheetName val="한강추가분 검토"/>
      <sheetName val="을지"/>
      <sheetName val="일위대가 1"/>
      <sheetName val="일위대가 2"/>
      <sheetName val="일위대가 3"/>
      <sheetName val="일위대가"/>
      <sheetName val="노임단가명세서"/>
      <sheetName val="우배수"/>
      <sheetName val="산거 1(인력투입)"/>
      <sheetName val="직접인건비"/>
      <sheetName val="(실사조정)총괄"/>
      <sheetName val="노임단가"/>
      <sheetName val="기계경비"/>
      <sheetName val="총괄"/>
      <sheetName val="10.지구단위"/>
      <sheetName val="2.현황측량"/>
      <sheetName val="노무비단가"/>
      <sheetName val="기본1"/>
      <sheetName val="수정일위대가"/>
    </sheetNames>
    <sheetDataSet>
      <sheetData sheetId="0" refreshError="1"/>
      <sheetData sheetId="1" refreshError="1"/>
      <sheetData sheetId="2" refreshError="1"/>
      <sheetData sheetId="3" refreshError="1"/>
      <sheetData sheetId="4" refreshError="1">
        <row r="5">
          <cell r="E5">
            <v>12500</v>
          </cell>
        </row>
        <row r="6">
          <cell r="E6">
            <v>9000</v>
          </cell>
          <cell r="F6">
            <v>8000</v>
          </cell>
        </row>
        <row r="7">
          <cell r="E7">
            <v>26000</v>
          </cell>
          <cell r="F7">
            <v>23000</v>
          </cell>
        </row>
        <row r="8">
          <cell r="E8">
            <v>18000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4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배수"/>
      <sheetName val="계산식"/>
      <sheetName val="총괄내역서"/>
      <sheetName val="DATE"/>
      <sheetName val="2000년1차"/>
      <sheetName val="기초자료"/>
      <sheetName val="3.하중계산"/>
      <sheetName val="설계조건"/>
      <sheetName val="우배수토공"/>
      <sheetName val="집계표"/>
      <sheetName val="내역서"/>
      <sheetName val="토목"/>
      <sheetName val="데리네이타현황"/>
      <sheetName val="교각"/>
      <sheetName val="입력변수"/>
      <sheetName val="남한강 2단계 전체분"/>
      <sheetName val="2차 설계내역서(변경)"/>
      <sheetName val="조건표"/>
      <sheetName val="기계경비"/>
      <sheetName val="환경인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탱크용량산출"/>
      <sheetName val="Sheet1"/>
      <sheetName val="Sheet2"/>
      <sheetName val="Sheet3"/>
      <sheetName val="Sheet4"/>
      <sheetName val="Sheet5"/>
      <sheetName val="산수배수"/>
      <sheetName val="우배수"/>
      <sheetName val="TOTAL3"/>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DATA"/>
      <sheetName val="우배수"/>
    </sheetNames>
    <sheetDataSet>
      <sheetData sheetId="0"/>
      <sheetData sheetId="1">
        <row r="2">
          <cell r="B2">
            <v>600000</v>
          </cell>
        </row>
      </sheetData>
      <sheetData sheetId="2" refreshError="1"/>
    </sheetDataSet>
  </externalBook>
</externalLink>
</file>

<file path=xl/externalLinks/externalLink4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 val="환경성검토 총괄"/>
      <sheetName val="우배수"/>
      <sheetName val="남한강 2단계 전체분"/>
      <sheetName val="DATE"/>
      <sheetName val="2000년1차"/>
      <sheetName val="에너지내역"/>
      <sheetName val="2009년 기술노임단가"/>
      <sheetName val="환경인력"/>
      <sheetName val="갑지"/>
    </sheetNames>
    <sheetDataSet>
      <sheetData sheetId="0"/>
      <sheetData sheetId="1" refreshError="1">
        <row r="2">
          <cell r="B2">
            <v>1000000</v>
          </cell>
        </row>
        <row r="3">
          <cell r="B3">
            <v>600000</v>
          </cell>
        </row>
        <row r="4">
          <cell r="B4">
            <v>10</v>
          </cell>
        </row>
        <row r="5">
          <cell r="B5">
            <v>250000</v>
          </cell>
        </row>
        <row r="6">
          <cell r="B6">
            <v>1500000</v>
          </cell>
        </row>
        <row r="7">
          <cell r="B7">
            <v>600000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s>
    <sheetDataSet>
      <sheetData sheetId="0"/>
      <sheetData sheetId="1">
        <row r="2">
          <cell r="B2">
            <v>1000000</v>
          </cell>
        </row>
        <row r="3">
          <cell r="B3">
            <v>600000</v>
          </cell>
        </row>
        <row r="4">
          <cell r="B4">
            <v>10</v>
          </cell>
        </row>
        <row r="5">
          <cell r="B5">
            <v>250000</v>
          </cell>
        </row>
        <row r="6">
          <cell r="B6">
            <v>1500000</v>
          </cell>
        </row>
        <row r="7">
          <cell r="B7">
            <v>600000</v>
          </cell>
        </row>
      </sheetData>
    </sheetDataSet>
  </externalBook>
</externalLink>
</file>

<file path=xl/externalLinks/externalLink4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 val="내역서"/>
    </sheetNames>
    <sheetDataSet>
      <sheetData sheetId="0" refreshError="1"/>
      <sheetData sheetId="1" refreshError="1"/>
      <sheetData sheetId="2" refreshError="1"/>
    </sheetDataSet>
  </externalBook>
</externalLink>
</file>

<file path=xl/externalLinks/externalLink4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결정"/>
      <sheetName val="회사별"/>
      <sheetName val="Print A"/>
      <sheetName val="Print B"/>
      <sheetName val="Print C"/>
      <sheetName val="dat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수량집계표"/>
      <sheetName val="미력포장"/>
      <sheetName val="접속도로1"/>
      <sheetName val="접속도로2"/>
      <sheetName val="-접속도로-"/>
      <sheetName val="-접속도로증감-"/>
      <sheetName val="금액결정"/>
      <sheetName val="data"/>
      <sheetName val="남한강 2단계 전체분"/>
      <sheetName val="지구단위계획"/>
      <sheetName val="대로근거"/>
      <sheetName val="단가"/>
      <sheetName val="단위량당중기사용료"/>
      <sheetName val="요율"/>
      <sheetName val="9509"/>
      <sheetName val="소일위대가코드표"/>
      <sheetName val="설계명세"/>
      <sheetName val="중로근거"/>
      <sheetName val="INPUT(덕도방향-시점)"/>
      <sheetName val="환경인력"/>
      <sheetName val="집계표"/>
      <sheetName val="설계기준"/>
      <sheetName val="내역1"/>
      <sheetName val="기자재대비표"/>
      <sheetName val="일위목록"/>
      <sheetName val="기초일위"/>
      <sheetName val="시설일위"/>
      <sheetName val="식재일위"/>
      <sheetName val="우배수"/>
      <sheetName val="포장재료집계표"/>
      <sheetName val="포장면적산출"/>
      <sheetName val="포장수량집계"/>
      <sheetName val="범례표"/>
      <sheetName val="환경성검토 총괄"/>
      <sheetName val="용역단가"/>
      <sheetName val="입력변수"/>
      <sheetName val="100만평"/>
      <sheetName val="내역서01"/>
      <sheetName val="토목"/>
      <sheetName val="데리네이타현황"/>
      <sheetName val="SORCE1"/>
      <sheetName val="Data&amp;Result"/>
      <sheetName val="접속도로"/>
      <sheetName val="중기조종사 단위단가"/>
      <sheetName val="토공수량산출"/>
      <sheetName val="토적계산서"/>
      <sheetName val="기본일위"/>
      <sheetName val="산출근거"/>
      <sheetName val="터파기및재료"/>
      <sheetName val="총괄내역서"/>
      <sheetName val="2차 설계내역서(변경)"/>
      <sheetName val="을지"/>
      <sheetName val="구조물공"/>
      <sheetName val="부대공"/>
      <sheetName val="배수공"/>
      <sheetName val="토공"/>
      <sheetName val="포장공"/>
      <sheetName val="포장수량집계표"/>
      <sheetName val="출력X"/>
      <sheetName val="내역서"/>
      <sheetName val="BOX"/>
      <sheetName val="토사(PE)"/>
      <sheetName val="예산자료(최종'00,9.27)"/>
      <sheetName val="노임단가"/>
      <sheetName val="조명일위"/>
      <sheetName val="2000년1차"/>
      <sheetName val="48일위(기존)"/>
      <sheetName val="#REF"/>
      <sheetName val="inputdata"/>
      <sheetName val="KCS-CA"/>
      <sheetName val="적용단위길이"/>
      <sheetName val="피벗테이블데이터분석"/>
      <sheetName val="종배수관면벽신"/>
      <sheetName val="특수기호강도거푸집"/>
      <sheetName val="종배수관(신)"/>
      <sheetName val="99노임기준"/>
      <sheetName val="일위대가"/>
      <sheetName val="견적을지"/>
      <sheetName val="직접인건비"/>
      <sheetName val="직접경비"/>
      <sheetName val="공사기본내용입력"/>
      <sheetName val="노무비단가"/>
      <sheetName val="계수시트"/>
      <sheetName val="96보완계획7.12"/>
      <sheetName val="DATE"/>
      <sheetName val="POL6차-PIPING"/>
      <sheetName val="관접합및부설"/>
      <sheetName val="중기사용료"/>
      <sheetName val="적용노임"/>
      <sheetName val="일반자재"/>
      <sheetName val="횡배수관집현황(2공구)"/>
      <sheetName val="일위대가 1"/>
      <sheetName val="설계내역서"/>
      <sheetName val="산거 1(인력투입)"/>
      <sheetName val="일위대가 2"/>
      <sheetName val="일위대가 3"/>
      <sheetName val="BASIC"/>
      <sheetName val="노임이"/>
      <sheetName val="경영상태"/>
      <sheetName val="기초단가"/>
      <sheetName val="공사설계서"/>
      <sheetName val="건축내역"/>
      <sheetName val="말뚝지지력산정"/>
      <sheetName val="노임단가명세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4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금액결정"/>
    </sheetNames>
    <sheetDataSet>
      <sheetData sheetId="0"/>
      <sheetData sheetId="1"/>
      <sheetData sheetId="2"/>
      <sheetData sheetId="3"/>
      <sheetData sheetId="4"/>
      <sheetData sheetId="5"/>
      <sheetData sheetId="6"/>
      <sheetData sheetId="7"/>
      <sheetData sheetId="8"/>
      <sheetData sheetId="9"/>
      <sheetData sheetId="10">
        <row r="1">
          <cell r="H1" t="str">
            <v>재  료  비</v>
          </cell>
        </row>
      </sheetData>
      <sheetData sheetId="11">
        <row r="1">
          <cell r="B1" t="str">
            <v>공   종</v>
          </cell>
        </row>
      </sheetData>
      <sheetData sheetId="12">
        <row r="1">
          <cell r="B1" t="str">
            <v>공   종</v>
          </cell>
        </row>
      </sheetData>
      <sheetData sheetId="13"/>
      <sheetData sheetId="14"/>
      <sheetData sheetId="15"/>
      <sheetData sheetId="16"/>
      <sheetData sheetId="17"/>
      <sheetData sheetId="18"/>
      <sheetData sheetId="19" refreshError="1"/>
    </sheetDataSet>
  </externalBook>
</externalLink>
</file>

<file path=xl/externalLinks/externalLink4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집계(1)"/>
      <sheetName val="토목집계(1)"/>
      <sheetName val="전기집계(1)"/>
      <sheetName val="하도사항(1)"/>
      <sheetName val="하도별지(1)"/>
      <sheetName val="토공 부대입찰(1)"/>
      <sheetName val="철콘 부대입찰(1)"/>
      <sheetName val="              "/>
      <sheetName val="합의서"/>
      <sheetName val="내역서"/>
      <sheetName val="입찰안"/>
      <sheetName val="100억 이상"/>
      <sheetName val="적격점수"/>
      <sheetName val="자재인력"/>
      <sheetName val="입찰결과"/>
      <sheetName val="조건표"/>
      <sheetName val="표지"/>
      <sheetName val="접속도로1"/>
      <sheetName val="기초일위"/>
      <sheetName val="시설일위"/>
      <sheetName val="조명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조경공사갑지"/>
      <sheetName val="총괄내역서"/>
      <sheetName val="기타경비"/>
      <sheetName val="원가계산서"/>
      <sheetName val="내역서"/>
      <sheetName val="일위대가표"/>
      <sheetName val="기초일위대가"/>
      <sheetName val="자재단가"/>
      <sheetName val="노임단가"/>
      <sheetName val="수량산출"/>
      <sheetName val="표지"/>
      <sheetName val="예정공정표 (2)"/>
    </sheetNames>
    <sheetDataSet>
      <sheetData sheetId="0"/>
      <sheetData sheetId="1"/>
      <sheetData sheetId="2">
        <row r="3">
          <cell r="A3" t="str">
            <v>■ 주민참여형 어린이공원 재정비사업</v>
          </cell>
        </row>
        <row r="4">
          <cell r="A4" t="str">
            <v>1.가린열어린이공원</v>
          </cell>
          <cell r="C4">
            <v>1</v>
          </cell>
          <cell r="D4" t="str">
            <v>식</v>
          </cell>
          <cell r="F4">
            <v>38779657</v>
          </cell>
          <cell r="H4">
            <v>12064770</v>
          </cell>
          <cell r="J4">
            <v>1770556</v>
          </cell>
          <cell r="L4">
            <v>52614983</v>
          </cell>
        </row>
        <row r="5">
          <cell r="A5" t="str">
            <v>2.희망어린이공원</v>
          </cell>
          <cell r="C5">
            <v>1</v>
          </cell>
          <cell r="D5" t="str">
            <v>식</v>
          </cell>
          <cell r="F5">
            <v>24698034</v>
          </cell>
          <cell r="H5">
            <v>5727211</v>
          </cell>
          <cell r="J5">
            <v>845408</v>
          </cell>
          <cell r="L5">
            <v>31270653</v>
          </cell>
        </row>
        <row r="6">
          <cell r="A6" t="str">
            <v>3.운반비</v>
          </cell>
          <cell r="C6">
            <v>1</v>
          </cell>
          <cell r="D6" t="str">
            <v>식</v>
          </cell>
          <cell r="F6">
            <v>0</v>
          </cell>
          <cell r="H6">
            <v>0</v>
          </cell>
          <cell r="J6">
            <v>205425</v>
          </cell>
          <cell r="L6">
            <v>205425</v>
          </cell>
        </row>
        <row r="7">
          <cell r="A7" t="str">
            <v>소   계</v>
          </cell>
          <cell r="F7">
            <v>63477691</v>
          </cell>
          <cell r="H7">
            <v>17791981</v>
          </cell>
          <cell r="J7">
            <v>2821389</v>
          </cell>
          <cell r="L7">
            <v>84091061</v>
          </cell>
        </row>
        <row r="8">
          <cell r="A8" t="str">
            <v>4. 간접노무비(직접노무비)X</v>
          </cell>
          <cell r="B8">
            <v>0.14000000000000001</v>
          </cell>
          <cell r="C8">
            <v>1</v>
          </cell>
          <cell r="D8" t="str">
            <v>식</v>
          </cell>
          <cell r="H8">
            <v>2490877</v>
          </cell>
          <cell r="L8">
            <v>2490877</v>
          </cell>
        </row>
        <row r="9">
          <cell r="A9" t="str">
            <v>5. 산재보험료(직,노+간,노)X</v>
          </cell>
          <cell r="B9" t="str">
            <v>2.9%</v>
          </cell>
          <cell r="C9">
            <v>1</v>
          </cell>
          <cell r="D9" t="str">
            <v>식</v>
          </cell>
          <cell r="J9">
            <v>588202</v>
          </cell>
          <cell r="L9">
            <v>588202</v>
          </cell>
        </row>
        <row r="10">
          <cell r="A10" t="str">
            <v>6. 안전관리비(재료비+직,노)X</v>
          </cell>
          <cell r="B10" t="str">
            <v>1.24%</v>
          </cell>
          <cell r="C10">
            <v>1</v>
          </cell>
          <cell r="D10" t="str">
            <v>식</v>
          </cell>
          <cell r="J10">
            <v>1007743</v>
          </cell>
          <cell r="L10">
            <v>1007743</v>
          </cell>
        </row>
        <row r="11">
          <cell r="A11" t="str">
            <v>7. 기타경비 (재료비+노무비)X</v>
          </cell>
          <cell r="C11">
            <v>1</v>
          </cell>
          <cell r="D11" t="str">
            <v>식</v>
          </cell>
          <cell r="E11" t="str">
            <v xml:space="preserve"> </v>
          </cell>
          <cell r="J11">
            <v>5101013</v>
          </cell>
          <cell r="L11">
            <v>5101013</v>
          </cell>
        </row>
        <row r="12">
          <cell r="A12" t="str">
            <v>8. 환경보전비 (재료비+노무비)X</v>
          </cell>
          <cell r="B12">
            <v>2E-3</v>
          </cell>
          <cell r="C12">
            <v>1</v>
          </cell>
          <cell r="D12" t="str">
            <v>식</v>
          </cell>
          <cell r="L12">
            <v>167521</v>
          </cell>
        </row>
        <row r="13">
          <cell r="A13" t="str">
            <v>9. 일반관리비(재료비+노+경비)X</v>
          </cell>
          <cell r="B13" t="str">
            <v>5.5%</v>
          </cell>
          <cell r="C13">
            <v>1</v>
          </cell>
          <cell r="D13" t="str">
            <v>식</v>
          </cell>
          <cell r="J13">
            <v>4975162</v>
          </cell>
          <cell r="L13">
            <v>4975162</v>
          </cell>
        </row>
        <row r="14">
          <cell r="A14" t="str">
            <v>10. 이윤(노무비+경비+일,관)X</v>
          </cell>
          <cell r="B14" t="str">
            <v>15% 이내</v>
          </cell>
          <cell r="C14">
            <v>1</v>
          </cell>
          <cell r="D14" t="str">
            <v>식</v>
          </cell>
          <cell r="L14">
            <v>4578359</v>
          </cell>
        </row>
        <row r="15">
          <cell r="A15" t="str">
            <v>11. 폐기물 수수료</v>
          </cell>
          <cell r="B15" t="str">
            <v xml:space="preserve"> </v>
          </cell>
          <cell r="C15">
            <v>35.22</v>
          </cell>
          <cell r="D15" t="str">
            <v>TON</v>
          </cell>
          <cell r="J15" t="str">
            <v xml:space="preserve"> </v>
          </cell>
          <cell r="K15">
            <v>18070</v>
          </cell>
          <cell r="L15">
            <v>636425</v>
          </cell>
        </row>
        <row r="16">
          <cell r="A16" t="str">
            <v>공 급 가 액</v>
          </cell>
          <cell r="C16">
            <v>1</v>
          </cell>
          <cell r="D16" t="str">
            <v>식</v>
          </cell>
          <cell r="L16">
            <v>103636363</v>
          </cell>
        </row>
        <row r="17">
          <cell r="A17" t="str">
            <v>12. 부가가치세</v>
          </cell>
          <cell r="B17" t="str">
            <v>10%</v>
          </cell>
          <cell r="C17">
            <v>1</v>
          </cell>
          <cell r="D17" t="str">
            <v>식</v>
          </cell>
          <cell r="L17">
            <v>10363637</v>
          </cell>
        </row>
        <row r="18">
          <cell r="A18" t="str">
            <v>도급공사비</v>
          </cell>
          <cell r="C18">
            <v>1</v>
          </cell>
          <cell r="D18" t="str">
            <v>식</v>
          </cell>
          <cell r="L18">
            <v>114000000</v>
          </cell>
        </row>
        <row r="19">
          <cell r="A19" t="str">
            <v>13. 이전비</v>
          </cell>
          <cell r="C19">
            <v>1</v>
          </cell>
          <cell r="D19" t="str">
            <v>식</v>
          </cell>
          <cell r="K19" t="str">
            <v xml:space="preserve"> </v>
          </cell>
          <cell r="L19">
            <v>1270000</v>
          </cell>
        </row>
        <row r="20">
          <cell r="A20" t="str">
            <v>총공사비</v>
          </cell>
          <cell r="C20">
            <v>1</v>
          </cell>
          <cell r="D20" t="str">
            <v>식</v>
          </cell>
          <cell r="L20">
            <v>115270000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4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자재집계표"/>
      <sheetName val="배수공총괄수량집계표"/>
      <sheetName val="BOX총괄집계"/>
      <sheetName val="도수로총괄집계"/>
      <sheetName val="GABION옹벽 총괄집계"/>
      <sheetName val="부대공총괄"/>
      <sheetName val="토공총괄집계"/>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대로근거"/>
      <sheetName val="중로근거"/>
      <sheetName val="data"/>
      <sheetName val="DATE"/>
      <sheetName val="단위수량"/>
      <sheetName val="9811"/>
      <sheetName val="대비"/>
      <sheetName val="도근좌표"/>
      <sheetName val="총괄수량집계"/>
      <sheetName val="토적표"/>
      <sheetName val="배수공수집"/>
      <sheetName val="포장공"/>
      <sheetName val="토공"/>
      <sheetName val="배수공"/>
      <sheetName val="기초일위"/>
      <sheetName val="시설일위"/>
      <sheetName val="조명일위"/>
      <sheetName val="관급"/>
      <sheetName val="SORCE1"/>
      <sheetName val="우배수"/>
      <sheetName val="접속도로1"/>
      <sheetName val="#REF"/>
      <sheetName val="갑지"/>
      <sheetName val="중기조종사 단위단가"/>
      <sheetName val="노임단가"/>
      <sheetName val="이름정의"/>
      <sheetName val="내역서"/>
      <sheetName val="2000년1차"/>
      <sheetName val="제경집계"/>
      <sheetName val="데리네이타현황"/>
      <sheetName val="가도공"/>
      <sheetName val="토사(PE)"/>
      <sheetName val="Sheet17"/>
      <sheetName val="INPUT"/>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s>
    <sheetDataSet>
      <sheetData sheetId="0" refreshError="1">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Set>
  </externalBook>
</externalLink>
</file>

<file path=xl/externalLinks/externalLink4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관리비"/>
      <sheetName val="사내공문"/>
      <sheetName val="FAX양식 "/>
      <sheetName val="공정표"/>
      <sheetName val="Module"/>
      <sheetName val="Manual"/>
      <sheetName val="공사개요"/>
      <sheetName val="견적일지"/>
      <sheetName val="견적의뢰"/>
      <sheetName val="예산산정"/>
      <sheetName val="원가계산서"/>
      <sheetName val="견적보고서"/>
    </sheetNames>
    <sheetDataSet>
      <sheetData sheetId="0" refreshError="1">
        <row r="12">
          <cell r="F12">
            <v>40</v>
          </cell>
          <cell r="G12">
            <v>4299000</v>
          </cell>
          <cell r="H12">
            <v>171960000</v>
          </cell>
          <cell r="J12">
            <v>40</v>
          </cell>
          <cell r="K12">
            <v>4299000</v>
          </cell>
          <cell r="L12">
            <v>171960000</v>
          </cell>
        </row>
        <row r="13">
          <cell r="F13">
            <v>40</v>
          </cell>
          <cell r="G13">
            <v>4077000</v>
          </cell>
          <cell r="H13">
            <v>163080000</v>
          </cell>
          <cell r="J13">
            <v>40</v>
          </cell>
          <cell r="K13">
            <v>4077000</v>
          </cell>
          <cell r="L13">
            <v>163080000</v>
          </cell>
        </row>
        <row r="14">
          <cell r="F14">
            <v>60</v>
          </cell>
          <cell r="G14">
            <v>3698000</v>
          </cell>
          <cell r="H14">
            <v>221880000</v>
          </cell>
          <cell r="J14">
            <v>60</v>
          </cell>
          <cell r="K14">
            <v>3698000</v>
          </cell>
          <cell r="L14">
            <v>221880000</v>
          </cell>
        </row>
        <row r="15">
          <cell r="F15">
            <v>92</v>
          </cell>
          <cell r="G15">
            <v>2985000</v>
          </cell>
          <cell r="H15">
            <v>274620000</v>
          </cell>
          <cell r="J15">
            <v>92</v>
          </cell>
          <cell r="K15">
            <v>2985000</v>
          </cell>
          <cell r="L15">
            <v>274620000</v>
          </cell>
        </row>
        <row r="16">
          <cell r="F16">
            <v>40</v>
          </cell>
          <cell r="G16">
            <v>2935000</v>
          </cell>
          <cell r="H16">
            <v>117400000</v>
          </cell>
          <cell r="J16">
            <v>40</v>
          </cell>
          <cell r="K16">
            <v>2935000</v>
          </cell>
          <cell r="L16">
            <v>117400000</v>
          </cell>
        </row>
        <row r="17">
          <cell r="F17">
            <v>160</v>
          </cell>
          <cell r="G17">
            <v>1638000</v>
          </cell>
          <cell r="H17">
            <v>262080000</v>
          </cell>
          <cell r="J17">
            <v>160</v>
          </cell>
          <cell r="K17">
            <v>1638000</v>
          </cell>
          <cell r="L17">
            <v>262080000</v>
          </cell>
        </row>
        <row r="18">
          <cell r="F18">
            <v>0</v>
          </cell>
          <cell r="G18">
            <v>1588000</v>
          </cell>
          <cell r="H18">
            <v>0</v>
          </cell>
          <cell r="J18">
            <v>0</v>
          </cell>
          <cell r="K18">
            <v>1588000</v>
          </cell>
          <cell r="L18">
            <v>0</v>
          </cell>
        </row>
        <row r="19">
          <cell r="F19">
            <v>184</v>
          </cell>
          <cell r="G19">
            <v>1253000</v>
          </cell>
          <cell r="H19">
            <v>230552000</v>
          </cell>
          <cell r="J19">
            <v>184</v>
          </cell>
          <cell r="K19">
            <v>1253000</v>
          </cell>
          <cell r="L19">
            <v>230552000</v>
          </cell>
        </row>
        <row r="20">
          <cell r="F20">
            <v>0</v>
          </cell>
          <cell r="G20">
            <v>1203000</v>
          </cell>
          <cell r="H20">
            <v>0</v>
          </cell>
          <cell r="J20">
            <v>0</v>
          </cell>
          <cell r="K20">
            <v>1203000</v>
          </cell>
          <cell r="L20">
            <v>0</v>
          </cell>
        </row>
        <row r="21">
          <cell r="K21">
            <v>0</v>
          </cell>
        </row>
        <row r="22">
          <cell r="F22">
            <v>616</v>
          </cell>
          <cell r="H22">
            <v>1441572000</v>
          </cell>
          <cell r="J22">
            <v>616</v>
          </cell>
          <cell r="K22">
            <v>0</v>
          </cell>
          <cell r="L22">
            <v>1441572000</v>
          </cell>
        </row>
        <row r="23">
          <cell r="K23">
            <v>0</v>
          </cell>
        </row>
        <row r="24">
          <cell r="K24">
            <v>0</v>
          </cell>
        </row>
        <row r="25">
          <cell r="K25">
            <v>0</v>
          </cell>
        </row>
        <row r="26">
          <cell r="F26">
            <v>54</v>
          </cell>
          <cell r="G26">
            <v>1736000</v>
          </cell>
          <cell r="H26">
            <v>93744000</v>
          </cell>
          <cell r="J26">
            <v>54</v>
          </cell>
          <cell r="K26">
            <v>1736000</v>
          </cell>
          <cell r="L26">
            <v>93744000</v>
          </cell>
        </row>
        <row r="27">
          <cell r="F27">
            <v>62</v>
          </cell>
          <cell r="G27">
            <v>1296750</v>
          </cell>
          <cell r="H27">
            <v>80398500</v>
          </cell>
          <cell r="J27">
            <v>62</v>
          </cell>
          <cell r="K27">
            <v>1296750</v>
          </cell>
          <cell r="L27">
            <v>80398500</v>
          </cell>
        </row>
        <row r="28">
          <cell r="K28">
            <v>0</v>
          </cell>
        </row>
        <row r="29">
          <cell r="H29">
            <v>174142500</v>
          </cell>
          <cell r="K29">
            <v>0</v>
          </cell>
          <cell r="L29">
            <v>174142500</v>
          </cell>
        </row>
        <row r="30">
          <cell r="K30">
            <v>0</v>
          </cell>
        </row>
        <row r="31">
          <cell r="K31">
            <v>0</v>
          </cell>
        </row>
        <row r="32">
          <cell r="F32">
            <v>80</v>
          </cell>
          <cell r="G32">
            <v>1300000</v>
          </cell>
          <cell r="H32">
            <v>104000000</v>
          </cell>
          <cell r="J32">
            <v>80</v>
          </cell>
          <cell r="K32">
            <v>1300000</v>
          </cell>
          <cell r="L32">
            <v>104000000</v>
          </cell>
        </row>
        <row r="33">
          <cell r="F33">
            <v>32</v>
          </cell>
          <cell r="G33">
            <v>1200000</v>
          </cell>
          <cell r="H33">
            <v>38400000</v>
          </cell>
          <cell r="J33">
            <v>32</v>
          </cell>
          <cell r="K33">
            <v>1200000</v>
          </cell>
          <cell r="L33">
            <v>38400000</v>
          </cell>
        </row>
        <row r="34">
          <cell r="F34">
            <v>32</v>
          </cell>
          <cell r="G34">
            <v>1200000</v>
          </cell>
          <cell r="H34">
            <v>38400000</v>
          </cell>
          <cell r="J34">
            <v>32</v>
          </cell>
          <cell r="K34">
            <v>1200000</v>
          </cell>
          <cell r="L34">
            <v>38400000</v>
          </cell>
        </row>
        <row r="35">
          <cell r="F35">
            <v>32</v>
          </cell>
          <cell r="G35">
            <v>1100000</v>
          </cell>
          <cell r="H35">
            <v>35200000</v>
          </cell>
          <cell r="J35">
            <v>32</v>
          </cell>
          <cell r="K35">
            <v>1100000</v>
          </cell>
          <cell r="L35">
            <v>35200000</v>
          </cell>
        </row>
        <row r="36">
          <cell r="F36">
            <v>32</v>
          </cell>
          <cell r="G36">
            <v>1100000</v>
          </cell>
          <cell r="H36">
            <v>35200000</v>
          </cell>
          <cell r="J36">
            <v>32</v>
          </cell>
          <cell r="K36">
            <v>1100000</v>
          </cell>
          <cell r="L36">
            <v>35200000</v>
          </cell>
        </row>
        <row r="37">
          <cell r="F37">
            <v>80</v>
          </cell>
          <cell r="G37">
            <v>600000</v>
          </cell>
          <cell r="H37">
            <v>48000000</v>
          </cell>
          <cell r="J37">
            <v>80</v>
          </cell>
          <cell r="K37">
            <v>600000</v>
          </cell>
          <cell r="L37">
            <v>48000000</v>
          </cell>
        </row>
        <row r="38">
          <cell r="F38">
            <v>28</v>
          </cell>
          <cell r="G38">
            <v>900000</v>
          </cell>
          <cell r="H38">
            <v>25200000</v>
          </cell>
          <cell r="J38">
            <v>28</v>
          </cell>
          <cell r="K38">
            <v>900000</v>
          </cell>
          <cell r="L38">
            <v>25200000</v>
          </cell>
        </row>
        <row r="39">
          <cell r="F39">
            <v>40</v>
          </cell>
          <cell r="G39">
            <v>600000</v>
          </cell>
          <cell r="H39">
            <v>24000000</v>
          </cell>
          <cell r="J39">
            <v>40</v>
          </cell>
          <cell r="K39">
            <v>600000</v>
          </cell>
          <cell r="L39">
            <v>24000000</v>
          </cell>
        </row>
        <row r="40">
          <cell r="F40">
            <v>20</v>
          </cell>
          <cell r="G40">
            <v>1000000</v>
          </cell>
          <cell r="H40">
            <v>20000000</v>
          </cell>
          <cell r="J40">
            <v>20</v>
          </cell>
          <cell r="K40">
            <v>1000000</v>
          </cell>
          <cell r="L40">
            <v>20000000</v>
          </cell>
        </row>
        <row r="41">
          <cell r="F41">
            <v>120</v>
          </cell>
          <cell r="G41">
            <v>730000</v>
          </cell>
          <cell r="H41">
            <v>87600000</v>
          </cell>
          <cell r="J41">
            <v>120</v>
          </cell>
          <cell r="K41">
            <v>730000</v>
          </cell>
          <cell r="L41">
            <v>87600000</v>
          </cell>
        </row>
        <row r="43">
          <cell r="F43">
            <v>496</v>
          </cell>
          <cell r="H43">
            <v>456000000</v>
          </cell>
          <cell r="J43">
            <v>496</v>
          </cell>
          <cell r="K43">
            <v>0</v>
          </cell>
          <cell r="L43">
            <v>456000000</v>
          </cell>
        </row>
        <row r="44">
          <cell r="K44">
            <v>0</v>
          </cell>
        </row>
        <row r="45">
          <cell r="K45">
            <v>0</v>
          </cell>
        </row>
        <row r="46">
          <cell r="F46">
            <v>1</v>
          </cell>
          <cell r="G46">
            <v>62628000.000000007</v>
          </cell>
          <cell r="H46">
            <v>62628000.000000007</v>
          </cell>
          <cell r="J46">
            <v>1</v>
          </cell>
          <cell r="K46">
            <v>62628000.000000007</v>
          </cell>
          <cell r="L46">
            <v>62628000.000000007</v>
          </cell>
        </row>
        <row r="47">
          <cell r="F47">
            <v>1</v>
          </cell>
          <cell r="G47">
            <v>35919000</v>
          </cell>
          <cell r="H47">
            <v>35919000</v>
          </cell>
          <cell r="J47">
            <v>1</v>
          </cell>
          <cell r="K47">
            <v>35919000</v>
          </cell>
          <cell r="L47">
            <v>35919000</v>
          </cell>
        </row>
        <row r="48">
          <cell r="F48">
            <v>1</v>
          </cell>
          <cell r="G48">
            <v>15000000</v>
          </cell>
          <cell r="H48">
            <v>15000000</v>
          </cell>
          <cell r="J48">
            <v>1</v>
          </cell>
          <cell r="K48">
            <v>15000000</v>
          </cell>
          <cell r="L48">
            <v>15000000</v>
          </cell>
        </row>
        <row r="50">
          <cell r="H50">
            <v>113547000</v>
          </cell>
          <cell r="L50">
            <v>113547000</v>
          </cell>
        </row>
        <row r="53">
          <cell r="F53">
            <v>1072</v>
          </cell>
          <cell r="G53">
            <v>229500</v>
          </cell>
          <cell r="H53">
            <v>246024000</v>
          </cell>
          <cell r="J53">
            <v>1072</v>
          </cell>
          <cell r="K53">
            <v>229500</v>
          </cell>
          <cell r="L53">
            <v>246024000</v>
          </cell>
        </row>
        <row r="54">
          <cell r="F54">
            <v>992</v>
          </cell>
          <cell r="G54">
            <v>40000</v>
          </cell>
          <cell r="H54">
            <v>39680000</v>
          </cell>
          <cell r="J54">
            <v>992</v>
          </cell>
          <cell r="K54">
            <v>40000</v>
          </cell>
          <cell r="L54">
            <v>39680000</v>
          </cell>
        </row>
        <row r="55">
          <cell r="F55">
            <v>42</v>
          </cell>
          <cell r="G55">
            <v>97000</v>
          </cell>
          <cell r="H55">
            <v>4074000</v>
          </cell>
          <cell r="J55">
            <v>42</v>
          </cell>
          <cell r="K55">
            <v>97000</v>
          </cell>
          <cell r="L55">
            <v>4074000</v>
          </cell>
        </row>
        <row r="56">
          <cell r="F56">
            <v>42</v>
          </cell>
          <cell r="G56">
            <v>70000</v>
          </cell>
          <cell r="H56">
            <v>2940000</v>
          </cell>
          <cell r="J56">
            <v>42</v>
          </cell>
          <cell r="K56">
            <v>70000</v>
          </cell>
          <cell r="L56">
            <v>2940000</v>
          </cell>
        </row>
        <row r="57">
          <cell r="F57">
            <v>1</v>
          </cell>
          <cell r="G57">
            <v>40934000</v>
          </cell>
          <cell r="H57">
            <v>40934000</v>
          </cell>
          <cell r="J57">
            <v>1</v>
          </cell>
          <cell r="K57">
            <v>40934000</v>
          </cell>
          <cell r="L57">
            <v>40934000</v>
          </cell>
        </row>
        <row r="58">
          <cell r="F58">
            <v>1</v>
          </cell>
          <cell r="G58">
            <v>27149000</v>
          </cell>
          <cell r="H58">
            <v>27149000</v>
          </cell>
          <cell r="J58">
            <v>1</v>
          </cell>
          <cell r="K58">
            <v>27149000</v>
          </cell>
          <cell r="L58">
            <v>27149000</v>
          </cell>
        </row>
        <row r="60">
          <cell r="H60">
            <v>360801000</v>
          </cell>
          <cell r="L60">
            <v>360801000</v>
          </cell>
        </row>
        <row r="64">
          <cell r="F64">
            <v>40</v>
          </cell>
          <cell r="G64">
            <v>240000</v>
          </cell>
          <cell r="H64">
            <v>9600000</v>
          </cell>
          <cell r="J64">
            <v>40</v>
          </cell>
          <cell r="K64">
            <v>240000</v>
          </cell>
          <cell r="L64">
            <v>9600000</v>
          </cell>
        </row>
        <row r="65">
          <cell r="F65">
            <v>40</v>
          </cell>
          <cell r="G65">
            <v>150000</v>
          </cell>
          <cell r="H65">
            <v>6000000</v>
          </cell>
          <cell r="J65">
            <v>40</v>
          </cell>
          <cell r="K65">
            <v>150000</v>
          </cell>
          <cell r="L65">
            <v>6000000</v>
          </cell>
        </row>
        <row r="66">
          <cell r="F66">
            <v>40</v>
          </cell>
          <cell r="G66">
            <v>303200</v>
          </cell>
          <cell r="H66">
            <v>12128000</v>
          </cell>
          <cell r="J66">
            <v>40</v>
          </cell>
          <cell r="K66">
            <v>303200</v>
          </cell>
          <cell r="L66">
            <v>12128000</v>
          </cell>
        </row>
        <row r="67">
          <cell r="F67">
            <v>40</v>
          </cell>
          <cell r="G67">
            <v>1299456</v>
          </cell>
          <cell r="H67">
            <v>51978240</v>
          </cell>
          <cell r="J67">
            <v>40</v>
          </cell>
          <cell r="K67">
            <v>1299456</v>
          </cell>
          <cell r="L67">
            <v>51978240</v>
          </cell>
        </row>
        <row r="69">
          <cell r="H69">
            <v>79706240</v>
          </cell>
          <cell r="L69">
            <v>79706240</v>
          </cell>
        </row>
        <row r="72">
          <cell r="F72">
            <v>1</v>
          </cell>
          <cell r="G72">
            <v>1471400</v>
          </cell>
          <cell r="H72">
            <v>1471400</v>
          </cell>
          <cell r="J72">
            <v>1</v>
          </cell>
          <cell r="K72">
            <v>866600</v>
          </cell>
          <cell r="L72">
            <v>1471400</v>
          </cell>
        </row>
        <row r="73">
          <cell r="F73">
            <v>40</v>
          </cell>
          <cell r="G73">
            <v>528000</v>
          </cell>
          <cell r="H73">
            <v>21120000</v>
          </cell>
          <cell r="J73">
            <v>40</v>
          </cell>
          <cell r="K73">
            <v>528000</v>
          </cell>
          <cell r="L73">
            <v>21120000</v>
          </cell>
        </row>
        <row r="75">
          <cell r="H75">
            <v>22591400</v>
          </cell>
          <cell r="L75">
            <v>22591400</v>
          </cell>
        </row>
        <row r="78">
          <cell r="F78">
            <v>4</v>
          </cell>
          <cell r="G78">
            <v>50000</v>
          </cell>
          <cell r="H78">
            <v>200000</v>
          </cell>
          <cell r="J78">
            <v>4</v>
          </cell>
          <cell r="K78">
            <v>50000</v>
          </cell>
          <cell r="L78">
            <v>200000</v>
          </cell>
        </row>
        <row r="79">
          <cell r="F79">
            <v>1</v>
          </cell>
          <cell r="G79">
            <v>27300000</v>
          </cell>
          <cell r="H79">
            <v>27300000</v>
          </cell>
          <cell r="J79">
            <v>1</v>
          </cell>
          <cell r="K79">
            <v>27300000</v>
          </cell>
          <cell r="L79">
            <v>27300000</v>
          </cell>
        </row>
        <row r="81">
          <cell r="H81">
            <v>27500000</v>
          </cell>
          <cell r="L81">
            <v>27500000</v>
          </cell>
        </row>
        <row r="84">
          <cell r="F84">
            <v>1</v>
          </cell>
          <cell r="G84">
            <v>6800000</v>
          </cell>
          <cell r="H84">
            <v>6800000</v>
          </cell>
          <cell r="J84">
            <v>1</v>
          </cell>
          <cell r="K84">
            <v>0</v>
          </cell>
          <cell r="L84">
            <v>6800000</v>
          </cell>
        </row>
        <row r="85">
          <cell r="F85">
            <v>616</v>
          </cell>
          <cell r="G85">
            <v>25000</v>
          </cell>
          <cell r="H85">
            <v>15400000</v>
          </cell>
          <cell r="J85">
            <v>616</v>
          </cell>
          <cell r="K85">
            <v>25000</v>
          </cell>
          <cell r="L85">
            <v>15400000</v>
          </cell>
        </row>
        <row r="86">
          <cell r="F86">
            <v>40</v>
          </cell>
          <cell r="G86">
            <v>60000</v>
          </cell>
          <cell r="H86">
            <v>2400000</v>
          </cell>
          <cell r="J86">
            <v>40</v>
          </cell>
          <cell r="K86">
            <v>60000</v>
          </cell>
          <cell r="L86">
            <v>2400000</v>
          </cell>
        </row>
        <row r="87">
          <cell r="F87">
            <v>40</v>
          </cell>
          <cell r="G87">
            <v>470500</v>
          </cell>
          <cell r="H87">
            <v>18820000</v>
          </cell>
          <cell r="J87">
            <v>40</v>
          </cell>
          <cell r="K87">
            <v>470500</v>
          </cell>
          <cell r="L87">
            <v>18820000</v>
          </cell>
        </row>
        <row r="88">
          <cell r="F88">
            <v>40</v>
          </cell>
          <cell r="G88">
            <v>500000</v>
          </cell>
          <cell r="H88">
            <v>20000000</v>
          </cell>
          <cell r="J88">
            <v>40</v>
          </cell>
          <cell r="K88">
            <v>500000</v>
          </cell>
          <cell r="L88">
            <v>20000000</v>
          </cell>
        </row>
        <row r="89">
          <cell r="F89">
            <v>1</v>
          </cell>
          <cell r="G89">
            <v>4000000</v>
          </cell>
          <cell r="H89">
            <v>4000000</v>
          </cell>
          <cell r="J89">
            <v>1</v>
          </cell>
          <cell r="K89">
            <v>0</v>
          </cell>
          <cell r="L89">
            <v>4000000</v>
          </cell>
        </row>
        <row r="91">
          <cell r="H91">
            <v>67420000</v>
          </cell>
          <cell r="L91">
            <v>67420000</v>
          </cell>
        </row>
        <row r="94">
          <cell r="F94">
            <v>616</v>
          </cell>
          <cell r="G94">
            <v>25000</v>
          </cell>
          <cell r="H94">
            <v>15400000</v>
          </cell>
          <cell r="J94">
            <v>616</v>
          </cell>
          <cell r="K94">
            <v>25000</v>
          </cell>
          <cell r="L94">
            <v>15400000</v>
          </cell>
        </row>
        <row r="96">
          <cell r="H96">
            <v>15400000</v>
          </cell>
          <cell r="L96">
            <v>15400000</v>
          </cell>
        </row>
        <row r="99">
          <cell r="F99">
            <v>1</v>
          </cell>
          <cell r="G99">
            <v>7727999.9999999991</v>
          </cell>
          <cell r="H99">
            <v>7727999.9999999991</v>
          </cell>
          <cell r="J99">
            <v>1</v>
          </cell>
          <cell r="K99">
            <v>7727999.9999999991</v>
          </cell>
          <cell r="L99">
            <v>7727999.9999999991</v>
          </cell>
        </row>
        <row r="100">
          <cell r="F100">
            <v>24</v>
          </cell>
          <cell r="G100">
            <v>1512000</v>
          </cell>
          <cell r="H100">
            <v>36288000</v>
          </cell>
          <cell r="J100">
            <v>24</v>
          </cell>
          <cell r="K100">
            <v>1512000</v>
          </cell>
          <cell r="L100">
            <v>36288000</v>
          </cell>
        </row>
        <row r="101">
          <cell r="F101">
            <v>24</v>
          </cell>
          <cell r="G101">
            <v>428000</v>
          </cell>
          <cell r="H101">
            <v>10272000</v>
          </cell>
          <cell r="J101">
            <v>24</v>
          </cell>
          <cell r="K101">
            <v>428000</v>
          </cell>
          <cell r="L101">
            <v>10272000</v>
          </cell>
        </row>
        <row r="103">
          <cell r="H103">
            <v>54288000</v>
          </cell>
          <cell r="L103">
            <v>54288000</v>
          </cell>
        </row>
        <row r="106">
          <cell r="F106">
            <v>1</v>
          </cell>
          <cell r="G106">
            <v>31561000</v>
          </cell>
          <cell r="H106">
            <v>31561000</v>
          </cell>
          <cell r="J106">
            <v>1</v>
          </cell>
          <cell r="K106">
            <v>31561000</v>
          </cell>
          <cell r="L106">
            <v>31561000</v>
          </cell>
        </row>
        <row r="107">
          <cell r="F107">
            <v>1</v>
          </cell>
          <cell r="G107">
            <v>9359999.9999999981</v>
          </cell>
          <cell r="H107">
            <v>9359999.9999999981</v>
          </cell>
          <cell r="J107">
            <v>1</v>
          </cell>
          <cell r="K107">
            <v>9359999.9999999981</v>
          </cell>
          <cell r="L107">
            <v>9359999.9999999981</v>
          </cell>
        </row>
        <row r="108">
          <cell r="F108">
            <v>40</v>
          </cell>
          <cell r="G108">
            <v>119800</v>
          </cell>
          <cell r="H108">
            <v>4792000</v>
          </cell>
          <cell r="J108">
            <v>40</v>
          </cell>
          <cell r="K108">
            <v>119800</v>
          </cell>
          <cell r="L108">
            <v>4792000</v>
          </cell>
        </row>
        <row r="110">
          <cell r="H110">
            <v>45713000</v>
          </cell>
          <cell r="L110">
            <v>45713000</v>
          </cell>
        </row>
        <row r="113">
          <cell r="F113">
            <v>40</v>
          </cell>
          <cell r="G113">
            <v>500000</v>
          </cell>
          <cell r="H113">
            <v>20000000</v>
          </cell>
          <cell r="J113">
            <v>40</v>
          </cell>
          <cell r="K113">
            <v>500000</v>
          </cell>
          <cell r="L113">
            <v>20000000</v>
          </cell>
        </row>
        <row r="115">
          <cell r="H115">
            <v>20000000</v>
          </cell>
          <cell r="L115">
            <v>20000000</v>
          </cell>
        </row>
        <row r="118">
          <cell r="F118">
            <v>40</v>
          </cell>
          <cell r="G118">
            <v>1500000</v>
          </cell>
          <cell r="H118">
            <v>60000000</v>
          </cell>
          <cell r="J118">
            <v>40</v>
          </cell>
          <cell r="K118">
            <v>1500000</v>
          </cell>
          <cell r="L118">
            <v>60000000</v>
          </cell>
        </row>
        <row r="120">
          <cell r="H120">
            <v>60000000</v>
          </cell>
          <cell r="L120">
            <v>60000000</v>
          </cell>
        </row>
        <row r="123">
          <cell r="F123">
            <v>1</v>
          </cell>
          <cell r="G123">
            <v>13154400</v>
          </cell>
          <cell r="H123">
            <v>13154400</v>
          </cell>
          <cell r="J123">
            <v>1</v>
          </cell>
          <cell r="K123">
            <v>13154400</v>
          </cell>
          <cell r="L123">
            <v>13154400</v>
          </cell>
        </row>
        <row r="125">
          <cell r="H125">
            <v>13154400</v>
          </cell>
          <cell r="L125">
            <v>13154400</v>
          </cell>
        </row>
        <row r="127">
          <cell r="H127">
            <v>2951835540</v>
          </cell>
          <cell r="L127">
            <v>2951835540</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4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보호책"/>
      <sheetName val="#REF"/>
      <sheetName val="부대공주요자재집계"/>
      <sheetName val="부대공수량집계"/>
      <sheetName val="부대공집계"/>
      <sheetName val="부대공"/>
      <sheetName val="부대공 (2)"/>
      <sheetName val="계량시설"/>
      <sheetName val="정문산출근거"/>
      <sheetName val="이설수로(1.5×10)"/>
      <sheetName val="DATE"/>
      <sheetName val="Sheet1"/>
      <sheetName val="Sheet2"/>
      <sheetName val="기타부대공산출"/>
      <sheetName val="접속도로1"/>
      <sheetName val="토목"/>
    </sheetNames>
    <sheetDataSet>
      <sheetData sheetId="0" refreshError="1"/>
      <sheetData sheetId="1" refreshError="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접속도로1"/>
      <sheetName val="갑지"/>
      <sheetName val="집계표"/>
      <sheetName val="소일위대가코드표"/>
      <sheetName val="9509"/>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4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원가계산-측량"/>
      <sheetName val="1지형측량"/>
      <sheetName val="총괄"/>
      <sheetName val="2급"/>
      <sheetName val="3급"/>
      <sheetName val="4급"/>
      <sheetName val="수준1급"/>
      <sheetName val="지형"/>
      <sheetName val="원가계산-용도변경"/>
      <sheetName val="2용도변경(회동)"/>
      <sheetName val="2용도변경(녹진)"/>
      <sheetName val="원가계산-지구단위"/>
      <sheetName val="3지구단위개요"/>
      <sheetName val="3지구단위"/>
      <sheetName val="원가계산-기본계획"/>
      <sheetName val="4기본계획"/>
      <sheetName val="원가계산-토지적성"/>
      <sheetName val="5토지적성"/>
      <sheetName val="토지적성내역"/>
      <sheetName val="원가계산-사업"/>
      <sheetName val="6개발사업"/>
      <sheetName val="원가계산-토질"/>
      <sheetName val="7토질조사"/>
      <sheetName val="원가계산-환경"/>
      <sheetName val="8환경영향"/>
      <sheetName val="원가계산-재해"/>
      <sheetName val="9재해영향"/>
      <sheetName val="원가계산-교통"/>
      <sheetName val="10교통영향"/>
      <sheetName val="원가계산-기본설계"/>
      <sheetName val="11기본설계"/>
      <sheetName val="직접인건비"/>
      <sheetName val="직접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지구단위"/>
      <sheetName val="관접합및부설"/>
      <sheetName val="단가"/>
    </sheetNames>
    <sheetDataSet>
      <sheetData sheetId="0" refreshError="1"/>
      <sheetData sheetId="1" refreshError="1"/>
      <sheetData sheetId="2" refreshError="1"/>
      <sheetData sheetId="3" refreshError="1"/>
    </sheetDataSet>
  </externalBook>
</externalLink>
</file>

<file path=xl/externalLinks/externalLink4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집계표"/>
      <sheetName val="사급자재집계표"/>
      <sheetName val="레미콘 및 철근집계표"/>
      <sheetName val="시멘트,모래,흄관,아스콘집계표"/>
      <sheetName val="골재집계표"/>
      <sheetName val="자재집계"/>
      <sheetName val="일반집계"/>
      <sheetName val="배수공수량명세서"/>
      <sheetName val="총집계"/>
      <sheetName val="집계표"/>
      <sheetName val="배수관단위"/>
      <sheetName val="집수정집계"/>
      <sheetName val="집수정단위"/>
      <sheetName val="산수배수"/>
      <sheetName val="DATE"/>
      <sheetName val="표지"/>
      <sheetName val="S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서"/>
      <sheetName val="미관광장분수"/>
      <sheetName val="중앙광장분수A"/>
      <sheetName val="중앙광장분수B"/>
      <sheetName val="조형물공사"/>
      <sheetName val="전기설비공사"/>
      <sheetName val="기초일위대가"/>
      <sheetName val="단가산출서"/>
      <sheetName val="96노임기준"/>
      <sheetName val="XXXX"/>
      <sheetName val="유의사항"/>
      <sheetName val="투찰계획서"/>
      <sheetName val="토공갑"/>
      <sheetName val="토공견적"/>
      <sheetName val="구조물갑 "/>
      <sheetName val="구조물견적"/>
      <sheetName val="실행"/>
      <sheetName val="중앙광장봄수A"/>
      <sheetName val="공사요율"/>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경제요청"/>
      <sheetName val="경제분석"/>
      <sheetName val="결재전"/>
      <sheetName val="사업비수지예산서"/>
      <sheetName val="사업비내역"/>
      <sheetName val="요율"/>
      <sheetName val="공사요율"/>
      <sheetName val="지급.용지매수"/>
      <sheetName val="용지매수공사비"/>
      <sheetName val="&lt;공사비총괄&gt;"/>
      <sheetName val="&lt;수원공공사비총괄&gt;"/>
      <sheetName val="&lt;배수장공사비총괄&gt;"/>
      <sheetName val="배수장공사비"/>
      <sheetName val="토공재료집계"/>
      <sheetName val="장공작물집계"/>
      <sheetName val="토공집계"/>
      <sheetName val="공작물"/>
      <sheetName val="&lt;배수문공사비총괄&gt;"/>
      <sheetName val="배수문공사비"/>
      <sheetName val="배수문공작물"/>
      <sheetName val="&lt;평야부공사비총괄&gt;"/>
      <sheetName val="평야부공사비"/>
      <sheetName val="배수로집계"/>
      <sheetName val="&lt;부대공사비총괄&gt;"/>
      <sheetName val="부대공사"/>
      <sheetName val="자재대(총)"/>
      <sheetName val="배수장자재대"/>
      <sheetName val="평야부자재대"/>
      <sheetName val="지급자재"/>
      <sheetName val="갑지"/>
      <sheetName val="설계예산서"/>
      <sheetName val="3지구단위"/>
      <sheetName val="접속도로1"/>
      <sheetName val="내역서"/>
      <sheetName val="9811"/>
      <sheetName val="수량산출"/>
      <sheetName val="수목데이타 "/>
      <sheetName val="산수배수"/>
      <sheetName val="TOTAL3"/>
      <sheetName val="진주방향"/>
      <sheetName val="마산방향"/>
      <sheetName val="마산방향철근집계"/>
      <sheetName val="석재장조사"/>
      <sheetName val="2000년1차"/>
      <sheetName val="범례표"/>
      <sheetName val="9509"/>
      <sheetName val="단가"/>
      <sheetName val="자료"/>
      <sheetName val="직접경비"/>
      <sheetName val="직접인건비"/>
      <sheetName val="남양주부대"/>
      <sheetName val="공사비"/>
      <sheetName val="DATE"/>
      <sheetName val="직재"/>
      <sheetName val="지구단위계획"/>
      <sheetName val="일위대가"/>
      <sheetName val="재정비직인"/>
      <sheetName val="재정비내역"/>
      <sheetName val="지적고시내역"/>
      <sheetName val="포장공"/>
      <sheetName val="배수공"/>
      <sheetName val="토공"/>
      <sheetName val="제출내역 (2)"/>
      <sheetName val="내역"/>
      <sheetName val="지급_용지매수"/>
      <sheetName val="수목데이타_"/>
      <sheetName val="약품공급2"/>
      <sheetName val="기기리스트"/>
      <sheetName val="1000 DB구축 부표"/>
      <sheetName val="용역비산출"/>
      <sheetName val="총 괄 표"/>
      <sheetName val="인구"/>
      <sheetName val="준검 내역서"/>
      <sheetName val="입력DATA"/>
      <sheetName val="바닥판"/>
      <sheetName val="DATA 입력부"/>
      <sheetName val="대로근거"/>
      <sheetName val="토목"/>
      <sheetName val="1호구조물"/>
      <sheetName val="설계명세서"/>
      <sheetName val="예산명세서"/>
      <sheetName val="자료입력"/>
      <sheetName val="표지"/>
      <sheetName val="산#3-2"/>
      <sheetName val="산#3-1"/>
      <sheetName val="#REF"/>
      <sheetName val="산#3-2-2"/>
      <sheetName val="직노"/>
      <sheetName val="산출근거"/>
      <sheetName val="횡배수관"/>
      <sheetName val="소일위대가코드표"/>
      <sheetName val="관로공사"/>
      <sheetName val="data"/>
      <sheetName val="노임단가명세서"/>
      <sheetName val="설계기준"/>
      <sheetName val="내역1"/>
      <sheetName val="5지구단위"/>
      <sheetName val="밸브설치"/>
      <sheetName val="토사(PE)"/>
      <sheetName val="실행내역 "/>
      <sheetName val="제직재"/>
      <sheetName val="산근1,2"/>
      <sheetName val="데리네이타현황"/>
      <sheetName val="증감대비"/>
      <sheetName val="설계명세"/>
      <sheetName val="일위대가-택지부문(변경)"/>
      <sheetName val="상수구조화편집부표"/>
      <sheetName val="Sheet1"/>
      <sheetName val="ABUT수량-A1"/>
      <sheetName val="조작대(1연)"/>
      <sheetName val="입찰안"/>
      <sheetName val="구조물토적"/>
      <sheetName val="Sheet3"/>
      <sheetName val="_산근5_"/>
      <sheetName val="Sheet1 (2)"/>
      <sheetName val="2.재료비"/>
      <sheetName val="1.인건비"/>
      <sheetName val="12.보오링"/>
      <sheetName val="18.공내수압탄성자연"/>
      <sheetName val="남한강 2단계 전체분"/>
      <sheetName val="참고자료"/>
      <sheetName val="계수시트"/>
      <sheetName val="원가계산서"/>
      <sheetName val="건축내역"/>
      <sheetName val="아스팔트 포장총괄집계표"/>
      <sheetName val="이름정의"/>
      <sheetName val="내역서01"/>
      <sheetName val="노임단가"/>
      <sheetName val="원가계산서구조조정"/>
      <sheetName val="단가산출(T)"/>
      <sheetName val="현장관리비"/>
      <sheetName val="우,오수"/>
      <sheetName val="지구단위계획내역서"/>
      <sheetName val="경율산정.XLS"/>
      <sheetName val="중기조종사 단위단가"/>
      <sheetName val="경산"/>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4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입력"/>
      <sheetName val="내역서갑지"/>
      <sheetName val="총 괄 표"/>
      <sheetName val="내역서"/>
      <sheetName val="공사요율"/>
    </sheetNames>
    <sheetDataSet>
      <sheetData sheetId="0"/>
      <sheetData sheetId="1" refreshError="1"/>
      <sheetData sheetId="2"/>
      <sheetData sheetId="3" refreshError="1"/>
      <sheetData sheetId="4" refreshError="1"/>
    </sheetDataSet>
  </externalBook>
</externalLink>
</file>

<file path=xl/externalLinks/externalLink4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리네이타집계표"/>
      <sheetName val="곡선유도표지판수량집계표"/>
      <sheetName val="데리네이타설치현황1"/>
      <sheetName val="데리네이타설치현황2"/>
      <sheetName val="비탈면보호공수량집계표"/>
      <sheetName val="비탈면보호공수량산출"/>
      <sheetName val="비탈면보호공설치현황"/>
      <sheetName val="돌붙임수량산출"/>
      <sheetName val="수로이설현황"/>
      <sheetName val="차선도색수량집계표1"/>
      <sheetName val="차선도색수량집계표2"/>
      <sheetName val="RAMP노즈부"/>
      <sheetName val="laroux"/>
      <sheetName val="수량명세서"/>
      <sheetName val="내역서적용수량"/>
      <sheetName val="부대공자재 총"/>
      <sheetName val="표지판설치집계표"/>
      <sheetName val="표지판기초토공수량산출"/>
      <sheetName val="표지판설치현황"/>
      <sheetName val="차선도색수량집계표"/>
      <sheetName val="본선차선"/>
      <sheetName val="버스정차대"/>
      <sheetName val="주차장"/>
      <sheetName val="횡단보도"/>
      <sheetName val="평면교차"/>
      <sheetName val="노즈부"/>
      <sheetName val="가드레일수량집계표"/>
      <sheetName val="가드레일수량산출"/>
      <sheetName val="표지병집계"/>
      <sheetName val="표지병"/>
      <sheetName val="가로수분집계표"/>
      <sheetName val="가로수분"/>
      <sheetName val="방음벽수량집계표"/>
      <sheetName val="방음벽설치현황 "/>
      <sheetName val="미끄럼집계"/>
      <sheetName val="미끄럼"/>
      <sheetName val="미끄럼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ⴭⴭⴭⴭ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4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새끼량산출"/>
      <sheetName val="가마니"/>
      <sheetName val="철선"/>
      <sheetName val="비계목"/>
      <sheetName val="중량"/>
      <sheetName val="이식"/>
      <sheetName val="지주산출"/>
      <sheetName val="공사요율"/>
      <sheetName val="96노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갑지"/>
      <sheetName val="내역서(총괄)"/>
      <sheetName val="내역서집계표(기계)"/>
      <sheetName val="내역서(기계)"/>
      <sheetName val="일위대가(기계)"/>
      <sheetName val="일위대가 목록(기계)"/>
      <sheetName val="단가산출서(기계)"/>
      <sheetName val="노무비 단가표(기계)"/>
      <sheetName val="수량산출서(기계)"/>
      <sheetName val="내역서집계표(토목건축)"/>
      <sheetName val="내역서(토목건축)"/>
      <sheetName val="일위대가목록(토목건축)"/>
      <sheetName val="일위대가(토목건축)"/>
      <sheetName val="단가산출서(토목건축)"/>
      <sheetName val="수량산출서(토목건축)"/>
      <sheetName val="내역서집계표(전기)"/>
      <sheetName val="내역서(전기)"/>
      <sheetName val="일위대가(전기)"/>
      <sheetName val="단가산출서(전기)"/>
      <sheetName val="견적금액조사(전기)"/>
      <sheetName val="수량산출서(전기)"/>
      <sheetName val="총 괄 표"/>
    </sheetNames>
    <sheetDataSet>
      <sheetData sheetId="0" refreshError="1"/>
      <sheetData sheetId="1" refreshError="1"/>
      <sheetData sheetId="2"/>
      <sheetData sheetId="3"/>
      <sheetData sheetId="4">
        <row r="359">
          <cell r="A359" t="str">
            <v>6-2. 연료배관</v>
          </cell>
        </row>
      </sheetData>
      <sheetData sheetId="5" refreshError="1"/>
      <sheetData sheetId="6" refreshError="1"/>
      <sheetData sheetId="7"/>
      <sheetData sheetId="8" refreshError="1"/>
      <sheetData sheetId="9" refreshError="1"/>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대가목록"/>
      <sheetName val="식재일위"/>
      <sheetName val="시설일위대가"/>
      <sheetName val="기초일위대가"/>
      <sheetName val="노임단가"/>
      <sheetName val="단가조사"/>
      <sheetName val="중기집계"/>
      <sheetName val="중기일위"/>
      <sheetName val="중기단가"/>
      <sheetName val="VXXXXX"/>
      <sheetName val="일위대가"/>
      <sheetName val="일위대가(내역)"/>
      <sheetName val="자금청구서"/>
      <sheetName val="정산보고서"/>
      <sheetName val="전도금갑"/>
      <sheetName val="계정별지출내역"/>
      <sheetName val="노무명세서"/>
      <sheetName val="장비대투입현황"/>
      <sheetName val="재료비투입현황"/>
      <sheetName val="data"/>
      <sheetName val="현장운영일보"/>
      <sheetName val="함바식당"/>
      <sheetName val="Sheet1"/>
      <sheetName val="Sheet3"/>
      <sheetName val="Sheet4"/>
      <sheetName val="Sheet2"/>
      <sheetName val="사업수지대비"/>
      <sheetName val="사업수지대비 (2)"/>
      <sheetName val="상무보고자료"/>
      <sheetName val="공사개요 "/>
      <sheetName val="실행견적조건"/>
      <sheetName val="당초대비분석"/>
      <sheetName val="VE및추가案"/>
      <sheetName val="갑지"/>
      <sheetName val="집계표"/>
      <sheetName val="추가투입분"/>
      <sheetName val="공통가설"/>
      <sheetName val="골조분석"/>
      <sheetName val="건축공사(현장안)"/>
      <sheetName val="건축공사 (당초수량)"/>
      <sheetName val="토목공사"/>
      <sheetName val="조경"/>
      <sheetName val="조직도"/>
      <sheetName val="기초자료"/>
      <sheetName val="계약보증보험율"/>
      <sheetName val="업체LIST"/>
      <sheetName val="현장설명"/>
      <sheetName val="FAX 양식"/>
      <sheetName val="FAX 양식 (2)"/>
      <sheetName val="최초실행用"/>
      <sheetName val="사업수지"/>
      <sheetName val="보고(실행)"/>
      <sheetName val="보고(1안))"/>
      <sheetName val="산출근거(1안)"/>
      <sheetName val="토공레벨근거"/>
      <sheetName val="암판정근거"/>
      <sheetName val="spec근거"/>
      <sheetName val="칸막이공사"/>
      <sheetName val="VE"/>
      <sheetName val="내역서(ve)"/>
      <sheetName val="첨부1"/>
      <sheetName val="첨부3"/>
      <sheetName val="첨부3 (화강석수정)"/>
      <sheetName val="칸막이(외벽제외)"/>
      <sheetName val="첨부2"/>
      <sheetName val="보고쉬트"/>
      <sheetName val="보고쉬트 (2)"/>
      <sheetName val="000000"/>
      <sheetName val="XXXX"/>
      <sheetName val="ITC집계2차 "/>
      <sheetName val="재료비"/>
      <sheetName val="향후투입분석"/>
      <sheetName val="노무비"/>
      <sheetName val="외주비"/>
      <sheetName val="장비비"/>
      <sheetName val="경비"/>
      <sheetName val="공종별"/>
      <sheetName val="SUM"/>
      <sheetName val="집행내역"/>
      <sheetName val="완성예측원가"/>
      <sheetName val="현장관리비실행분개"/>
      <sheetName val="현장관리비실행분개 (2)"/>
      <sheetName val="결제시보고"/>
      <sheetName val="민원보상비"/>
      <sheetName val="영업팀대통"/>
      <sheetName val="M-M"/>
      <sheetName val="미계약분"/>
      <sheetName val="코드변경"/>
      <sheetName val="예비비"/>
      <sheetName val="인건비투입현황"/>
      <sheetName val="모르터 배합"/>
      <sheetName val="벽돌쌓기 (표준형)"/>
      <sheetName val="SCHEDULE"/>
      <sheetName val="ELECTRIC"/>
      <sheetName val="CTEMCOST"/>
      <sheetName val="현장조직표"/>
      <sheetName val="보조"/>
      <sheetName val="조직"/>
      <sheetName val="실시공문"/>
      <sheetName val="품의서"/>
      <sheetName val="명단"/>
      <sheetName val="세부내용"/>
      <sheetName val="일정표"/>
      <sheetName val="강사"/>
      <sheetName val="소요비용"/>
      <sheetName val="체크사항"/>
      <sheetName val="주의사항"/>
      <sheetName val="대상분석"/>
      <sheetName val="조별편성"/>
      <sheetName val="출석표"/>
      <sheetName val="인원확인"/>
      <sheetName val="배방도"/>
      <sheetName val="과정설문"/>
      <sheetName val="평가지"/>
      <sheetName val="좌석배치도"/>
      <sheetName val="표지"/>
      <sheetName val="목차"/>
      <sheetName val="배경"/>
      <sheetName val="개요"/>
      <sheetName val="세부1"/>
      <sheetName val="세부1 (2)"/>
      <sheetName val="세부2"/>
      <sheetName val="세부2(2)"/>
      <sheetName val="세부3"/>
      <sheetName val="세부3 (2)"/>
      <sheetName val="향후신입"/>
      <sheetName val="향후신입 (2)"/>
      <sheetName val="과정상세"/>
      <sheetName val="브로셔"/>
      <sheetName val="Curri_0314"/>
      <sheetName val="2.교육과정구성도"/>
      <sheetName val="과정기술서"/>
      <sheetName val="과정기술서 (2)"/>
      <sheetName val="지정"/>
      <sheetName val="지정 (2)"/>
      <sheetName val="계획1"/>
      <sheetName val="계획1 (2)"/>
      <sheetName val="계획2"/>
      <sheetName val="계획2 (2)"/>
      <sheetName val="경인"/>
      <sheetName val="경인 (2)"/>
      <sheetName val="세부내용 (2)"/>
      <sheetName val="노동경비"/>
      <sheetName val="노동경비 (2)"/>
      <sheetName val="강사프로필"/>
      <sheetName val="Chart1"/>
      <sheetName val="Chart7"/>
      <sheetName val="안양"/>
      <sheetName val="창녕"/>
      <sheetName val="사전1"/>
      <sheetName val="소요경비"/>
      <sheetName val="사용내역"/>
      <sheetName val="인간관계"/>
      <sheetName val="준비목록"/>
      <sheetName val="사외경비비교"/>
      <sheetName val="Chart4"/>
      <sheetName val="점검내용"/>
      <sheetName val="점검명단_시간_장소"/>
      <sheetName val="점검표(총원)"/>
      <sheetName val="점검표(사업장별)"/>
      <sheetName val="점검표(PG별)"/>
      <sheetName val="점검표(Pu별)"/>
      <sheetName val="점검분석"/>
      <sheetName val="점검분석 (2)"/>
      <sheetName val="점검표(마포)"/>
      <sheetName val="점검표(청담)"/>
      <sheetName val="점검표(안양)"/>
      <sheetName val="점검표(창원)"/>
      <sheetName val="점검표(기타)"/>
      <sheetName val="Chart9"/>
      <sheetName val="분석"/>
      <sheetName val="상세자료"/>
      <sheetName val="상세자료 (2)"/>
      <sheetName val="참석율자료"/>
      <sheetName val="그래프데이타"/>
      <sheetName val="그래프데이타 (2)"/>
      <sheetName val="점검결과"/>
      <sheetName val="점검결과 (2)"/>
      <sheetName val="점검결과 (3)"/>
      <sheetName val="명단(12.28)"/>
      <sheetName val="호명명단"/>
      <sheetName val="보고명단"/>
      <sheetName val="명단(1.3)"/>
      <sheetName val="수료증작성명단"/>
      <sheetName val="최종정리명단"/>
      <sheetName val="최종정리명단 (2)"/>
      <sheetName val="공장견학명단"/>
      <sheetName val="공장견학명단 (2)"/>
      <sheetName val="평가"/>
      <sheetName val="평가 (2)"/>
      <sheetName val="평가 (3)"/>
      <sheetName val="조상무면담"/>
      <sheetName val="장기자랑명단"/>
      <sheetName val="생일자명단"/>
      <sheetName val="배차명단"/>
      <sheetName val="배포용배차명단"/>
      <sheetName val="조편성"/>
      <sheetName val="배방표"/>
      <sheetName val="강당배치도"/>
      <sheetName val="분반시편성"/>
      <sheetName val="101강의실"/>
      <sheetName val="102강의실"/>
      <sheetName val="103강의실"/>
      <sheetName val="104강의실"/>
      <sheetName val="경주배방"/>
      <sheetName val="서울종합편성표"/>
      <sheetName val="서울편성"/>
      <sheetName val="서울편성 (2)"/>
      <sheetName val="서울강의실배치도 (2)"/>
      <sheetName val="1211과정목적"/>
      <sheetName val="1211과정목적 (2)"/>
      <sheetName val="03일정표(9)"/>
      <sheetName val="03일정표(A반) (3)"/>
      <sheetName val="03일정표(B반) (4)"/>
      <sheetName val="03일정표(C반) (5)"/>
      <sheetName val="03일정표(D반) (6)"/>
      <sheetName val="03일정표(VIP)"/>
      <sheetName val="점검명단_시간_장소 (3)"/>
      <sheetName val="점검명단_시간_장소 (2)"/>
      <sheetName val="점검양식"/>
      <sheetName val="현장조사노임단가분석"/>
      <sheetName val="정부노임단가분석"/>
      <sheetName val="현장+정부짬뽕"/>
      <sheetName val="총괄분석(정부)"/>
      <sheetName val="정부노임단가분석 (2)"/>
      <sheetName val="공사개요"/>
      <sheetName val="특화관련"/>
      <sheetName val="실제사업계획및실적"/>
      <sheetName val="주요현안 및 해결방안"/>
      <sheetName val="공사진행현황1-2-3 "/>
      <sheetName val="민원현황도 (2)"/>
      <sheetName val="민원현황도"/>
      <sheetName val="주요현안 및 해결방안 (3)"/>
      <sheetName val="공사원가현황"/>
      <sheetName val="공사현황"/>
      <sheetName val="공사집행계획서"/>
      <sheetName val="사유별 증가사유"/>
      <sheetName val="갑지 (2)"/>
      <sheetName val="을지(예비비)"/>
      <sheetName val="을지(건축) (2)"/>
      <sheetName val="공통가설(DCN)"/>
      <sheetName val="을지(토목) (2)"/>
      <sheetName val="건축내역서(DCN)"/>
      <sheetName val="Sheet1 (2)"/>
      <sheetName val="Sheet1 (3)"/>
      <sheetName val="CHECKLIST(동래)"/>
      <sheetName val="CHECKLIST(작성용) "/>
      <sheetName val="APT"/>
      <sheetName val="부속동"/>
      <sheetName val="철콘비교표"/>
      <sheetName val="보고서"/>
      <sheetName val="대비표(총괄인상적용시)"/>
      <sheetName val="대비표(형틀)"/>
      <sheetName val="대비표(철근)"/>
      <sheetName val="대비표(conc)"/>
      <sheetName val="단가적용기준"/>
      <sheetName val="대비표(인상전)"/>
      <sheetName val="대비표(인상적용시)"/>
      <sheetName val="2004 (수정)대체투입분"/>
      <sheetName val="Chart14"/>
      <sheetName val="계약율"/>
      <sheetName val="대주단용"/>
      <sheetName val="대주단용 (2)"/>
      <sheetName val="05년3월"/>
      <sheetName val="05년3월 (2)"/>
      <sheetName val="포인트도출"/>
      <sheetName val="Action plan"/>
      <sheetName val="포인트도출 (2)"/>
      <sheetName val="원가율변동"/>
      <sheetName val="통합발주"/>
      <sheetName val="원가율"/>
      <sheetName val="목표관리금액"/>
      <sheetName val="계약"/>
      <sheetName val="잔여계약"/>
      <sheetName val="sheet"/>
      <sheetName val="총괄표"/>
      <sheetName val="건축공사 내역서(MODERN TYPE)"/>
      <sheetName val="건축공사 내역서 (CLASSIC TYPE) "/>
      <sheetName val="내역"/>
      <sheetName val="공사비변동"/>
      <sheetName val="공사비변동 (2)"/>
      <sheetName val="총괄현황 (2)"/>
      <sheetName val="총괄현황"/>
      <sheetName val="ve집계"/>
      <sheetName val="VE1 (4)"/>
      <sheetName val="VE1 (5)"/>
      <sheetName val="VE1 (6)"/>
      <sheetName val="VE1 (7)"/>
      <sheetName val="VE1 (8)"/>
      <sheetName val="VE1 (3)"/>
      <sheetName val="당초 대비"/>
      <sheetName val="금회작성기준"/>
      <sheetName val="총괄"/>
      <sheetName val="세부내역"/>
      <sheetName val="파크뷰대비"/>
      <sheetName val="내부조건변경"/>
      <sheetName val="견적기준2"/>
      <sheetName val="견적조건"/>
      <sheetName val="철골 ITP"/>
      <sheetName val="철골 ITP (11.21)"/>
      <sheetName val="CHECK(자재반입)"/>
      <sheetName val="(A-BOLT)"/>
      <sheetName val="ERECTION (2)"/>
      <sheetName val="설치기준"/>
      <sheetName val="BOLTING"/>
      <sheetName val="WELDING"/>
      <sheetName val="보할"/>
      <sheetName val="DATA2"/>
      <sheetName val="DATA-설비"/>
      <sheetName val="DATA-전기"/>
      <sheetName val="갑지2"/>
      <sheetName val="2003년 REVIEW"/>
      <sheetName val="2004 공정계획"/>
      <sheetName val="2004 주요공종 추진계획 (파워포인트 복사용) (2)"/>
      <sheetName val="2004 주요공종 추진계획 (파워포인트 복사용) (3)"/>
      <sheetName val="2004 주요공종 추진계획 (04년10월 보고용)"/>
      <sheetName val="2004 공정계획 (파워포인트복사용)"/>
      <sheetName val="지우지 마시오"/>
      <sheetName val="중장기수주및매출계획"/>
      <sheetName val="월간업무(4월)"/>
      <sheetName val="공정표"/>
      <sheetName val="월간업무-PPT"/>
      <sheetName val="예정공정표(5월)-PPT"/>
      <sheetName val="공정진행사진"/>
      <sheetName val="토공집계"/>
      <sheetName val="공종별집계"/>
      <sheetName val="현장안"/>
      <sheetName val="방안"/>
      <sheetName val="도급단가비교"/>
      <sheetName val="토공집계 (2)"/>
      <sheetName val="토사반출계획"/>
      <sheetName val="전체공정표"/>
      <sheetName val="도면"/>
      <sheetName val="스켄도면"/>
      <sheetName val="Sheet5"/>
      <sheetName val="인천논현동"/>
      <sheetName val="타설일자"/>
      <sheetName val="건토목내역"/>
      <sheetName val="부지정지공사"/>
      <sheetName val="건축토공사"/>
      <sheetName val="건축토공사 (2)"/>
      <sheetName val="설계서"/>
      <sheetName val="일위대가-호표"/>
      <sheetName val="노임"/>
      <sheetName val="중기"/>
      <sheetName val="단가조사서"/>
      <sheetName val="임원KPI"/>
      <sheetName val="자리이동"/>
      <sheetName val="임원별평가"/>
      <sheetName val="집계"/>
      <sheetName val="집계 (2)"/>
      <sheetName val="최종상품안"/>
      <sheetName val="2004년도"/>
      <sheetName val="Chart6"/>
      <sheetName val="손익총괄"/>
      <sheetName val="손익실적분석"/>
      <sheetName val="Master Schedule"/>
      <sheetName val="공정-현황"/>
      <sheetName val="공정-대책"/>
      <sheetName val="QSE"/>
      <sheetName val="부실징후-집계"/>
      <sheetName val="휴무실적"/>
      <sheetName val="RISK관리"/>
      <sheetName val="변경금액 (1차제출)"/>
      <sheetName val="1차설계미팅자료 (SK-중일)"/>
      <sheetName val="2차설계미팅후 변경"/>
      <sheetName val="2차설계미팅후 변경 (SK보고)"/>
      <sheetName val="계단실"/>
      <sheetName val="계단실 (2)"/>
      <sheetName val="기성고조서"/>
      <sheetName val="수량산출서(변경도면) "/>
      <sheetName val="pjt별 변동추이_보고서삽입용"/>
      <sheetName val="첨부물"/>
      <sheetName val="첨부물-2"/>
      <sheetName val="첨부물-3"/>
      <sheetName val="첨부물-3 Rev.1"/>
      <sheetName val="12.20일 협의사항 정리"/>
      <sheetName val="경비제외"/>
      <sheetName val="12.20일 협의사항 (2)"/>
      <sheetName val="경비포함됨"/>
      <sheetName val="12.20일 협의사항"/>
      <sheetName val="총괄 집계"/>
      <sheetName val="건축집계"/>
      <sheetName val="전기집계"/>
      <sheetName val="설비집계"/>
      <sheetName val="건축내역대비"/>
      <sheetName val="Plant-건축내역"/>
      <sheetName val="Arch-건축내역"/>
      <sheetName val="elec-건축내역"/>
      <sheetName val=" 공사개요.xls]공사개요"/>
      <sheetName val="준공추정"/>
      <sheetName val="준공추정정리"/>
      <sheetName val="계약및원가추이"/>
      <sheetName val="계약및원가추이 (2)"/>
      <sheetName val="전체공정"/>
      <sheetName val="공정현황"/>
      <sheetName val="원가상승요인"/>
      <sheetName val="원가절감요인"/>
      <sheetName val="하도급,발주처문제"/>
      <sheetName val="현장직원"/>
      <sheetName val="원가추이"/>
      <sheetName val="원가추이분석"/>
      <sheetName val="첨부 1"/>
      <sheetName val="첨부 2 (매출(원가율)분석)"/>
      <sheetName val="첨부 2-1(도급계약현황)"/>
      <sheetName val="첨부 3 (준공추정)"/>
      <sheetName val="첨부 3-1(을)"/>
      <sheetName val="첨부 3-3(취하현황)"/>
      <sheetName val="첨부 6"/>
      <sheetName val="첨부 5-1"/>
      <sheetName val="첨부 6-1"/>
      <sheetName val="첨부 4"/>
      <sheetName val="첨부 5"/>
      <sheetName val="공정사진"/>
      <sheetName val="전체예정공정표"/>
      <sheetName val="공정표(전월)"/>
      <sheetName val="공정표(당월)"/>
      <sheetName val="현안문제"/>
      <sheetName val="하도,발주,감리와의 현안문제"/>
      <sheetName val="현장직원문제"/>
      <sheetName val="도급계약및설변예상"/>
      <sheetName val="준공추정추이분석"/>
      <sheetName val="5"/>
      <sheetName val="5-1"/>
      <sheetName val="현안문제 및 원가절감요인"/>
      <sheetName val="하도급자현안문제 및 현장직원문제"/>
      <sheetName val="현장직원문제DATA"/>
      <sheetName val="원가현황"/>
      <sheetName val="04년실적및05년계획"/>
      <sheetName val="실적및계획첨부"/>
      <sheetName val="중점추진과제-1"/>
      <sheetName val="중점추진과제-2"/>
      <sheetName val="중점추진과제-3"/>
      <sheetName val="중점추진과제-4"/>
      <sheetName val="현장비젼및슬로건"/>
      <sheetName val="취하미수"/>
      <sheetName val="매출손익"/>
      <sheetName val="4.현장현황"/>
      <sheetName val="찬재♥정희2"/>
      <sheetName val="찬재♥정희3"/>
      <sheetName val="사업부별총괄 (2)"/>
      <sheetName val="1수주7"/>
      <sheetName val="2내역7"/>
      <sheetName val="8손익전사7"/>
      <sheetName val="연간전사"/>
      <sheetName val="ENG (2)"/>
      <sheetName val="DPCT"/>
      <sheetName val="손익(건설)"/>
      <sheetName val="연간추정"/>
      <sheetName val="7-2영업외7 (2)"/>
      <sheetName val="7-5예차입7"/>
      <sheetName val="연간일반비"/>
      <sheetName val="7-1일반7"/>
      <sheetName val="4-1기타손익"/>
      <sheetName val="요약"/>
      <sheetName val="목차(PT용)"/>
      <sheetName val="수주추세"/>
      <sheetName val="6현장분석(토목)"/>
      <sheetName val="6현장분석(건축)"/>
      <sheetName val="6현장분석(플랜트)"/>
      <sheetName val="6현장분석(주택)"/>
      <sheetName val="5경상이익7 (2)"/>
      <sheetName val="6전년대비"/>
      <sheetName val="손익_OH"/>
      <sheetName val="7-2영업외7"/>
      <sheetName val="7-3미수금7"/>
      <sheetName val="7-4미수추이7"/>
      <sheetName val="추정손익(건설)"/>
      <sheetName val="추정손익_전사"/>
      <sheetName val="건설(수입이자)"/>
      <sheetName val="10-1자금운용01"/>
      <sheetName val="10분양(아파트)01"/>
      <sheetName val="10-2자체수금01"/>
      <sheetName val="10-3도급대여금01"/>
      <sheetName val="01월별수주계획01"/>
      <sheetName val="03월별손익계획"/>
      <sheetName val="2003월별영업외수지"/>
      <sheetName val="2003기타손익계획"/>
      <sheetName val="월별일반비"/>
      <sheetName val="TOTAL손익"/>
      <sheetName val="손익(총괄)"/>
      <sheetName val="손익(ENG)"/>
      <sheetName val="손익(물류)"/>
      <sheetName val="예차입"/>
      <sheetName val="수주추이"/>
      <sheetName val="주택분양계획"/>
      <sheetName val="특수"/>
      <sheetName val="철구외"/>
      <sheetName val="투자계획"/>
      <sheetName val="손익(ENG) (2)"/>
      <sheetName val="특수 (2)"/>
      <sheetName val="철구"/>
      <sheetName val="투자계획 (2)"/>
      <sheetName val="기획팀"/>
      <sheetName val="과제계획"/>
      <sheetName val="05경영실적"/>
      <sheetName val="사업부합의서"/>
      <sheetName val="염상무님"/>
      <sheetName val="손익(ENG)(미보고)"/>
      <sheetName val="특수(미보고)"/>
      <sheetName val="철구(미보고)"/>
      <sheetName val="dpct(미보고)"/>
      <sheetName val="총괄수정공정표"/>
      <sheetName val="월간공정표"/>
      <sheetName val="첨부6"/>
      <sheetName val="업무서신"/>
      <sheetName val="첨부 3-2(공현병지)"/>
      <sheetName val="구미주공"/>
      <sheetName val="안전관리계획"/>
      <sheetName val="안전관리계획 (2)"/>
      <sheetName val="기구표"/>
      <sheetName val="직원투입계획"/>
      <sheetName val="간접비"/>
      <sheetName val="정직급여(남구미)"/>
      <sheetName val="계약직급여(남구미)"/>
      <sheetName val="정직상여(남구미)"/>
      <sheetName val="계약직상여(남구미)"/>
      <sheetName val="입주관리비"/>
      <sheetName val="입주관리비(0) "/>
      <sheetName val="직원투입계획2"/>
      <sheetName val="기본입력사항"/>
      <sheetName val="현설품의"/>
      <sheetName val="1 표지"/>
      <sheetName val="2 목차"/>
      <sheetName val="내역서(기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Set>
  </externalBook>
</externalLink>
</file>

<file path=xl/externalLinks/externalLink4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0총괄"/>
      <sheetName val="1.1지형측량"/>
      <sheetName val="1.2지형측량(원가)"/>
      <sheetName val="1.3지형측량(일위)"/>
      <sheetName val="2.1사업성(갑지)"/>
      <sheetName val="2.2사업성(원가)"/>
      <sheetName val="2.3사업성(내역 일위)"/>
      <sheetName val="2.4사업성(적용기준)"/>
      <sheetName val="3.토질(갑지)"/>
      <sheetName val="3.토질(원가)"/>
      <sheetName val="3_토질(내역)"/>
      <sheetName val="3_토질(일위)"/>
      <sheetName val="4.1문화재지표(원가)"/>
      <sheetName val="4.2문화재지표(내역)"/>
      <sheetName val="5.1환경성검토(원가)"/>
      <sheetName val="5.2환경성검토(내역)"/>
      <sheetName val="5.3환경성검토(인력산출)"/>
      <sheetName val="5.4사전환경(측정시험)"/>
      <sheetName val="5.5사전환경(산출근거)"/>
      <sheetName val="6.1교통검토(원가)"/>
      <sheetName val="6.2교통검토(내역)"/>
      <sheetName val="6.3교통검토(산출근거)"/>
      <sheetName val="6.4교통검토(추가인원산정)"/>
      <sheetName val="7.사전재해(원가)"/>
      <sheetName val="7.사전재해(내역)"/>
      <sheetName val="7.사전재해(일위)"/>
      <sheetName val="7.사전재해(소요인력)"/>
      <sheetName val="8.1기본계획 개요"/>
      <sheetName val="8.2기본계획(원가계산)"/>
      <sheetName val="8.3기본계획(내역 일위대가)"/>
      <sheetName val="8.4적용기준"/>
      <sheetName val="9.도시관리계획(원가)"/>
      <sheetName val="9.도시관리계획(내역)"/>
      <sheetName val="10.토지평가(원가)"/>
      <sheetName val="10.토지평가(내역)"/>
      <sheetName val="10.토지평가(산출근거)"/>
      <sheetName val="11.지구단위계획(갑지)"/>
      <sheetName val="11.지구단위계획(원가)"/>
      <sheetName val="11지구단위계획(내역)"/>
      <sheetName val="11.지구단위(대가기준)"/>
      <sheetName val="12.광역교통(원가)"/>
      <sheetName val="12.광역교통(내역)"/>
      <sheetName val="12.광역교통(산출근거)"/>
      <sheetName val="13.기본설계(원가)"/>
      <sheetName val="13_기본설계"/>
      <sheetName val="13.기본설계(기준)"/>
      <sheetName val="14.환평(원가)"/>
      <sheetName val="14.환평(내역)"/>
      <sheetName val="14.환평(인력산출)"/>
      <sheetName val="14.환평(측정시험)"/>
      <sheetName val="14.환평(산출근거)"/>
      <sheetName val="15.교평(원가)"/>
      <sheetName val="15.교평(내역)"/>
      <sheetName val="15.교평(산정내역)"/>
      <sheetName val="15.교평(산출근거)"/>
      <sheetName val="16.재평(원가)"/>
      <sheetName val="16.재평(내역)"/>
      <sheetName val="17.에너지사용계획(원가)"/>
      <sheetName val="17.에너지사용계획(내역)"/>
      <sheetName val="내역서"/>
    </sheetNames>
    <sheetDataSet>
      <sheetData sheetId="0">
        <row r="5">
          <cell r="C5" t="str">
            <v>언양관광단지 조성계획수립 용역</v>
          </cell>
          <cell r="F5" t="str">
            <v>2007. 00.</v>
          </cell>
        </row>
        <row r="13">
          <cell r="C13">
            <v>204020</v>
          </cell>
        </row>
        <row r="15">
          <cell r="C15">
            <v>146066</v>
          </cell>
        </row>
        <row r="18">
          <cell r="C18">
            <v>100340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4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건축내역"/>
      <sheetName val="노무단가"/>
      <sheetName val="수목데이타 "/>
      <sheetName val="진주방향"/>
      <sheetName val="마산방향"/>
      <sheetName val="마산방향철근집계"/>
      <sheetName val="코드표"/>
      <sheetName val="견적서"/>
      <sheetName val="96노임기준"/>
      <sheetName val="제출내역 (2)"/>
      <sheetName val="설계내역(당초)"/>
      <sheetName val="변경도급"/>
      <sheetName val="노무비"/>
      <sheetName val="겉장"/>
      <sheetName val="기성검사원"/>
      <sheetName val="표지"/>
      <sheetName val="갑지"/>
      <sheetName val="원가"/>
      <sheetName val="건축"/>
      <sheetName val="토목"/>
      <sheetName val="냉천부속동"/>
      <sheetName val="실행대비"/>
      <sheetName val="노임단가"/>
      <sheetName val="공조기"/>
      <sheetName val="내역"/>
      <sheetName val="단가표"/>
      <sheetName val="BID"/>
      <sheetName val="중기사용료산출근거"/>
      <sheetName val="단가 및 재료비"/>
      <sheetName val="개소별수량산출"/>
      <sheetName val="철탑"/>
      <sheetName val="제철"/>
      <sheetName val="노단"/>
      <sheetName val="토공사"/>
      <sheetName val="수량산출"/>
      <sheetName val="토사(PE)"/>
      <sheetName val="저수호안내역(변경예정)"/>
      <sheetName val="일위대가"/>
      <sheetName val="9811"/>
      <sheetName val="종배수관면벽신"/>
      <sheetName val="적용단위길이"/>
      <sheetName val="비교1"/>
      <sheetName val="기초일위"/>
      <sheetName val="시설일위"/>
      <sheetName val="조명일위"/>
      <sheetName val="현장관리비"/>
      <sheetName val="경산"/>
      <sheetName val="1.내역(청.하역장전등)"/>
      <sheetName val="참조자료"/>
      <sheetName val="노임이"/>
      <sheetName val="A"/>
      <sheetName val="을지"/>
      <sheetName val="ⴭⴭⴭⴭⴭ"/>
      <sheetName val="남대문빌딩"/>
      <sheetName val="골조시행"/>
      <sheetName val="총괄표"/>
      <sheetName val="실행내역 "/>
      <sheetName val="6공구(당초)"/>
      <sheetName val="2000년1차"/>
      <sheetName val="입찰안"/>
      <sheetName val="하수급견적대비"/>
      <sheetName val="자재단가"/>
      <sheetName val="설계서을"/>
      <sheetName val="금융비용"/>
      <sheetName val="단위당일위대가"/>
      <sheetName val="돈암사업"/>
      <sheetName val="기계경비(시간당)"/>
      <sheetName val="램머"/>
      <sheetName val="총 괄 표"/>
      <sheetName val="대로근거"/>
      <sheetName val="중로근거"/>
      <sheetName val="인건비"/>
      <sheetName val="단가"/>
      <sheetName val="기안"/>
      <sheetName val="인부노임"/>
      <sheetName val="변경1총괄"/>
      <sheetName val="일위"/>
      <sheetName val="가압장구체수량산출서"/>
      <sheetName val="수량인공"/>
      <sheetName val="SORCE1"/>
      <sheetName val="단가(전기)"/>
      <sheetName val="Config"/>
      <sheetName val="R&amp;D"/>
      <sheetName val="올림픽미술관"/>
      <sheetName val="철콘공사"/>
      <sheetName val="납부서"/>
      <sheetName val="간선계산"/>
      <sheetName val="시중노임(공사)"/>
      <sheetName val="비탈면보호공수량산출"/>
      <sheetName val="대비"/>
      <sheetName val="집계표"/>
      <sheetName val="설계내역"/>
      <sheetName val="노무비 "/>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견"/>
      <sheetName val="36단가"/>
      <sheetName val="36수량"/>
      <sheetName val="산출금액내역"/>
      <sheetName val="경비"/>
      <sheetName val="청천내"/>
      <sheetName val="토공A"/>
      <sheetName val="자료"/>
      <sheetName val="49단가"/>
      <sheetName val="49산출"/>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4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기초도면제작"/>
      <sheetName val="주출입구조사"/>
      <sheetName val="도면출력"/>
      <sheetName val="입력_기본도수정"/>
      <sheetName val="기초도면제작부표"/>
      <sheetName val="주출입구조사부표"/>
      <sheetName val="노임단가명세서"/>
      <sheetName val="기계경비명세서"/>
      <sheetName val="작업내역(1)"/>
      <sheetName val="우수받이"/>
      <sheetName val="지구단위계획"/>
      <sheetName val="조명시설"/>
    </sheetNames>
    <sheetDataSet>
      <sheetData sheetId="0" refreshError="1"/>
      <sheetData sheetId="1"/>
      <sheetData sheetId="2">
        <row r="14">
          <cell r="F14">
            <v>271507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PYO"/>
      <sheetName val="WON기타"/>
      <sheetName val="WON제"/>
      <sheetName val="NAI-T"/>
      <sheetName val="NAI"/>
      <sheetName val="관급"/>
      <sheetName val="IL-L"/>
      <sheetName val="IL"/>
      <sheetName val="G-IL-L"/>
      <sheetName val="G-IL"/>
      <sheetName val="EQ-L"/>
      <sheetName val="EQ-총"/>
      <sheetName val="EQ-R1"/>
      <sheetName val="BU-L"/>
      <sheetName val="BU"/>
      <sheetName val="BU-손"/>
      <sheetName val="DAN"/>
      <sheetName val="CAL-R"/>
      <sheetName val="운반시간"/>
      <sheetName val="요율표"/>
      <sheetName val="+-"/>
      <sheetName val="F1"/>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수목표준대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4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각종 단가"/>
      <sheetName val="껍데기"/>
      <sheetName val="껍데기-1"/>
      <sheetName val="예정"/>
      <sheetName val="예정공정표 (남한강)"/>
      <sheetName val="대비"/>
      <sheetName val="대비(총괄)"/>
      <sheetName val="대비(1)"/>
      <sheetName val="설계"/>
      <sheetName val="설계내역서"/>
      <sheetName val="설계-1"/>
      <sheetName val="설계내역서-1"/>
      <sheetName val="원가"/>
      <sheetName val="원가총괄"/>
      <sheetName val="원가계산서"/>
      <sheetName val="원가-1"/>
      <sheetName val="원가총괄-1"/>
      <sheetName val="원가계산서-1"/>
      <sheetName val="일위"/>
      <sheetName val="일위대가 1"/>
      <sheetName val="단가"/>
      <sheetName val="산거 1(인력투입)"/>
      <sheetName val="직접경비(sw)"/>
      <sheetName val="장비구입"/>
      <sheetName val="산거 3 (직접경비)"/>
      <sheetName val="단가-1"/>
      <sheetName val="산거 1(인력투입)-1"/>
      <sheetName val="직접경비(sw)-1"/>
      <sheetName val="장비구입-1"/>
      <sheetName val="산거 3 (직접경비)-1"/>
      <sheetName val="수량"/>
      <sheetName val="수량산출서"/>
      <sheetName val="도면2"/>
      <sheetName val="인력투입비율"/>
      <sheetName val="남한강 2단계 전체분"/>
      <sheetName val="경산"/>
      <sheetName val="코드표"/>
      <sheetName val="Sheet1"/>
      <sheetName val="내역서"/>
      <sheetName val="공사요율"/>
      <sheetName val="노무비"/>
      <sheetName val="인구"/>
      <sheetName val="토목수량(공정)"/>
      <sheetName val="수목표준대가"/>
      <sheetName val="건축내역"/>
      <sheetName val="일위대가 2"/>
      <sheetName val="소총괄표1"/>
      <sheetName val="총 괄 표"/>
      <sheetName val="입력자료"/>
      <sheetName val="기초도면제작"/>
      <sheetName val="TOTAL3"/>
      <sheetName val="원가서"/>
      <sheetName val="DATE"/>
      <sheetName val="자재단가"/>
      <sheetName val="노임단가"/>
      <sheetName val="96노임기준"/>
      <sheetName val="49산출"/>
      <sheetName val="수량산출"/>
      <sheetName val="노무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
          <cell r="H4">
            <v>761579711</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total내역"/>
      <sheetName val="내역"/>
      <sheetName val="물가대비표"/>
      <sheetName val="공량"/>
      <sheetName val="견적"/>
      <sheetName val="EQ-R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소프트웨어"/>
      <sheetName val="2. 추가개발원가"/>
      <sheetName val="3. 추가개발원가 산출근거표"/>
      <sheetName val="4. 도로_상_하수_추가개발 FP"/>
      <sheetName val="5. 도로_상_하수_범용FP"/>
      <sheetName val="6. 직접경비"/>
      <sheetName val="원가계산서"/>
      <sheetName val="구조물"/>
      <sheetName val="노임단가"/>
      <sheetName val="산출근거"/>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Set>
  </externalBook>
</externalLink>
</file>

<file path=xl/externalLinks/externalLink4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소프트웨어"/>
      <sheetName val="2. 추가개발원가"/>
      <sheetName val="3. 추가개발원가 산출근거표"/>
      <sheetName val="4. 도로_상_하수_추가개발 FP"/>
      <sheetName val="5. 도로_상_하수_범용FP"/>
      <sheetName val="6. 직접경비"/>
      <sheetName val="노임단가"/>
      <sheetName val="일위목록"/>
      <sheetName val="요율"/>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Set>
  </externalBook>
</externalLink>
</file>

<file path=xl/externalLinks/externalLink4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소프트웨어"/>
      <sheetName val="2. 추가개발원가"/>
      <sheetName val="3. 추가개발원가 산출근거표"/>
      <sheetName val="4. 도로_상_하수_추가개발 FP"/>
      <sheetName val="5. 도로_상_하수_범용FP"/>
      <sheetName val="6. 직접경비"/>
    </sheetNames>
    <sheetDataSet>
      <sheetData sheetId="0" refreshError="1"/>
      <sheetData sheetId="1" refreshError="1"/>
      <sheetData sheetId="2" refreshError="1"/>
      <sheetData sheetId="3"/>
      <sheetData sheetId="4"/>
      <sheetData sheetId="5" refreshError="1"/>
      <sheetData sheetId="6"/>
    </sheetDataSet>
  </externalBook>
</externalLink>
</file>

<file path=xl/externalLinks/externalLink4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2)"/>
      <sheetName val="Sheet1"/>
      <sheetName val="Sheet2"/>
      <sheetName val="문화가격표"/>
      <sheetName val="토적표"/>
      <sheetName val="Sheet3"/>
      <sheetName val="Sheet1 (2)"/>
      <sheetName val="Sheet1 (3)"/>
      <sheetName val="6. 직접경비"/>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4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표지"/>
      <sheetName val="가로표지 (1)"/>
      <sheetName val="설계조서"/>
      <sheetName val="예정공정표"/>
      <sheetName val="공사비증감"/>
      <sheetName val="공사원가"/>
      <sheetName val="1차전기내역서"/>
      <sheetName val="공사원가 (1)"/>
      <sheetName val="분수설비내역서"/>
      <sheetName val="공사원가 (2)"/>
      <sheetName val="조경내역서"/>
      <sheetName val="사급자재내역서"/>
      <sheetName val="조경사급자재내역"/>
      <sheetName val="운반거리"/>
      <sheetName val="시설수량"/>
      <sheetName val="광수량산출서"/>
      <sheetName val="일위목록"/>
      <sheetName val="1차전기일위"/>
      <sheetName val="설비기초일위"/>
      <sheetName val="설비배관일위"/>
      <sheetName val="제어일위"/>
      <sheetName val="광일위대가"/>
      <sheetName val="조경시설일위"/>
      <sheetName val="기초일위"/>
      <sheetName val="노임단가"/>
      <sheetName val="견적비교"/>
      <sheetName val="단가조사표"/>
      <sheetName val="자재집계"/>
      <sheetName val="자재집계 (2)"/>
      <sheetName val="주요자재집계"/>
      <sheetName val="주요자재집계 (2)"/>
      <sheetName val="운반자재"/>
      <sheetName val="운반자재 (2)"/>
      <sheetName val="시멘모래"/>
      <sheetName val="시멘모래 (2)"/>
      <sheetName val="토공집계"/>
      <sheetName val="토공집계 (2)"/>
      <sheetName val="경비목록"/>
      <sheetName val="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row r="56">
          <cell r="D56">
            <v>50160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4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직영비"/>
      <sheetName val="12일위목록(전기)"/>
      <sheetName val="12일위(최종전기)"/>
      <sheetName val="12단가(전기)"/>
      <sheetName val="12노무비(전기)"/>
      <sheetName val="일위(전기기타X)"/>
      <sheetName val="7단가"/>
      <sheetName val="7인건비"/>
      <sheetName val="7산근"/>
      <sheetName val="7기계경비1"/>
      <sheetName val="7일위(발전)"/>
      <sheetName val="7단가(발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5">
          <cell r="B15" t="str">
            <v>저 압 케 이 블 공</v>
          </cell>
          <cell r="C15" t="str">
            <v>인</v>
          </cell>
          <cell r="L15">
            <v>73973</v>
          </cell>
        </row>
        <row r="16">
          <cell r="B16" t="str">
            <v>배 전 전 공</v>
          </cell>
          <cell r="C16" t="str">
            <v>인</v>
          </cell>
          <cell r="L16">
            <v>156907</v>
          </cell>
        </row>
        <row r="17">
          <cell r="B17" t="str">
            <v>내 선 전 공</v>
          </cell>
          <cell r="C17" t="str">
            <v>인</v>
          </cell>
          <cell r="L17">
            <v>56143</v>
          </cell>
        </row>
        <row r="18">
          <cell r="B18" t="str">
            <v>보 통 인 부</v>
          </cell>
          <cell r="C18" t="str">
            <v>인</v>
          </cell>
          <cell r="L18">
            <v>40922</v>
          </cell>
        </row>
        <row r="19">
          <cell r="B19" t="str">
            <v>특 별 인 부</v>
          </cell>
          <cell r="C19" t="str">
            <v>인</v>
          </cell>
          <cell r="L19">
            <v>55970</v>
          </cell>
        </row>
      </sheetData>
      <sheetData sheetId="10" refreshError="1"/>
      <sheetData sheetId="11" refreshError="1"/>
      <sheetData sheetId="12" refreshError="1"/>
      <sheetData sheetId="13" refreshError="1"/>
      <sheetData sheetId="14" refreshError="1"/>
    </sheetDataSet>
  </externalBook>
</externalLink>
</file>

<file path=xl/externalLinks/externalLink4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VXXXXX"/>
      <sheetName val="적용대가"/>
      <sheetName val="지수내역"/>
      <sheetName val="노(97.1,97.9,98.1)"/>
      <sheetName val="조경적용"/>
      <sheetName val="조경내역"/>
      <sheetName val="기계적용"/>
      <sheetName val="기계내역"/>
      <sheetName val="계장적용 "/>
      <sheetName val="계장내역"/>
      <sheetName val="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4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06 일위대가목록"/>
      <sheetName val="07 일위대가표"/>
      <sheetName val="2001.9단비"/>
      <sheetName val="2001.9 자재조서"/>
      <sheetName val="2002.1 자재조서 "/>
      <sheetName val="터파기및재료"/>
      <sheetName val="총괄내역서"/>
      <sheetName val="원가계산서"/>
      <sheetName val="Mc1"/>
      <sheetName val="노임단"/>
      <sheetName val="배수공"/>
      <sheetName val="부대공"/>
      <sheetName val="운반공"/>
      <sheetName val="자재단"/>
      <sheetName val="장비단"/>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표지"/>
      <sheetName val="횡배수량집계(총)"/>
      <sheetName val="횡배수량집계(1공구)"/>
      <sheetName val="횡배산근1(1공구)"/>
      <sheetName val="횡배산근2(1공구)"/>
      <sheetName val="횡평균높이산근1(1공구)"/>
      <sheetName val="횡배수량집계(2공구)"/>
      <sheetName val="횡배산근1(2공구)"/>
      <sheetName val="횡배산근2(2공구)"/>
      <sheetName val="횡배산근3(2공구)"/>
      <sheetName val="횡배산근4(2공구)"/>
      <sheetName val="횡배산근5(2공구)"/>
      <sheetName val="TYPE-1"/>
      <sheetName val="TYPE-3"/>
      <sheetName val="집수정표지(1공구)"/>
      <sheetName val="집수정표지(2공구)"/>
      <sheetName val="집수정0.7 0.7"/>
      <sheetName val="집수정0.7 0.7토공"/>
      <sheetName val="집수정1.0 1.0"/>
      <sheetName val="집수정1.0 1.0토공"/>
      <sheetName val="집수정1.0 1.3"/>
      <sheetName val="집수정1.0 1.3토공"/>
      <sheetName val="집수정1.4 1.5"/>
      <sheetName val="집수정1.4 1.5토공"/>
      <sheetName val="집수정1.5 1.2"/>
      <sheetName val="집수정1.5 1.2토공"/>
      <sheetName val="집수정1.2 1.2 (2공구)"/>
      <sheetName val="집수정1.2 1.2토공(2공구)"/>
      <sheetName val="집수정1.0 0.8(2공구)"/>
      <sheetName val="집수정1.0 0.8토공(2공구)"/>
      <sheetName val="집수정1.0 1.3(2공구)"/>
      <sheetName val="집수정1.5 1.3토공(2공구)"/>
      <sheetName val="종배표지"/>
      <sheetName val="종배수관위치(1공구)"/>
      <sheetName val="종배수관위치(2공구)"/>
      <sheetName val="횡배수관집현황(1공구)"/>
      <sheetName val="횡배수관집현황(2공구)"/>
      <sheetName val="면벽(2공구)"/>
      <sheetName val="집수정수량집계표(1공구)"/>
      <sheetName val="집수정수량집계표(2공구)"/>
      <sheetName val="종배수관집계(1공구)"/>
      <sheetName val="종배수관집계(2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하부철근수량"/>
      <sheetName val="횡배수관재료-"/>
      <sheetName val="계산서(직선부)"/>
      <sheetName val="포장재료집계표"/>
      <sheetName val="콘크리트측구연장"/>
      <sheetName val="포장공"/>
      <sheetName val="-몰탈콘크리트"/>
      <sheetName val="-배수구조물공토공"/>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표"/>
      <sheetName val="공사비"/>
      <sheetName val="직접인건비"/>
      <sheetName val="직접경비"/>
    </sheetNames>
    <sheetDataSet>
      <sheetData sheetId="0" refreshError="1"/>
      <sheetData sheetId="1" refreshError="1"/>
      <sheetData sheetId="2" refreshError="1"/>
      <sheetData sheetId="3" refreshError="1"/>
    </sheetDataSet>
  </externalBook>
</externalLink>
</file>

<file path=xl/externalLinks/externalLink4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주별표"/>
      <sheetName val="별표총괄표"/>
      <sheetName val="수준측량"/>
      <sheetName val="현황측량"/>
      <sheetName val="품   셈"/>
      <sheetName val="품셈총괄표"/>
      <sheetName val="서식"/>
      <sheetName val="수량산출근거"/>
      <sheetName val="삽입표"/>
      <sheetName val="측량공사비 내역서"/>
      <sheetName val="시추공사비 내역서"/>
      <sheetName val="용역비총괄표"/>
      <sheetName val="공사비"/>
      <sheetName val="토목(입찰접수)"/>
      <sheetName val="토목공사(대비갑지)"/>
      <sheetName val="토목공사(대비표)"/>
      <sheetName val="파일(입찰접수)"/>
      <sheetName val="파일공사(대비표)"/>
      <sheetName val="골조(입찰접수)"/>
      <sheetName val="골조공사(대비표)"/>
      <sheetName val="철골조(입찰접수)"/>
      <sheetName val="원가계산서(철골조)"/>
      <sheetName val="철골조공사(대비표)"/>
      <sheetName val="철골조공사(공내역)"/>
      <sheetName val="원가계산서(방수)"/>
      <sheetName val="방수공사(대비표)"/>
      <sheetName val="방수공사(공내역)"/>
      <sheetName val="품셈TABLE"/>
      <sheetName val="집계표"/>
      <sheetName val="설비내역서"/>
      <sheetName val="건축내역서"/>
      <sheetName val="전기내역서"/>
      <sheetName val="직접경비호표"/>
      <sheetName val="일위대가표"/>
      <sheetName val="총괄표"/>
      <sheetName val="원가"/>
      <sheetName val="#REF"/>
      <sheetName val="조명율표"/>
      <sheetName val="노무비단가"/>
      <sheetName val="일위대가(건축)"/>
      <sheetName val="수량산출"/>
      <sheetName val="입력변수"/>
      <sheetName val="포장재료집계표"/>
      <sheetName val="-몰탈콘크리트"/>
      <sheetName val="-배수구조물공토공"/>
      <sheetName val="횡배수관재료-"/>
      <sheetName val="계산서(직선부)"/>
      <sheetName val="콘크리트측구연장"/>
      <sheetName val="포장공"/>
      <sheetName val="내역서 "/>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4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환경"/>
      <sheetName val="3환경성검토"/>
      <sheetName val="원가계산-지구단위"/>
      <sheetName val="4지구단위개요"/>
      <sheetName val="4지구단위"/>
      <sheetName val="원가계산-문화재"/>
      <sheetName val="5문화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sheetData sheetId="15" refreshError="1"/>
      <sheetData sheetId="16" refreshError="1"/>
    </sheetDataSet>
  </externalBook>
</externalLink>
</file>

<file path=xl/externalLinks/externalLink4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공사비요율"/>
      <sheetName val="토목(총괄)"/>
      <sheetName val="조경(총괄)"/>
      <sheetName val="건축(총괄)"/>
      <sheetName val="기계(총괄)"/>
      <sheetName val="토목"/>
      <sheetName val="현장설명서"/>
      <sheetName val="조경"/>
      <sheetName val="집계(건축)"/>
      <sheetName val="건축"/>
      <sheetName val="기계(집계)"/>
      <sheetName val="순공사(기계)"/>
      <sheetName val="자재비(기계)"/>
      <sheetName val="배관자재(기계)"/>
      <sheetName val="잡철물자재(기계)"/>
      <sheetName val="사급설치(기계)"/>
      <sheetName val="기기사급설치(기계)"/>
      <sheetName val="배관설치(기계)"/>
      <sheetName val="잡철물설치(기계) "/>
      <sheetName val="사급기자재(기계)"/>
      <sheetName val="기기사급자재(기계)"/>
      <sheetName val="전체공사비요율(t)"/>
      <sheetName val="토목(총괄)(t)"/>
      <sheetName val="조경(총괄t)"/>
      <sheetName val="건축(총괄t)"/>
      <sheetName val="기계(총괄t)"/>
      <sheetName val="토목(t)"/>
      <sheetName val="조경(t)"/>
      <sheetName val="집계(건축t)"/>
      <sheetName val="건축(t)"/>
      <sheetName val="기계(집계t)"/>
      <sheetName val="순공사(기계t)"/>
      <sheetName val="자재비(기계t)"/>
      <sheetName val="배관자재(기계t)"/>
      <sheetName val="잡철물자재(기계t)"/>
      <sheetName val="사급설치(기계t)"/>
      <sheetName val="기기사급설치(기계t)"/>
      <sheetName val="배관설치(기계t)"/>
      <sheetName val="잡철물설치(기계t)"/>
      <sheetName val="사급기자재(기계t)"/>
      <sheetName val="기기사급자재(기계t)"/>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s>
    <sheetDataSet>
      <sheetData sheetId="0" refreshError="1"/>
    </sheetDataSet>
  </externalBook>
</externalLink>
</file>

<file path=xl/externalLinks/externalLink4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중기명"/>
      <sheetName val="단가및재료비"/>
      <sheetName val="단가산출근거"/>
      <sheetName val="단가산출목차 (2)"/>
      <sheetName val="노임단가"/>
      <sheetName val="중기사용목록표"/>
      <sheetName val="물가시세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H2" t="str">
            <v>물 가 정 보</v>
          </cell>
        </row>
      </sheetData>
    </sheetDataSet>
  </externalBook>
</externalLink>
</file>

<file path=xl/externalLinks/externalLink4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단가조사"/>
      <sheetName val="Mc1"/>
      <sheetName val="단가일람"/>
      <sheetName val="조경일람"/>
      <sheetName val="일위대가목차"/>
      <sheetName val="단가산출"/>
      <sheetName val="물가대비표"/>
      <sheetName val="요율"/>
      <sheetName val="Macro1"/>
      <sheetName val="일위대가"/>
      <sheetName val="1공구산출내역서"/>
      <sheetName val="기본단가표"/>
      <sheetName val="일위대가표"/>
      <sheetName val="1단계총괄내역서"/>
      <sheetName val="예산명세서"/>
      <sheetName val="설계명세서"/>
      <sheetName val="자료입력"/>
      <sheetName val="단가(1)"/>
      <sheetName val="단위수량"/>
      <sheetName val="단가조사서"/>
      <sheetName val="백암비스타내역"/>
      <sheetName val="공통단가"/>
      <sheetName val="운반비"/>
      <sheetName val="2000년1차"/>
      <sheetName val="동력부하계산"/>
      <sheetName val="내역서"/>
      <sheetName val="용산3(영광)"/>
      <sheetName val="간지"/>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단가일람"/>
      <sheetName val="조경일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내역서표지"/>
      <sheetName val="총괄표"/>
      <sheetName val="시험굴착"/>
      <sheetName val="내역서"/>
      <sheetName val="내역서 (2)"/>
      <sheetName val="보완측량"/>
      <sheetName val="계수"/>
      <sheetName val="계수1"/>
      <sheetName val="2급기준"/>
      <sheetName val="3급기준"/>
      <sheetName val="4급기준"/>
      <sheetName val="수준측량"/>
      <sheetName val="평판측량"/>
      <sheetName val="정위치편집"/>
      <sheetName val="정위치부표"/>
      <sheetName val="1도시기준점"/>
      <sheetName val="1기준점부표"/>
      <sheetName val="2도시기준점"/>
      <sheetName val="2기준점부표"/>
      <sheetName val="탐사출력"/>
      <sheetName val="탐사출력부표"/>
      <sheetName val="도로조사"/>
      <sheetName val="도로조사부표"/>
      <sheetName val="상수탐사"/>
      <sheetName val="상수탐사부표"/>
      <sheetName val="상수조사"/>
      <sheetName val="상수조사부표"/>
      <sheetName val="급수전조사"/>
      <sheetName val="급수전조사부표"/>
      <sheetName val="하수탐사"/>
      <sheetName val="하수탐사부표"/>
      <sheetName val="하수조사"/>
      <sheetName val="하수조사부표"/>
      <sheetName val="도로정위치"/>
      <sheetName val="도로정위치부표"/>
      <sheetName val="상수정위치"/>
      <sheetName val="상수정위치부표"/>
      <sheetName val="하수정위치"/>
      <sheetName val="하수정위치부표"/>
      <sheetName val="관로입력"/>
      <sheetName val="관로입력부표"/>
      <sheetName val="DB입력"/>
      <sheetName val="DB입력부표"/>
      <sheetName val="지형구조화"/>
      <sheetName val="지형구조부표"/>
      <sheetName val="도로구조"/>
      <sheetName val="도로구조부표"/>
      <sheetName val="상수구조화"/>
      <sheetName val="상수구조부표"/>
      <sheetName val="하수구조화"/>
      <sheetName val="하수구조부표"/>
      <sheetName val="도면제작편집"/>
      <sheetName val="도면제작부표"/>
      <sheetName val="최종출력"/>
      <sheetName val="최종출력부표"/>
      <sheetName val="상수"/>
      <sheetName val="하수"/>
      <sheetName val="노임단가"/>
      <sheetName val="단가산출"/>
      <sheetName val="Y-WORK"/>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Set>
  </externalBook>
</externalLink>
</file>

<file path=xl/externalLinks/externalLink4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옆"/>
      <sheetName val="표지-1,2,3,4"/>
      <sheetName val="표지-7호선"/>
      <sheetName val="목차"/>
      <sheetName val="목차-7"/>
      <sheetName val="1.간지"/>
      <sheetName val="1.간지 (2)"/>
      <sheetName val="간지표지"/>
      <sheetName val="1.공사설명서"/>
      <sheetName val="공사원가계산서총괄"/>
      <sheetName val="공사원가계산서-1,3"/>
      <sheetName val="공사원가계산서-2"/>
      <sheetName val="공사원가계산서-4"/>
      <sheetName val="공사원가계산서-7"/>
      <sheetName val="예정공정표"/>
      <sheetName val="동원인원계획표-7"/>
      <sheetName val="동원인원계획표-1,2,3,4"/>
      <sheetName val="사급자재"/>
      <sheetName val="총공사비"/>
      <sheetName val="Sheet2"/>
      <sheetName val="Sheet3"/>
      <sheetName val="단가"/>
      <sheetName val="단가일람"/>
      <sheetName val="조경일람"/>
      <sheetName val="DATA1"/>
      <sheetName val="CABLE SIZE-1"/>
      <sheetName val="일위대가"/>
      <sheetName val="단가조사서"/>
      <sheetName val="일용노임단가"/>
      <sheetName val="data"/>
      <sheetName val="단가조사"/>
      <sheetName val="일위대가목차"/>
      <sheetName val="산근목록"/>
      <sheetName val="중기목록"/>
      <sheetName val="호표목록"/>
      <sheetName val="단가산출"/>
      <sheetName val="단위량당중기"/>
      <sheetName val="단가표"/>
      <sheetName val="투찰추정"/>
      <sheetName val="판"/>
      <sheetName val="소비자가"/>
      <sheetName val="Sheet1"/>
      <sheetName val="물가대비표"/>
      <sheetName val="G.R300경비"/>
      <sheetName val="내역서2안"/>
      <sheetName val="Data&amp;Result"/>
      <sheetName val="참조자료"/>
      <sheetName val="3.구조물공"/>
      <sheetName val="2.배수공"/>
      <sheetName val="단가비교표"/>
      <sheetName val="물가시세표"/>
      <sheetName val="Macro1"/>
      <sheetName val="단가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4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PIPE-MUL"/>
    </sheetNames>
    <sheetDataSet>
      <sheetData sheetId="0" refreshError="1"/>
      <sheetData sheetId="1" refreshError="1"/>
    </sheetDataSet>
  </externalBook>
</externalLink>
</file>

<file path=xl/externalLinks/externalLink4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VXXXXX"/>
      <sheetName val="Sheet1 (2)"/>
      <sheetName val="Sheet1"/>
      <sheetName val="설계변경내역서"/>
      <sheetName val="추가내역"/>
      <sheetName val="총괄내역"/>
      <sheetName val="일위대가총괄"/>
      <sheetName val="시설물대가1"/>
      <sheetName val="식재일위대가"/>
      <sheetName val="이식목일위대가표"/>
      <sheetName val="기초일위대가"/>
      <sheetName val="견적대비표"/>
      <sheetName val="단가대비표"/>
      <sheetName val="4월 단가대비표"/>
      <sheetName val="2000노임기준"/>
      <sheetName val="적용기준"/>
      <sheetName val="중기사용료(총괄)"/>
      <sheetName val="중기사용료"/>
      <sheetName val="단가산출서(총괄) "/>
      <sheetName val="투수콘단가"/>
      <sheetName val="단가산출서"/>
      <sheetName val="기타경비산출근거"/>
      <sheetName val="설계설명서"/>
      <sheetName val="설계변경사유"/>
      <sheetName val="요인별-증감내역서"/>
      <sheetName val="공종별-증감내역"/>
      <sheetName val="설계변경내역총괄"/>
      <sheetName val="Sheet2"/>
      <sheetName val="건축내역"/>
      <sheetName val="1공구 양식의 백업"/>
    </sheetNames>
    <definedNames>
      <definedName name="단중입력"/>
      <definedName name="프로그램.메인_메뉴호출"/>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4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표지"/>
      <sheetName val="예정공정표"/>
      <sheetName val="내역(공)"/>
      <sheetName val="인건비(공)"/>
      <sheetName val="경비-측정비(공)"/>
      <sheetName val="경비-출장,인쇄비(공)"/>
      <sheetName val="내역(운)"/>
      <sheetName val="인건비(운)"/>
      <sheetName val="경비-측정비(운)"/>
      <sheetName val="경비-출장,인쇄비(운)"/>
      <sheetName val="산근0"/>
      <sheetName val="산근1"/>
      <sheetName val="산근2"/>
      <sheetName val="산근3"/>
      <sheetName val="산근4"/>
      <sheetName val="산근5"/>
      <sheetName val="인쇄안해도됨참조-환경기준항목"/>
      <sheetName val="인쇄안해도됨"/>
      <sheetName val="06 일위대가목록"/>
      <sheetName val="총괄내역서"/>
      <sheetName val="토공"/>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2">
          <cell r="D2" t="str">
            <v>아황산가스(SO2)</v>
          </cell>
        </row>
        <row r="3">
          <cell r="D3" t="str">
            <v>암모니아(NH3)</v>
          </cell>
        </row>
        <row r="4">
          <cell r="D4" t="str">
            <v>이황화탄소(CS2)</v>
          </cell>
        </row>
        <row r="5">
          <cell r="D5" t="str">
            <v>황화수소(H2S)</v>
          </cell>
        </row>
        <row r="6">
          <cell r="D6" t="str">
            <v>일산화탄소(CO)</v>
          </cell>
        </row>
        <row r="7">
          <cell r="D7" t="str">
            <v>이산화질소(NO2)</v>
          </cell>
        </row>
        <row r="8">
          <cell r="D8" t="str">
            <v>먼지(TSP)</v>
          </cell>
        </row>
        <row r="9">
          <cell r="D9" t="str">
            <v>미세먼지(PM-10)</v>
          </cell>
        </row>
        <row r="10">
          <cell r="D10" t="str">
            <v>매연</v>
          </cell>
        </row>
        <row r="12">
          <cell r="D12" t="str">
            <v>불소산화물(F)</v>
          </cell>
        </row>
        <row r="13">
          <cell r="D13" t="str">
            <v>탄화수소(HC)</v>
          </cell>
        </row>
        <row r="14">
          <cell r="D14" t="str">
            <v>염소(CL)</v>
          </cell>
        </row>
        <row r="15">
          <cell r="D15" t="str">
            <v>염화수소(HCL)</v>
          </cell>
        </row>
        <row r="16">
          <cell r="D16" t="str">
            <v>시안(CN)</v>
          </cell>
        </row>
        <row r="17">
          <cell r="D17" t="str">
            <v>포름알데히드(HCHO)</v>
          </cell>
        </row>
        <row r="18">
          <cell r="D18" t="str">
            <v>브롬(Br)</v>
          </cell>
        </row>
        <row r="19">
          <cell r="D19" t="str">
            <v>벤젠(C6H6)</v>
          </cell>
        </row>
        <row r="20">
          <cell r="D20" t="str">
            <v>페놀(phenol)</v>
          </cell>
        </row>
        <row r="21">
          <cell r="D21" t="str">
            <v>비소(As)</v>
          </cell>
        </row>
        <row r="22">
          <cell r="D22" t="str">
            <v>수은(Hg)</v>
          </cell>
        </row>
        <row r="23">
          <cell r="D23" t="str">
            <v>오존(O3)</v>
          </cell>
        </row>
      </sheetData>
      <sheetData sheetId="18" refreshError="1"/>
      <sheetData sheetId="19" refreshError="1"/>
      <sheetData sheetId="20" refreshError="1"/>
      <sheetData sheetId="21" refreshError="1"/>
    </sheetDataSet>
  </externalBook>
</externalLink>
</file>

<file path=xl/externalLinks/externalLink4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
      <sheetName val="집계"/>
      <sheetName val="공정표"/>
      <sheetName val="안전"/>
      <sheetName val="공내역"/>
      <sheetName val="특기"/>
      <sheetName val="설변"/>
      <sheetName val="단가표"/>
      <sheetName val="사유서"/>
      <sheetName val="단가산출"/>
      <sheetName val="Sheet8"/>
      <sheetName val="폐기물"/>
      <sheetName val="Sheet10"/>
      <sheetName val="갑1"/>
      <sheetName val="갑2"/>
      <sheetName val="총괄표"/>
      <sheetName val="가설"/>
      <sheetName val="본공사"/>
      <sheetName val="Sheet2"/>
      <sheetName val="Sheet1"/>
      <sheetName val="공종별원가"/>
      <sheetName val="공종코드"/>
      <sheetName val="계정별원가"/>
      <sheetName val="계정코드"/>
      <sheetName val="원가계산"/>
      <sheetName val="저장품"/>
      <sheetName val="환수"/>
      <sheetName val="금융비용"/>
      <sheetName val="전표"/>
      <sheetName val="Sheet12"/>
      <sheetName val="Sheet13"/>
      <sheetName val="식재일위대가"/>
      <sheetName val="2000노임기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갑지"/>
      <sheetName val="총괄표"/>
      <sheetName val="별첨"/>
      <sheetName val="노임단가 및 기계경비"/>
      <sheetName val="재료비단가"/>
      <sheetName val="여비규정"/>
      <sheetName val="1.작업계획"/>
      <sheetName val="1_1.작업계획 설계제원"/>
      <sheetName val="2.위성영상"/>
      <sheetName val="2_1.위성영상 설계제원"/>
      <sheetName val="3.기준점측량"/>
      <sheetName val="3_1.기준점측량 설계제원"/>
      <sheetName val="4.영상처리"/>
      <sheetName val="4_1.영상처리 설계제원"/>
      <sheetName val="5.수치도화"/>
      <sheetName val="5_1.수치도화 설계제원"/>
      <sheetName val="6.지리조사"/>
      <sheetName val="6_1.지리조사 설계제원"/>
      <sheetName val="7.정위치편집"/>
      <sheetName val="7_1.정위치편집 설계제원"/>
      <sheetName val="8.도면제작편집"/>
      <sheetName val="8_1.도면제작편집 설계제원"/>
      <sheetName val="9.도면출력"/>
      <sheetName val="9.도면출력 설계제원"/>
      <sheetName val="이익"/>
      <sheetName val="포장재료집계표"/>
      <sheetName val="-몰탈콘크리트"/>
      <sheetName val="-배수구조물공토공"/>
      <sheetName val="횡배수관재료-"/>
      <sheetName val="계산서(직선부)"/>
      <sheetName val="콘크리트측구연장"/>
      <sheetName val="포장공"/>
      <sheetName val="6. 직접경비"/>
      <sheetName val="ABUT수량-A1"/>
      <sheetName val="자재단가"/>
      <sheetName val="공사비증감"/>
      <sheetName val="Sheet1"/>
      <sheetName val="위치도"/>
      <sheetName val="집계표"/>
      <sheetName val="설비내역서"/>
      <sheetName val="건축내역서"/>
      <sheetName val="전기내역서"/>
      <sheetName val="이토변실(A3-LIN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팽성원가계산서"/>
      <sheetName val="집계표"/>
      <sheetName val="기자재비"/>
      <sheetName val="설치비"/>
      <sheetName val="대당설치비"/>
      <sheetName val="배관공사비"/>
      <sheetName val="일위대가"/>
      <sheetName val="노임단가 및 기계경비"/>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4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대목"/>
      <sheetName val="데이타"/>
      <sheetName val="104동"/>
      <sheetName val="식재일위대가"/>
      <sheetName val="기초일위대가"/>
      <sheetName val="단가대비표"/>
      <sheetName val="내역"/>
      <sheetName val="일위대가"/>
      <sheetName val="단가표"/>
      <sheetName val="예산내역"/>
      <sheetName val="총괄수지표"/>
      <sheetName val="을"/>
      <sheetName val="기자재비"/>
      <sheetName val="2차1차"/>
      <sheetName val="10월"/>
      <sheetName val="일위대가표"/>
      <sheetName val="골조시행"/>
      <sheetName val="단가"/>
      <sheetName val="덤프트럭계수"/>
      <sheetName val="70%"/>
      <sheetName val="b_balju_cho"/>
      <sheetName val="자료"/>
      <sheetName val="담장산출"/>
      <sheetName val="1차설계변경내역"/>
      <sheetName val="내역서2안"/>
      <sheetName val="b_balju"/>
      <sheetName val="공통가설"/>
      <sheetName val="견적서"/>
      <sheetName val="내역서"/>
      <sheetName val="Mc1"/>
      <sheetName val="b_balju-단가단가단가"/>
      <sheetName val="토공사"/>
      <sheetName val="식재인부"/>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건축내역"/>
      <sheetName val="노임단가"/>
      <sheetName val="수목표준대가"/>
      <sheetName val="설비2차"/>
      <sheetName val="Data&amp;Result"/>
      <sheetName val="직노"/>
      <sheetName val="적격점수&lt;300억미만&gt;"/>
      <sheetName val="개요"/>
      <sheetName val="FB25JN"/>
      <sheetName val="기성내역"/>
      <sheetName val="일위대가목차"/>
      <sheetName val="인쇄안해도됨"/>
      <sheetName val="원가계산서"/>
      <sheetName val="실행철강하도"/>
      <sheetName val="단가비교표"/>
      <sheetName val="DT"/>
      <sheetName val="롤러"/>
      <sheetName val="BH"/>
      <sheetName val="펌프차타설"/>
      <sheetName val="sheet1"/>
      <sheetName val="일위대가(건축)"/>
      <sheetName val="백암비스타내역"/>
      <sheetName val="내역5"/>
      <sheetName val="Y-WORK"/>
      <sheetName val="일용노임단가"/>
      <sheetName val="중기사용료산출근거"/>
      <sheetName val="단가 및 재료비"/>
      <sheetName val="QandAJunior"/>
      <sheetName val="공통가설공사"/>
      <sheetName val="관리자"/>
      <sheetName val="일위목록"/>
      <sheetName val="조경유지관리"/>
      <sheetName val="조경식재굴취"/>
      <sheetName val="식재단가"/>
      <sheetName val="인력터파기품"/>
      <sheetName val="2005년임금"/>
      <sheetName val="컨테이너"/>
      <sheetName val="자재단가"/>
      <sheetName val="data2"/>
      <sheetName val="회사정보"/>
      <sheetName val=" 갑지"/>
      <sheetName val="건축공사실행"/>
      <sheetName val="단가(1)"/>
      <sheetName val="노원열병합  건축공사기성내역서"/>
      <sheetName val="EACT10"/>
      <sheetName val="Sheet5"/>
      <sheetName val="BID"/>
      <sheetName val="★도급내역"/>
      <sheetName val="노임"/>
      <sheetName val="집계표"/>
      <sheetName val="단가일람"/>
      <sheetName val="단위량당중기"/>
      <sheetName val="COVER"/>
      <sheetName val="소비자가"/>
      <sheetName val="시설물기초"/>
      <sheetName val="건축"/>
      <sheetName val="공종목록표"/>
      <sheetName val="환율"/>
      <sheetName val="제직재"/>
      <sheetName val="설직재-1"/>
      <sheetName val="입력"/>
      <sheetName val="일 위 대 가 표"/>
      <sheetName val="투찰추정"/>
      <sheetName val="unit 4"/>
      <sheetName val="기초단가"/>
      <sheetName val="CON'C"/>
      <sheetName val="단가표 (2)"/>
      <sheetName val="경비"/>
      <sheetName val="#REF"/>
      <sheetName val="선금급신청서"/>
      <sheetName val="작업금지"/>
      <sheetName val="기본단가"/>
      <sheetName val="인건비단가"/>
      <sheetName val="일위대가목록"/>
      <sheetName val="대가10%"/>
      <sheetName val="수량산출"/>
      <sheetName val="Sheet10"/>
      <sheetName val="물가대비표"/>
      <sheetName val="요율"/>
      <sheetName val="1,2공구원가계산서"/>
      <sheetName val="1공구산출내역서"/>
      <sheetName val="Total"/>
      <sheetName val="결재판"/>
      <sheetName val="월간관리비"/>
      <sheetName val="산출근거"/>
      <sheetName val="재료단가"/>
      <sheetName val="임금단가"/>
      <sheetName val="장비목록표"/>
      <sheetName val="장비운전경비"/>
      <sheetName val="장비손료"/>
      <sheetName val="터파기및재료"/>
      <sheetName val="출력은 금물"/>
      <sheetName val="중기사용료"/>
      <sheetName val="증감대비"/>
      <sheetName val="제출내역"/>
      <sheetName val="보할공정"/>
      <sheetName val="중기조종사 단위단가"/>
      <sheetName val="DATA1"/>
      <sheetName val="코드목록(시스템담당용)"/>
      <sheetName val="설계"/>
      <sheetName val="국별인원"/>
      <sheetName val="회사기초자료"/>
      <sheetName val="단가조사서"/>
      <sheetName val="기계경비(시간당)"/>
      <sheetName val="공사비대비표B(토공)"/>
      <sheetName val="기초내역"/>
      <sheetName val="할증 "/>
      <sheetName val="연결임시"/>
      <sheetName val="공통단가"/>
      <sheetName val="운반비"/>
      <sheetName val="2000양배"/>
      <sheetName val="장비"/>
      <sheetName val="산근1"/>
      <sheetName val="노무"/>
      <sheetName val="자재"/>
      <sheetName val="일위_파일"/>
      <sheetName val="실행(1)"/>
      <sheetName val="몰탈재료산출"/>
      <sheetName val="대가"/>
      <sheetName val="단산목록"/>
      <sheetName val="금액"/>
      <sheetName val="을지"/>
      <sheetName val="안양동교 1안"/>
      <sheetName val="도급"/>
      <sheetName val="단가조사"/>
      <sheetName val="변수값"/>
      <sheetName val="중기상차"/>
      <sheetName val="AS복구"/>
      <sheetName val="중기터파기"/>
      <sheetName val="9811"/>
      <sheetName val="일위대가(출입)"/>
      <sheetName val="수목데이타 "/>
      <sheetName val="기초입력 DATA"/>
      <sheetName val="전기품산출"/>
      <sheetName val="단가산출"/>
      <sheetName val="코드표"/>
      <sheetName val="식재가격"/>
      <sheetName val="식재총괄"/>
      <sheetName val="FAX"/>
      <sheetName val="광양 3기 유입수"/>
      <sheetName val="요약&amp;결과"/>
      <sheetName val="교사기준면적(초등)"/>
      <sheetName val="물가시세표"/>
      <sheetName val="에너지요금"/>
      <sheetName val="DATE"/>
      <sheetName val="현장경비"/>
      <sheetName val="BSD _2_"/>
      <sheetName val="관로내역원"/>
      <sheetName val="sheet1 (2)"/>
      <sheetName val="노임단가표"/>
      <sheetName val="전체"/>
      <sheetName val="BS"/>
      <sheetName val="실행내역"/>
      <sheetName val="내부마감"/>
      <sheetName val="수지예산"/>
      <sheetName val="등록업체(031124)"/>
      <sheetName val="A-4"/>
      <sheetName val="기계경비일람"/>
      <sheetName val="대한주택보증(수보)"/>
      <sheetName val="대한주택보증(입보)"/>
      <sheetName val="DANGA"/>
      <sheetName val="장비사양"/>
      <sheetName val="저수조"/>
      <sheetName val="단가비교"/>
      <sheetName val="단청공사"/>
      <sheetName val="냉천부속동"/>
      <sheetName val="급여대장"/>
      <sheetName val="직원 인적급여 카드"/>
      <sheetName val="01"/>
      <sheetName val="위치조서"/>
      <sheetName val="4.일위대가목차"/>
      <sheetName val="일위대가(가설)"/>
      <sheetName val="제2호단위수량"/>
      <sheetName val="공사개요"/>
      <sheetName val="원하대비"/>
      <sheetName val="원도급"/>
      <sheetName val="하도급"/>
      <sheetName val="대비2"/>
      <sheetName val="건축공사"/>
      <sheetName val="96노임기준"/>
      <sheetName val="집계표_식재"/>
      <sheetName val="장비종합부표"/>
      <sheetName val="부표"/>
      <sheetName val="설계예산서"/>
      <sheetName val="예산내역서"/>
      <sheetName val="EJ"/>
      <sheetName val="인건비"/>
      <sheetName val="일위대가 "/>
      <sheetName val="Macro2"/>
      <sheetName val="2.냉난방설비공사"/>
      <sheetName val="7.자동제어공사"/>
      <sheetName val="화재 탐지 설비"/>
      <sheetName val="하부철근수량"/>
      <sheetName val="여과지동"/>
      <sheetName val="DATA"/>
      <sheetName val="조명율표"/>
      <sheetName val="경산"/>
      <sheetName val="000000"/>
      <sheetName val="준검 내역서"/>
      <sheetName val="광주전남"/>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공장동 지하1층"/>
      <sheetName val="용역동 및 154KV"/>
      <sheetName val="공장동 3층"/>
      <sheetName val="공장동 1층"/>
      <sheetName val="강병규"/>
      <sheetName val="공정집계_국별"/>
      <sheetName val="AV시스템"/>
      <sheetName val="별제권_정리담보권"/>
      <sheetName val="기본입력"/>
      <sheetName val="ABUT수량-A1"/>
      <sheetName val="상각비"/>
      <sheetName val="수목데이타"/>
      <sheetName val="자단"/>
      <sheetName val="2000년1차"/>
      <sheetName val="웅진교-S2"/>
      <sheetName val="철콘공사"/>
      <sheetName val="재료"/>
      <sheetName val="기본단가표"/>
      <sheetName val="포장복구집계"/>
      <sheetName val="북방3터널"/>
      <sheetName val="견적"/>
      <sheetName val="보도공제면적"/>
      <sheetName val="조명일위"/>
      <sheetName val="신규일위"/>
      <sheetName val="실행"/>
      <sheetName val="4.공사별"/>
      <sheetName val="갑지"/>
      <sheetName val="계약내역(2)"/>
      <sheetName val="총공사비집계표"/>
      <sheetName val="재노경"/>
      <sheetName val="도급내역5+800"/>
      <sheetName val="도급내역"/>
      <sheetName val="3련 BOX"/>
      <sheetName val="당사실시1"/>
      <sheetName val="단가산출-기,교"/>
      <sheetName val="일위목록-기"/>
      <sheetName val="const."/>
      <sheetName val="재료집계표빽업"/>
      <sheetName val="암거수리계산서"/>
      <sheetName val="◀암거수리계산조서"/>
      <sheetName val="◀암거위치"/>
      <sheetName val="최종단면▶"/>
      <sheetName val="◀평균높이▶"/>
      <sheetName val="입찰안"/>
      <sheetName val="(전남)시범지구 운영실적 및 결과분석(8월까지)"/>
      <sheetName val="전력"/>
      <sheetName val="기초자료"/>
      <sheetName val="대,유,램"/>
      <sheetName val="토량1-1"/>
      <sheetName val="1.우편집중내역서"/>
      <sheetName val="한강운반비"/>
      <sheetName val="6-1. 관개량조서"/>
      <sheetName val="자료입력"/>
      <sheetName val="CABLE SIZE-1"/>
      <sheetName val="내역-2"/>
      <sheetName val="단가산출(총괄)"/>
      <sheetName val="일위총괄"/>
      <sheetName val="수량산출서"/>
      <sheetName val="내 역 서(총괄)"/>
      <sheetName val="일위대가 목록표"/>
      <sheetName val="기본1"/>
      <sheetName val="수정일위대가"/>
      <sheetName val="도급FORM"/>
      <sheetName val="중기집계"/>
      <sheetName val="물가시세"/>
      <sheetName val="계산서(곡선부)"/>
      <sheetName val="포장재료집계표"/>
      <sheetName val="이토변실(A3-LINE)"/>
      <sheetName val="부대공"/>
      <sheetName val="배수공"/>
      <sheetName val="토공"/>
      <sheetName val="포장공"/>
      <sheetName val="기계경비"/>
      <sheetName val="단가기준"/>
      <sheetName val="I一般比"/>
      <sheetName val="N賃率-職"/>
      <sheetName val="J直材4"/>
      <sheetName val="비전경영계획"/>
      <sheetName val="우석문틀"/>
      <sheetName val="1안"/>
      <sheetName val="품셈TABLE"/>
      <sheetName val="주소록"/>
      <sheetName val="금액내역서"/>
      <sheetName val="Sheet4"/>
      <sheetName val="운반공"/>
      <sheetName val="설계내역서"/>
      <sheetName val="견적단가"/>
      <sheetName val="종배수관면벽신"/>
      <sheetName val="피벗테이블데이터분석"/>
      <sheetName val="10월 (2)"/>
      <sheetName val="종합-임현"/>
      <sheetName val="기타 정보통신공사"/>
      <sheetName val="굴화내역"/>
      <sheetName val="단가산출2"/>
      <sheetName val="기준액"/>
      <sheetName val="공구"/>
      <sheetName val="구의33고"/>
      <sheetName val="기초입력_DATA"/>
      <sheetName val="조경일람"/>
      <sheetName val="총괄내역서"/>
      <sheetName val="잡비"/>
      <sheetName val="예산명세서"/>
      <sheetName val="설계명세서"/>
      <sheetName val="자동제어"/>
      <sheetName val="비탈면보호공수량산출"/>
      <sheetName val=" 견적서"/>
      <sheetName val="표준항목"/>
      <sheetName val="시멘트"/>
      <sheetName val="가정조건"/>
      <sheetName val="공통"/>
      <sheetName val="재료비"/>
      <sheetName val="DATA 입력란"/>
      <sheetName val="L_RPTB~1"/>
      <sheetName val="시작4"/>
      <sheetName val="단가산출서"/>
      <sheetName val="일위대가표(DEEP)"/>
      <sheetName val="통장출금액"/>
      <sheetName val="중기단가"/>
      <sheetName val="단가및재료비"/>
      <sheetName val="전선 및 전선관"/>
      <sheetName val="공내역"/>
      <sheetName val="ⴭⴭⴭⴭⴭ"/>
      <sheetName val="전차선로 물량표"/>
      <sheetName val="공통(20-91)"/>
      <sheetName val="원가계산서(남측)"/>
      <sheetName val="노무비"/>
      <sheetName val="1공구원가계산서"/>
      <sheetName val="-치수표(곡선부)"/>
      <sheetName val="계정code"/>
      <sheetName val="장비경비"/>
      <sheetName val="빗물받이(910-510-410)"/>
      <sheetName val="정의"/>
      <sheetName val="내역서(전기)"/>
      <sheetName val="토사(PE)"/>
      <sheetName val="자재목록"/>
      <sheetName val="단가목록"/>
      <sheetName val="중기목록"/>
      <sheetName val="노임이"/>
      <sheetName val="토목공사"/>
      <sheetName val="단"/>
      <sheetName val="공조기"/>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사업성"/>
      <sheetName val="단중표"/>
      <sheetName val="의왕내역"/>
      <sheetName val="원가"/>
      <sheetName val="MCC제원"/>
      <sheetName val="제경비율"/>
      <sheetName val="실행대비"/>
      <sheetName val="투찰내역"/>
      <sheetName val="실행내역 "/>
      <sheetName val="납부서"/>
      <sheetName val="보고"/>
      <sheetName val="금융비용"/>
      <sheetName val="2000,9월 일위"/>
      <sheetName val="을 1"/>
      <sheetName val="을 2"/>
      <sheetName val="현장관리비"/>
      <sheetName val="단위수량"/>
      <sheetName val="계약서"/>
      <sheetName val="간접비 총괄표"/>
      <sheetName val="2.1  노무비 평균단가산출"/>
      <sheetName val="기초일위"/>
      <sheetName val="시설일위"/>
      <sheetName val="덤프운반거리산출(토)"/>
      <sheetName val="덤프운반거리산출(풍)"/>
      <sheetName val="덤프운반거리산출(연)"/>
      <sheetName val="교각1"/>
      <sheetName val="식재일위"/>
      <sheetName val="말뚝지지력산정"/>
      <sheetName val="pier(각형)"/>
      <sheetName val="(A)내역서"/>
      <sheetName val="기능공인적사항"/>
      <sheetName val="내역표지"/>
      <sheetName val="유림골조"/>
      <sheetName val="조견표"/>
      <sheetName val="조도계산서 (도서)"/>
      <sheetName val="3.하중산정4.지지력"/>
      <sheetName val="단  가  대  비  표"/>
      <sheetName val="일  위  대  가  목  록"/>
      <sheetName val="2.대외공문"/>
      <sheetName val="가동비율"/>
      <sheetName val="반포2차"/>
      <sheetName val="기준FACTOR"/>
      <sheetName val="대가단최종"/>
      <sheetName val="노무비 근거"/>
      <sheetName val="개인명세서"/>
      <sheetName val="토적단위"/>
      <sheetName val="중기작업량"/>
      <sheetName val="청천내"/>
      <sheetName val="교통대책내역"/>
      <sheetName val="일위대가(4층원격)"/>
      <sheetName val="22단가"/>
      <sheetName val="22인공"/>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적용단위길이"/>
      <sheetName val="특수기호강도거푸집"/>
      <sheetName val="종배수관(신)"/>
      <sheetName val="청주(철골발주의뢰서)"/>
      <sheetName val="목록"/>
      <sheetName val="신고조서"/>
      <sheetName val="원가data"/>
      <sheetName val="이름교환"/>
      <sheetName val="시설물일위"/>
      <sheetName val="공내역서"/>
      <sheetName val="설계산출기초"/>
      <sheetName val="도급예산내역서봉투"/>
      <sheetName val="공사원가계산서"/>
      <sheetName val="설계산출표지"/>
      <sheetName val="도급예산내역서총괄표"/>
      <sheetName val="을부담운반비"/>
      <sheetName val="운반비산출"/>
      <sheetName val="06 일위대가목록"/>
      <sheetName val="정산명세서"/>
      <sheetName val="전기일위목록"/>
      <sheetName val="수량집계표(舊)"/>
      <sheetName val="직접비"/>
      <sheetName val="변경내역"/>
      <sheetName val="램머"/>
      <sheetName val="작업일보"/>
      <sheetName val="바닥판"/>
      <sheetName val="입력DATA"/>
      <sheetName val="투입비"/>
      <sheetName val="VOR"/>
      <sheetName val="front"/>
      <sheetName val="판"/>
      <sheetName val="1. 설계조건 2.단면가정 3. 하중계산"/>
      <sheetName val="노견단위수량"/>
      <sheetName val="산출기초"/>
      <sheetName val="총 괄 표"/>
      <sheetName val="DAN"/>
      <sheetName val="백호우계수"/>
      <sheetName val="공사비산출서"/>
      <sheetName val="일반부표"/>
      <sheetName val="본사인상전"/>
      <sheetName val="대덕토공총"/>
      <sheetName val="문학간접"/>
      <sheetName val="개요입력"/>
      <sheetName val="수량기준"/>
      <sheetName val="단가견적조사표"/>
      <sheetName val="도급기성"/>
      <sheetName val="간접비"/>
      <sheetName val="장비가동"/>
      <sheetName val="Baby일위대가"/>
      <sheetName val="옥외외등집계표"/>
      <sheetName val="BOJUNGGM"/>
      <sheetName val="남대문빌딩"/>
      <sheetName val="토건"/>
      <sheetName val="주공 갑지"/>
      <sheetName val="달대"/>
      <sheetName val="철거산출근거"/>
      <sheetName val="형틀공사"/>
      <sheetName val="소방"/>
      <sheetName val="유역면적"/>
      <sheetName val="중기손료"/>
      <sheetName val="괴목육교"/>
      <sheetName val="옥외등신설"/>
      <sheetName val="저케CV22신설"/>
      <sheetName val="저케CV38신설"/>
      <sheetName val="저케CV8신설"/>
      <sheetName val="접지3종"/>
      <sheetName val="sub"/>
      <sheetName val="근로자"/>
      <sheetName val="날개벽수량표"/>
      <sheetName val="기초대가"/>
      <sheetName val="시설대가"/>
      <sheetName val="수목대가"/>
      <sheetName val="인공대가"/>
      <sheetName val="부표총괄"/>
      <sheetName val="배수장토목공사비"/>
      <sheetName val="기본일위"/>
      <sheetName val="관접합및부설"/>
      <sheetName val="패널"/>
      <sheetName val="내역_FILE"/>
      <sheetName val="설명서 "/>
      <sheetName val="토목"/>
      <sheetName val="배수내역"/>
      <sheetName val="16-1"/>
      <sheetName val="9-1차이내역"/>
      <sheetName val="JUCKEYK"/>
      <sheetName val="견적 (2)"/>
      <sheetName val="실행간접비"/>
      <sheetName val="1차 내역서"/>
      <sheetName val="A갑지"/>
      <sheetName val="손익계산서"/>
      <sheetName val="발주처담당자"/>
      <sheetName val="공정표"/>
      <sheetName val="도급원가"/>
      <sheetName val="갑지(추정)"/>
      <sheetName val="지급자재"/>
      <sheetName val="부대공Ⅱ"/>
      <sheetName val="분당임차변경"/>
      <sheetName val="변압기 및 발전기 용량"/>
      <sheetName val="세부내역서(소방)"/>
      <sheetName val="실행내역서"/>
      <sheetName val="고내분기~한림"/>
      <sheetName val="광령~경마장"/>
      <sheetName val="세기~광령"/>
      <sheetName val="수목단가"/>
      <sheetName val="시설수량표"/>
      <sheetName val="식재수량표"/>
      <sheetName val="부대내역"/>
      <sheetName val="예산편성"/>
      <sheetName val="자판실행"/>
      <sheetName val="比較表"/>
      <sheetName val="편집1"/>
      <sheetName val="경남"/>
      <sheetName val="경북"/>
      <sheetName val="중부"/>
      <sheetName val="국민연금표"/>
      <sheetName val="일위대가(1)"/>
      <sheetName val="간공설계서"/>
      <sheetName val="기초데이타"/>
      <sheetName val="식재"/>
      <sheetName val="시설물"/>
      <sheetName val="식재출력용"/>
      <sheetName val="유지관리"/>
      <sheetName val="접속슬라브"/>
      <sheetName val="원가서"/>
      <sheetName val="구간재료"/>
      <sheetName val="단가_1_"/>
      <sheetName val="설비내역서"/>
      <sheetName val="건축내역서"/>
      <sheetName val="전기내역서"/>
      <sheetName val="건축공사 집계표"/>
      <sheetName val="골조"/>
      <sheetName val="적산산출"/>
      <sheetName val="자재비산출"/>
      <sheetName val="운용비산출"/>
      <sheetName val="파일의이용"/>
      <sheetName val="CODE"/>
      <sheetName val="철근콘크리트 (5)"/>
      <sheetName val="안전장치"/>
      <sheetName val="일반공사"/>
      <sheetName val="포스코실행"/>
      <sheetName val="단 box"/>
      <sheetName val="수량집계"/>
      <sheetName val="버스운행안내"/>
      <sheetName val="경율산정.XLS"/>
      <sheetName val="실행예산"/>
      <sheetName val="일위대가집계"/>
      <sheetName val="실행내역서 "/>
      <sheetName val="교각별철근수량집계표"/>
      <sheetName val="단가대비표 (3)"/>
      <sheetName val="도곡동APT"/>
      <sheetName val="신대방교수"/>
      <sheetName val="2003상반기노임기준"/>
      <sheetName val="자  재"/>
      <sheetName val="건축외주"/>
      <sheetName val="단관데이터"/>
      <sheetName val="이형관데이터"/>
      <sheetName val="진주방향"/>
      <sheetName val="일용노임단가2001상"/>
      <sheetName val="참조자료"/>
      <sheetName val="구간별현황"/>
      <sheetName val="배수량"/>
      <sheetName val="WORK"/>
      <sheetName val="기본계획"/>
      <sheetName val="횡배수관"/>
      <sheetName val="단가 "/>
      <sheetName val="사업수지"/>
      <sheetName val="동문건설"/>
      <sheetName val="예총"/>
      <sheetName val="설계명세서 (장비)"/>
      <sheetName val="단위단가"/>
      <sheetName val="자재테이블"/>
      <sheetName val="장비집계"/>
      <sheetName val="S&amp;R"/>
      <sheetName val="인원계획-미화"/>
      <sheetName val="Quality"/>
      <sheetName val="People"/>
      <sheetName val="Risk"/>
      <sheetName val="Training"/>
      <sheetName val="General"/>
      <sheetName val="Instructions"/>
      <sheetName val="주beam"/>
      <sheetName val="일 위 목 록 표"/>
      <sheetName val="기초공"/>
      <sheetName val="기둥(원형)"/>
      <sheetName val="SG"/>
      <sheetName val="7월11일"/>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설계예산서(흙막이)"/>
      <sheetName val="노임 단가"/>
      <sheetName val="4.직접인건비"/>
      <sheetName val="직접인건비"/>
      <sheetName val="단재적표"/>
      <sheetName val="실행기초"/>
      <sheetName val="APT내역"/>
      <sheetName val="부대시설"/>
      <sheetName val="총괄표"/>
      <sheetName val="인공산출"/>
      <sheetName val="규준틀"/>
      <sheetName val="횡배수관집현황(2공구)"/>
      <sheetName val="사각1,특1호"/>
      <sheetName val="이식운반"/>
      <sheetName val="용역비내역-진짜"/>
      <sheetName val="세금자료"/>
      <sheetName val="값"/>
      <sheetName val="기초목"/>
      <sheetName val="11-2.아파트내역"/>
      <sheetName val="아파트"/>
      <sheetName val="001"/>
      <sheetName val="대치판정"/>
      <sheetName val="2000노임기준"/>
      <sheetName val="골막이(야매)"/>
      <sheetName val="BOX"/>
      <sheetName val="토적표"/>
      <sheetName val="암거치수표"/>
      <sheetName val="unitpric"/>
      <sheetName val="말뚝물량"/>
      <sheetName val="기초자료입력"/>
      <sheetName val="품셈표"/>
      <sheetName val="Ekog10"/>
      <sheetName val="5직접"/>
      <sheetName val="장비단가"/>
      <sheetName val="4.2.1 마루높이 검토"/>
      <sheetName val="우수받이"/>
      <sheetName val="대표명단"/>
      <sheetName val="우수공,맨홀,집수정"/>
      <sheetName val="1단계총괄내역서"/>
      <sheetName val="간접1"/>
      <sheetName val="제경비"/>
      <sheetName val="내역1"/>
      <sheetName val="하조서"/>
      <sheetName val="wall"/>
      <sheetName val="조명시설"/>
      <sheetName val="산출내역서집계표"/>
      <sheetName val="정부노임단가"/>
      <sheetName val="미드수량"/>
      <sheetName val="집계"/>
      <sheetName val="갑지1"/>
      <sheetName val="98태백"/>
      <sheetName val="확약서"/>
      <sheetName val="BQ(실행)"/>
      <sheetName val="6호기"/>
      <sheetName val="적현로"/>
      <sheetName val="원내역"/>
      <sheetName val="단위중량"/>
      <sheetName val="소일위대가코드표"/>
      <sheetName val="원가계산서(변경)"/>
      <sheetName val="기계"/>
      <sheetName val="정화조"/>
      <sheetName val="조경"/>
      <sheetName val="교량하부공"/>
      <sheetName val="맨홀_공사비"/>
      <sheetName val="원가계산"/>
      <sheetName val="직접경비"/>
      <sheetName val="개화1교"/>
      <sheetName val="TYPE-1"/>
      <sheetName val="1.설계기준 "/>
      <sheetName val="설계표지"/>
      <sheetName val="인부노임"/>
      <sheetName val="비용"/>
      <sheetName val="공사비산출내역"/>
      <sheetName val="견적990322"/>
      <sheetName val="심사물량"/>
      <sheetName val="도로정위치부표"/>
      <sheetName val="심사계산"/>
      <sheetName val="DB구축"/>
      <sheetName val="도로조사부표"/>
      <sheetName val="재정비내역"/>
      <sheetName val="입력변수"/>
      <sheetName val="지적고시내역"/>
      <sheetName val="자재일위(경)"/>
      <sheetName val="1공구내역서(1)"/>
      <sheetName val="일위산출"/>
      <sheetName val="설비"/>
      <sheetName val="예가표"/>
      <sheetName val="archi(본사)"/>
      <sheetName val="약품공급2"/>
      <sheetName val="COST"/>
      <sheetName val="관련자료입력"/>
      <sheetName val="관급"/>
      <sheetName val="단가대비"/>
      <sheetName val="G.R300경비"/>
      <sheetName val="구입단가"/>
      <sheetName val="관급자재"/>
      <sheetName val="건축일위"/>
      <sheetName val="그라우팅일위"/>
      <sheetName val="용역비산출"/>
      <sheetName val="일위총괄표"/>
      <sheetName val="경비산출서"/>
      <sheetName val="유림총괄"/>
      <sheetName val="기"/>
      <sheetName val="전선(총)"/>
      <sheetName val="000 단가"/>
      <sheetName val="규격"/>
      <sheetName val="6공구(당초)"/>
      <sheetName val="코드"/>
      <sheetName val="연결관암거"/>
      <sheetName val="Proposal"/>
      <sheetName val="PAINT"/>
      <sheetName val="3.고급화검토"/>
      <sheetName val="2.2.10.샤시등"/>
      <sheetName val="입면고급화단가표"/>
      <sheetName val="적용기준"/>
      <sheetName val="설계내역2"/>
      <sheetName val="횡배수관수량집계"/>
      <sheetName val="단가 (2)"/>
      <sheetName val="실행(ALT1)"/>
      <sheetName val="퍼스트"/>
      <sheetName val="점수계산1-2"/>
      <sheetName val="Sheet3"/>
      <sheetName val="96작생능"/>
      <sheetName val="내2"/>
      <sheetName val="안전난간대원가"/>
      <sheetName val="36단가"/>
      <sheetName val="기계설비"/>
      <sheetName val="총괄"/>
      <sheetName val="노무단가"/>
      <sheetName val="품셈 "/>
      <sheetName val="고시단가"/>
      <sheetName val="가격조사서"/>
      <sheetName val="설계예시"/>
      <sheetName val="NEW DB"/>
      <sheetName val="일반건축물통신회선수"/>
      <sheetName val="?????"/>
      <sheetName val="일위대가-1"/>
      <sheetName val="서식"/>
      <sheetName val="재료표"/>
      <sheetName val="물량내역"/>
      <sheetName val="건설기계사용기준"/>
      <sheetName val="※참고자료※"/>
      <sheetName val="단가일람 (2)"/>
      <sheetName val="지수"/>
      <sheetName val="cable-data"/>
      <sheetName val="외주(기준)"/>
      <sheetName val="재.노.경(기준)"/>
      <sheetName val="선정요령"/>
      <sheetName val="데리네이타현황"/>
      <sheetName val="출자한도"/>
      <sheetName val="구리토평1전기"/>
      <sheetName val="양남(실시)"/>
      <sheetName val="건천(실시)"/>
      <sheetName val="외동(실시)"/>
      <sheetName val="안강(실시)"/>
      <sheetName val="안강(우선실시)"/>
      <sheetName val="주요항목별"/>
      <sheetName val="전기"/>
      <sheetName val="적정심사"/>
      <sheetName val="일위대가내역"/>
      <sheetName val="파이프류"/>
      <sheetName val="원가계산서 "/>
      <sheetName val="물건개요"/>
      <sheetName val="빌딩경영보고서"/>
      <sheetName val="리스료"/>
      <sheetName val="단위량"/>
      <sheetName val="재료집계표2"/>
      <sheetName val="토적집계표"/>
      <sheetName val="가설공사"/>
      <sheetName val="4차원가계산서"/>
      <sheetName val="단가결정"/>
      <sheetName val="내역아"/>
      <sheetName val="울타리"/>
      <sheetName val="대로근거"/>
      <sheetName val="발주수량표"/>
      <sheetName val="내역분기"/>
      <sheetName val="차액보증"/>
      <sheetName val="#2_Paint"/>
      <sheetName val="도기류"/>
      <sheetName val="열린교실"/>
      <sheetName val="실행예산서"/>
      <sheetName val="설계서(7)"/>
      <sheetName val="단위목록"/>
      <sheetName val="기계경비목록"/>
      <sheetName val="자재일람"/>
      <sheetName val="설계개요"/>
      <sheetName val="2F 회의실견적(5_14 일대)"/>
      <sheetName val="단가최종"/>
      <sheetName val="실행對比"/>
      <sheetName val="세골재  T2 변경 현황"/>
      <sheetName val="공동"/>
      <sheetName val="원가계산(2)"/>
      <sheetName val="48단가"/>
      <sheetName val="테이블"/>
      <sheetName val="건축2"/>
      <sheetName val="대여현황"/>
      <sheetName val="저"/>
      <sheetName val="소화실적"/>
      <sheetName val="도堉᎓"/>
      <sheetName val="내역2"/>
      <sheetName val="아파트 내역"/>
      <sheetName val="비교표"/>
      <sheetName val="NYS"/>
      <sheetName val="설계명세서-2"/>
      <sheetName val="덕전리"/>
      <sheetName val="산출기준자료"/>
      <sheetName val="토목주소"/>
      <sheetName val="프랜트면허"/>
      <sheetName val="전산소모"/>
      <sheetName val="폐토수익화 "/>
      <sheetName val="단면가정"/>
      <sheetName val="6차2회변경내역서"/>
      <sheetName val="1월"/>
      <sheetName val="동수"/>
      <sheetName val="설계변경총괄표(계산식)"/>
      <sheetName val="시운전연료비"/>
      <sheetName val="매매"/>
      <sheetName val="토공사(흙막이)"/>
      <sheetName val="안양1공구_건축"/>
      <sheetName val="투찰금액"/>
      <sheetName val="마산방향"/>
      <sheetName val="마산방향철근집계"/>
      <sheetName val="전등설비"/>
      <sheetName val="지주토목내역서"/>
      <sheetName val="물가자료"/>
      <sheetName val="평가데이터"/>
      <sheetName val="일위"/>
      <sheetName val="시화점실행"/>
      <sheetName val="가시설수량"/>
      <sheetName val="유류대관리"/>
      <sheetName val="참고자료"/>
      <sheetName val="갑지70%"/>
      <sheetName val="계정"/>
      <sheetName val="견적서갑지연속"/>
      <sheetName val="설계서(본관)"/>
      <sheetName val="노무비단가"/>
      <sheetName val="제출내역 (2)"/>
      <sheetName val="돈암사업"/>
      <sheetName val="부대tu"/>
      <sheetName val="출력X"/>
      <sheetName val="전기BOX내역서"/>
      <sheetName val="중기솔뇨"/>
      <sheetName val="ITEM"/>
      <sheetName val="공사비증감"/>
      <sheetName val="용산1(해보)"/>
      <sheetName val="소총괄표1"/>
      <sheetName val="장비비"/>
      <sheetName val="단가조정"/>
      <sheetName val="2.고용보험료산출근거"/>
      <sheetName val="base"/>
      <sheetName val="동해title"/>
      <sheetName val="말고개터널조명전압강하"/>
      <sheetName val="48일위"/>
      <sheetName val="48수량"/>
      <sheetName val="22일위"/>
      <sheetName val="단가일람표"/>
      <sheetName val="토지가격산출"/>
      <sheetName val="잡철물"/>
      <sheetName val="직재"/>
      <sheetName val="현장별"/>
      <sheetName val="FOOD COURT 천정 뿜칠 배기 철거후 재시공"/>
      <sheetName val="세대별집계표(BY 고려전산)_미출력"/>
      <sheetName val="검토표(총괄)"/>
      <sheetName val="추가할증(삭제금지)"/>
      <sheetName val="공사"/>
      <sheetName val="[2차1차.XLS][2차1차.XLS]일쐈齣/"/>
      <sheetName val="일ᩐ瀀"/>
      <sheetName val="일ᩐ頀"/>
      <sheetName val="원가장"/>
      <sheetName val="난방설비"/>
      <sheetName val="내역서 (2)"/>
      <sheetName val="부하계산서"/>
      <sheetName val="수곡내역"/>
      <sheetName val="도봉2지구"/>
      <sheetName val="수납몸통"/>
      <sheetName val="수로단위수량"/>
      <sheetName val="단면별연장"/>
      <sheetName val="원형1호맨홀토공수량"/>
      <sheetName val="부재리스트"/>
      <sheetName val="예산서"/>
      <sheetName val="7단가"/>
      <sheetName val="음성방향"/>
      <sheetName val="중기경유지급대장"/>
      <sheetName val="중기잡유공제"/>
      <sheetName val="중기잡유지급대장"/>
      <sheetName val="중기임차료"/>
      <sheetName val="중기경유공제"/>
      <sheetName val="안전시설"/>
      <sheetName val="주철골"/>
      <sheetName val="본체"/>
      <sheetName val="[2차1차.XLS]일쐈齣/"/>
      <sheetName val="기별명세"/>
      <sheetName val="적용단가"/>
      <sheetName val="자재단가비교표"/>
      <sheetName val="단위세대물량"/>
      <sheetName val="노임단가 및 기계경비"/>
      <sheetName val="견적서입력"/>
      <sheetName val="간접"/>
      <sheetName val="대가표(품셈)"/>
      <sheetName val="단가산출목록표"/>
      <sheetName val="단가조사-예비품"/>
      <sheetName val="익월작업계힉"/>
      <sheetName val="상하차비용(기계상차)"/>
      <sheetName val="수간보호"/>
      <sheetName val="맨홀조서"/>
      <sheetName val="직접경비호표"/>
      <sheetName val="직접인건비호표(항목60%)"/>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refreshError="1"/>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Set>
  </externalBook>
</externalLink>
</file>

<file path=xl/externalLinks/externalLink4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총괄표"/>
      <sheetName val="세부내역(간지)"/>
      <sheetName val="웹 GIS엔진 추가기능 개발"/>
      <sheetName val="웹 GIS엔진 추가기능 본수내역"/>
      <sheetName val="편집시스템 커스트마이징"/>
      <sheetName val="편집시스템 커스트마이징 본수내역"/>
      <sheetName val="웹 디자인"/>
      <sheetName val="웹디자인 소요인력내역"/>
      <sheetName val="정보인프라도입"/>
      <sheetName val="1000 DB구축 부표"/>
      <sheetName val="지형정위치"/>
      <sheetName val="지형정위치부표"/>
      <sheetName val="지형구조화"/>
      <sheetName val="지형구조부표"/>
      <sheetName val="DB입력"/>
      <sheetName val="DB입력부표"/>
      <sheetName val="노임단가"/>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총괄표"/>
      <sheetName val="세부내역(간지)"/>
      <sheetName val="웹 GIS엔진 추가기능 개발"/>
      <sheetName val="웹 GIS엔진 추가기능 본수내역"/>
      <sheetName val="편집시스템 커스트마이징"/>
      <sheetName val="편집시스템 커스트마이징 본수내역"/>
      <sheetName val="웹 디자인"/>
      <sheetName val="웹디자인 소요인력내역"/>
      <sheetName val="정보인프라도입"/>
      <sheetName val="1000 DB구축 부표"/>
      <sheetName val="지형정위치"/>
      <sheetName val="지형정위치부표"/>
      <sheetName val="지형구조화"/>
      <sheetName val="지형구조부표"/>
      <sheetName val="DB입력"/>
      <sheetName val="DB입력부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REF"/>
      <sheetName val="자재단가"/>
      <sheetName val="표지"/>
      <sheetName val="총괄표"/>
      <sheetName val="토질조사"/>
      <sheetName val="조성계획 및 지구단위계획"/>
      <sheetName val="교통영향평가"/>
      <sheetName val="환경영향평가"/>
      <sheetName val="수량산출(환경)"/>
      <sheetName val="에너지사용계획"/>
      <sheetName val="에너지일위대가"/>
      <sheetName val="에너지사용계획산근"/>
      <sheetName val="기본설계"/>
      <sheetName val="문화재지표조사"/>
      <sheetName val="관광수요예측"/>
      <sheetName val="기초단가"/>
      <sheetName val="심사물량"/>
      <sheetName val="심사계산"/>
      <sheetName val="고시단가"/>
      <sheetName val="직접인건비"/>
      <sheetName val="익산"/>
      <sheetName val="1000 DB구축 부표"/>
      <sheetName val="2공구산출내역"/>
      <sheetName val="06 일위대가목록"/>
      <sheetName val="단가산출(T)"/>
      <sheetName val="도로정위치부표"/>
      <sheetName val="도로조사부표"/>
      <sheetName val="산출근거"/>
      <sheetName val="TOTAL3"/>
      <sheetName val="각종단가"/>
      <sheetName val="공비대비"/>
      <sheetName val="설계기준"/>
      <sheetName val="내역1"/>
      <sheetName val="기자재비"/>
      <sheetName val="용역단가"/>
      <sheetName val="Sheet3"/>
      <sheetName val="중기사용료산출근거"/>
      <sheetName val="2003상반기노임기준"/>
      <sheetName val="단가산출2"/>
      <sheetName val="단가 및 재료비"/>
      <sheetName val="현장조사"/>
      <sheetName val="VXXX"/>
      <sheetName val="XXXX"/>
      <sheetName val="000000"/>
      <sheetName val="원가비율"/>
      <sheetName val="기술자 산출"/>
      <sheetName val="원가계산요약"/>
      <sheetName val="원가계산"/>
      <sheetName val="산출내역"/>
      <sheetName val="제잡비"/>
      <sheetName val="일위대가(1-24)"/>
      <sheetName val="일위대가(25-)"/>
      <sheetName val="노임단가"/>
      <sheetName val="물가정보"/>
      <sheetName val="내역서01"/>
      <sheetName val="단가"/>
      <sheetName val="맨홀_공사비"/>
      <sheetName val="내역서"/>
      <sheetName val="물가자료"/>
      <sheetName val="지구단위계획"/>
      <sheetName val="입력단가"/>
      <sheetName val="96갑지"/>
      <sheetName val="횡배수관설치현황"/>
      <sheetName val="일위대가목록"/>
      <sheetName val="내역서1999.8최종"/>
      <sheetName val="직접경비"/>
      <sheetName val="1-4-2.관(약)"/>
      <sheetName val="BID"/>
      <sheetName val="Sheet1"/>
      <sheetName val="70%"/>
      <sheetName val="환경인력"/>
      <sheetName val="DB구축"/>
      <sheetName val="수량산출서-2"/>
      <sheetName val="산출내역서집계표"/>
      <sheetName val="Mc1"/>
      <sheetName val="Sheet1 (2)"/>
      <sheetName val="상수구조화편집부표"/>
      <sheetName val="type-F"/>
      <sheetName val="지급자재"/>
      <sheetName val="내역서2안"/>
      <sheetName val="공수"/>
      <sheetName val="산근"/>
      <sheetName val="노임목록"/>
      <sheetName val="일위목록"/>
      <sheetName val="자재목록"/>
      <sheetName val="토사(PE)"/>
      <sheetName val="재정비직인"/>
      <sheetName val="재정비내역"/>
      <sheetName val="지적고시내역"/>
      <sheetName val="제출내역 (2)"/>
      <sheetName val="ABUT수량-A1"/>
      <sheetName val="요율"/>
      <sheetName val="공통단가"/>
      <sheetName val="운반비"/>
      <sheetName val="2.재료비"/>
      <sheetName val="1.인건비"/>
      <sheetName val="12.보오링"/>
      <sheetName val="18.공내수압탄성자연"/>
      <sheetName val="쌍송교"/>
      <sheetName val="노단"/>
      <sheetName val="간지"/>
      <sheetName val="데이타"/>
      <sheetName val="식재인부"/>
      <sheetName val="데리네이타현황"/>
      <sheetName val="산근1,2"/>
      <sheetName val="예정공정표"/>
      <sheetName val="초기화면"/>
      <sheetName val="관급자재"/>
      <sheetName val="측량단가"/>
      <sheetName val="참조"/>
      <sheetName val="2001년계약내력출력분"/>
      <sheetName val="1차기성분내력"/>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4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용산1육교"/>
      <sheetName val="용산1(영광)"/>
      <sheetName val="용산1(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옹벽수량"/>
      <sheetName val="옹벽철근"/>
      <sheetName val="타공종이기"/>
      <sheetName val="Sheet3"/>
      <sheetName val="대창(함평)"/>
      <sheetName val="대창(장성)"/>
      <sheetName val="대창(함평)-창열"/>
      <sheetName val="1000 DB구축 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Set>
  </externalBook>
</externalLink>
</file>

<file path=xl/externalLinks/externalLink4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용산1(해보)"/>
    </sheetNames>
    <sheetDataSet>
      <sheetData sheetId="0" refreshError="1"/>
      <sheetData sheetId="1" refreshError="1"/>
      <sheetData sheetId="2" refreshError="1"/>
      <sheetData sheetId="3" refreshError="1"/>
      <sheetData sheetId="4" refreshError="1"/>
      <sheetData sheetId="5">
        <row r="1">
          <cell r="D1" t="str">
            <v>단</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중기사용료"/>
      <sheetName val="기계단가"/>
      <sheetName val="단가비교표"/>
      <sheetName val="노임단가"/>
      <sheetName val="토공수량산출"/>
      <sheetName val="토적계산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단가조사"/>
      <sheetName val="분당전기"/>
      <sheetName val="ELEC"/>
      <sheetName val="ELEC (2)"/>
      <sheetName val="가로등내역서"/>
      <sheetName val="수량집계"/>
      <sheetName val="잡비계산"/>
      <sheetName val="전선 및 전선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refreshError="1"/>
      <sheetData sheetId="25"/>
      <sheetData sheetId="26"/>
      <sheetData sheetId="27" refreshError="1"/>
      <sheetData sheetId="28" refreshError="1"/>
      <sheetData sheetId="29" refreshError="1"/>
      <sheetData sheetId="30" refreshError="1"/>
    </sheetDataSet>
  </externalBook>
</externalLink>
</file>

<file path=xl/externalLinks/externalLink4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도로정위치부표"/>
      <sheetName val="도로조사부표"/>
      <sheetName val="Sheet3"/>
      <sheetName val="1000 DB구축 부표"/>
      <sheetName val="2공구산출내역"/>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 val="용역비내역-진짜"/>
      <sheetName val="유림골조"/>
      <sheetName val="B부대공"/>
      <sheetName val="입찰안"/>
      <sheetName val="금액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내역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관급자재"/>
      <sheetName val="가로등내역서"/>
    </sheetNames>
    <sheetDataSet>
      <sheetData sheetId="0"/>
      <sheetData sheetId="1">
        <row r="933">
          <cell r="F933">
            <v>3217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4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집행계획"/>
      <sheetName val="설치계획"/>
      <sheetName val="#REF"/>
      <sheetName val="자재"/>
      <sheetName val="재료노임"/>
      <sheetName val="02표지계획"/>
      <sheetName val="차선단가"/>
      <sheetName val="재노경"/>
      <sheetName val="수량집계"/>
      <sheetName val="잡비계산"/>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재정비내역"/>
      <sheetName val="지적고시내역"/>
      <sheetName val="재정비직인"/>
      <sheetName val="지적고시직인"/>
      <sheetName val="Sheet2"/>
      <sheetName val="Sheet3"/>
      <sheetName val="수량산출"/>
      <sheetName val="옥외 전력간선공사"/>
    </sheetNames>
    <sheetDataSet>
      <sheetData sheetId="0" refreshError="1"/>
      <sheetData sheetId="1">
        <row r="20">
          <cell r="F20">
            <v>295000000</v>
          </cell>
        </row>
      </sheetData>
      <sheetData sheetId="2">
        <row r="16">
          <cell r="F16">
            <v>613000000</v>
          </cell>
        </row>
      </sheetData>
      <sheetData sheetId="3">
        <row r="35">
          <cell r="J35">
            <v>21000397.299999997</v>
          </cell>
        </row>
      </sheetData>
      <sheetData sheetId="4" refreshError="1"/>
      <sheetData sheetId="5" refreshError="1"/>
      <sheetData sheetId="6" refreshError="1"/>
      <sheetData sheetId="7" refreshError="1"/>
      <sheetData sheetId="8" refreshError="1"/>
    </sheetDataSet>
  </externalBook>
</externalLink>
</file>

<file path=xl/externalLinks/externalLink4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제직재"/>
      <sheetName val="일위대가목록"/>
      <sheetName val="일위대가"/>
      <sheetName val="C-직노1"/>
      <sheetName val="D-경비1"/>
      <sheetName val="일위대가 집계표"/>
      <sheetName val="실행내역"/>
      <sheetName val="직노"/>
      <sheetName val="6PILE  (돌출)"/>
      <sheetName val="N賃率_職"/>
      <sheetName val="건축내역"/>
      <sheetName val="J直材4"/>
      <sheetName val="70%"/>
      <sheetName val="ilch"/>
      <sheetName val="전선 및 전선관"/>
      <sheetName val="중기사용료"/>
      <sheetName val="대,유,램"/>
      <sheetName val="국별인원"/>
      <sheetName val="인건비(VOICE)"/>
      <sheetName val="내역서1999.8최종"/>
      <sheetName val="설계내역서"/>
      <sheetName val="용산1(해보)"/>
      <sheetName val="단가산출목록표"/>
      <sheetName val="명세서"/>
      <sheetName val="2공구산출내역"/>
      <sheetName val="1차 내역서"/>
      <sheetName val="I一般比"/>
      <sheetName val="터파기및재료"/>
      <sheetName val="Sheet1"/>
      <sheetName val="기자재비"/>
      <sheetName val="1안"/>
      <sheetName val="정산"/>
      <sheetName val="일위대가(4층원격)"/>
      <sheetName val="쌍송교"/>
      <sheetName val="표지1"/>
      <sheetName val="별첨-기계경비 산출목록"/>
      <sheetName val="입찰안"/>
      <sheetName val="동원인원"/>
      <sheetName val="패널"/>
      <sheetName val="일위목록"/>
      <sheetName val="수지예산"/>
      <sheetName val="자료"/>
      <sheetName val="내역서"/>
      <sheetName val="내역서2안"/>
      <sheetName val="대목"/>
      <sheetName val="대가"/>
      <sheetName val="물량산출(지점)"/>
      <sheetName val="추가대화"/>
      <sheetName val="10.공통-노임단가"/>
      <sheetName val="1000 DB구축 부표"/>
      <sheetName val="DATE"/>
      <sheetName val="시설물기초"/>
      <sheetName val="제-노임"/>
      <sheetName val="설직재-1"/>
      <sheetName val="노임단가표"/>
      <sheetName val="자재단가표"/>
      <sheetName val="일위대가표(유단가)"/>
      <sheetName val="위치조서"/>
      <sheetName val="수량산출"/>
      <sheetName val="제경집계"/>
      <sheetName val="단가산출"/>
      <sheetName val="산출목록표"/>
      <sheetName val="20관리비율"/>
      <sheetName val="참조자료"/>
      <sheetName val="조명시설"/>
      <sheetName val="#REF"/>
      <sheetName val="AV시스템"/>
      <sheetName val="CAUDIT"/>
      <sheetName val="중기사용료산출근거"/>
      <sheetName val="단가 및 재료비"/>
      <sheetName val="단가산출목록"/>
      <sheetName val="실적공사비단가"/>
      <sheetName val="노임"/>
      <sheetName val="Sheet3"/>
      <sheetName val="DATA"/>
      <sheetName val="데이타"/>
      <sheetName val="옥외 전력간선공사"/>
      <sheetName val="전기외주내역"/>
      <sheetName val="CT "/>
      <sheetName val="SAMPLE"/>
      <sheetName val="원가_(2)"/>
      <sheetName val="6PILE__(돌출)"/>
      <sheetName val="일위대가_집계표"/>
      <sheetName val="전선_및_전선관"/>
      <sheetName val="1000_DB구축_부표"/>
      <sheetName val="설계명세서"/>
      <sheetName val="유림골조"/>
      <sheetName val="건물"/>
      <sheetName val="원가계산서"/>
      <sheetName val="갑지"/>
      <sheetName val="집계표"/>
      <sheetName val="GISDB_단가산출목록"/>
      <sheetName val="GISDB_단가산출표"/>
      <sheetName val="가로등내역서"/>
      <sheetName val="기본일위"/>
      <sheetName val="견적서"/>
      <sheetName val="인건비"/>
      <sheetName val="단가조사"/>
      <sheetName val="단가 "/>
      <sheetName val="일위대가 (PM)"/>
      <sheetName val="시설장비부하계산서"/>
      <sheetName val="9509"/>
      <sheetName val="공정량산출내역서 "/>
      <sheetName val="5흙막이"/>
      <sheetName val="노임이"/>
      <sheetName val="재료"/>
      <sheetName val="설치자재"/>
      <sheetName val="공종단가"/>
      <sheetName val="노임단가"/>
      <sheetName val="일위대가표(교체)"/>
      <sheetName val="2000시행총괄"/>
      <sheetName val="산출"/>
      <sheetName val="자재단가"/>
      <sheetName val="증감대비"/>
      <sheetName val="8.PILE  (돌출)"/>
      <sheetName val="일용노임단가2001상"/>
      <sheetName val="단"/>
      <sheetName val="을"/>
      <sheetName val="골조시행"/>
      <sheetName val="구리토평1전기"/>
      <sheetName val="대"/>
      <sheetName val="CATV"/>
      <sheetName val="전기"/>
      <sheetName val="일위대가(출입)"/>
      <sheetName val="금액내역서"/>
      <sheetName val="동원(3)"/>
      <sheetName val="노무비단가"/>
      <sheetName val="내역1"/>
      <sheetName val="화해(함평)"/>
      <sheetName val="화해(장성)"/>
      <sheetName val="시설물일위"/>
      <sheetName val="수량산출1"/>
      <sheetName val="Baby일위대가"/>
      <sheetName val="불법주정차"/>
      <sheetName val="기준FACTOR"/>
      <sheetName val="9811"/>
      <sheetName val="단가산출서"/>
      <sheetName val="예정공정표 (2)"/>
      <sheetName val="날개벽"/>
      <sheetName val="식재일위대가"/>
      <sheetName val="ABUT수량-A1"/>
      <sheetName val="도로정위치부표"/>
      <sheetName val="도로조사부표"/>
      <sheetName val="2-1. 경관조명 내역총괄표"/>
      <sheetName val="경율산정.XLS"/>
      <sheetName val="INPUT"/>
      <sheetName val="Sheet4"/>
      <sheetName val="단가기준"/>
      <sheetName val="현장경비"/>
      <sheetName val="공문"/>
      <sheetName val="WORK"/>
      <sheetName val="현장관리비"/>
      <sheetName val="단가조사서"/>
      <sheetName val="횡 연장"/>
      <sheetName val="암거단위"/>
      <sheetName val="일위대가(가설)"/>
      <sheetName val="ELECTRIC"/>
      <sheetName val="차액보증"/>
      <sheetName val="전력"/>
      <sheetName val="특수선일위대가"/>
      <sheetName val="3련 BOX"/>
      <sheetName val="내역"/>
      <sheetName val="2-3.공사비내역서"/>
      <sheetName val="4-2. 기계경비산출"/>
      <sheetName val="7.노무비 근거"/>
      <sheetName val="3-2.일위대가"/>
      <sheetName val="전국현황"/>
      <sheetName val="일위(PN)"/>
      <sheetName val="2분기평가"/>
      <sheetName val="DWG-CAB-I"/>
      <sheetName val="2000년1차"/>
      <sheetName val="노무비"/>
      <sheetName val="96작생능"/>
      <sheetName val="환율"/>
      <sheetName val="Sheet13"/>
      <sheetName val="Customer Databas"/>
      <sheetName val="전체"/>
      <sheetName val="프랜트면허"/>
      <sheetName val="TOTAL"/>
      <sheetName val="식재인부"/>
      <sheetName val="도급FORM"/>
      <sheetName val="총체보활공정표"/>
      <sheetName val="공사비"/>
      <sheetName val="기계경비(시간당)"/>
      <sheetName val="램머"/>
      <sheetName val="소방"/>
      <sheetName val="정부노임단가"/>
      <sheetName val="PANEL가격"/>
      <sheetName val="갑지(추정)"/>
      <sheetName val="2.냉난방설비공사"/>
      <sheetName val="7.자동제어공사"/>
      <sheetName val="동수"/>
      <sheetName val="실행철강하도"/>
      <sheetName val="급수 (LPM)"/>
      <sheetName val="CTEMCOST"/>
      <sheetName val="일위"/>
      <sheetName val="덤프"/>
      <sheetName val="석재다짐"/>
      <sheetName val="소운반"/>
      <sheetName val="아스콘"/>
      <sheetName val="장비"/>
      <sheetName val="Sheet14"/>
      <sheetName val="이토변실(A3-LINE)"/>
      <sheetName val="중기목록표"/>
      <sheetName val="설계서식"/>
      <sheetName val="원가계산서 "/>
      <sheetName val="기초자료입력"/>
      <sheetName val="정산내역서"/>
      <sheetName val="기계경비총괄표"/>
      <sheetName val="일위대가_현장"/>
      <sheetName val="HW"/>
      <sheetName val="범용도입(1차)"/>
      <sheetName val="SW"/>
      <sheetName val="부하계산서"/>
      <sheetName val="기성2"/>
      <sheetName val="A1"/>
      <sheetName val="회사정보"/>
      <sheetName val="단가산출서_토목"/>
      <sheetName val="단가(1)"/>
      <sheetName val="BEND LOSS"/>
      <sheetName val="수량산출2"/>
      <sheetName val="단가대비"/>
      <sheetName val="일위_파일"/>
      <sheetName val="도급예산내역서총괄표"/>
      <sheetName val="설계산출기초"/>
      <sheetName val="철거산출근거"/>
      <sheetName val="산근"/>
      <sheetName val="깨기"/>
      <sheetName val="적용기준표(98년상반기)"/>
      <sheetName val="노임단가(전기·통신)"/>
      <sheetName val="설계"/>
      <sheetName val="5-1.설계명세서"/>
      <sheetName val="공사계획서"/>
      <sheetName val="산출기초"/>
      <sheetName val="예산내역"/>
      <sheetName val="총괄수지표"/>
      <sheetName val="설계내역2"/>
      <sheetName val="전차선로 물량표"/>
      <sheetName val="한강운반비"/>
      <sheetName val="자재"/>
      <sheetName val="파일의이용"/>
      <sheetName val="COST"/>
      <sheetName val="Mc1"/>
      <sheetName val="인원계획-미화"/>
      <sheetName val="익산"/>
      <sheetName val="데리네이타현황"/>
      <sheetName val="내역전기"/>
      <sheetName val="중기일위대가"/>
      <sheetName val="직종별노임단가표"/>
      <sheetName val="건축일위"/>
      <sheetName val="그라우팅일위"/>
      <sheetName val="wall"/>
      <sheetName val="AL공사(원)"/>
      <sheetName val="6호기"/>
      <sheetName val="10월"/>
      <sheetName val="대비"/>
      <sheetName val="기초목"/>
      <sheetName val="2.대외공문"/>
      <sheetName val="일위대가(건축)"/>
      <sheetName val="단중표"/>
      <sheetName val="기본설계기준"/>
      <sheetName val="품셈총괄표"/>
      <sheetName val="시중노임(공사)"/>
      <sheetName val="설비(제출)"/>
      <sheetName val="공사비예산서_토목분_"/>
      <sheetName val="토목주소"/>
      <sheetName val="TRE TABLE"/>
      <sheetName val="생산량"/>
      <sheetName val="판매가격(정리)"/>
      <sheetName val="주문"/>
      <sheetName val="실행내역서"/>
      <sheetName val="공사내역"/>
      <sheetName val="일용직내역"/>
      <sheetName val="길어깨(현황)"/>
      <sheetName val="출력은 금물"/>
      <sheetName val="COVER"/>
      <sheetName val="6. 직접경비"/>
      <sheetName val="설계서"/>
      <sheetName val="물량"/>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적현로"/>
      <sheetName val="기본사항"/>
      <sheetName val="Sheet5"/>
      <sheetName val="기본입력"/>
      <sheetName val="※참고자료※"/>
      <sheetName val="일위대가_집계표1"/>
      <sheetName val="원가_(2)1"/>
      <sheetName val="6PILE__(돌출)1"/>
      <sheetName val="전선_및_전선관1"/>
      <sheetName val="1000_DB구축_부표1"/>
      <sheetName val="별첨-기계경비_산출목록"/>
      <sheetName val="10_공통-노임단가"/>
      <sheetName val="단가_및_재료비"/>
      <sheetName val="내역서1999_8최종"/>
      <sheetName val="1차_내역서"/>
      <sheetName val="옥외_전력간선공사"/>
      <sheetName val="공정량산출내역서_"/>
      <sheetName val="CT_"/>
      <sheetName val="단가_"/>
      <sheetName val="일위대가_(PM)"/>
      <sheetName val="예정공정표_(2)"/>
      <sheetName val="8_PILE__(돌출)"/>
      <sheetName val="설계조건"/>
      <sheetName val="총 원가계산"/>
      <sheetName val="공사개요"/>
      <sheetName val="물량표"/>
      <sheetName val="EXPENSE"/>
      <sheetName val="BOX전기내역"/>
      <sheetName val="노임변동률"/>
      <sheetName val="대운산출"/>
      <sheetName val="설계표지"/>
      <sheetName val="1.설계조건"/>
      <sheetName val="요율"/>
      <sheetName val="물가대비표"/>
      <sheetName val="관급자재대"/>
      <sheetName val="BOX복구단위수량"/>
      <sheetName val="대내"/>
      <sheetName val="메서,변+증"/>
      <sheetName val="맨홀조서"/>
      <sheetName val="날개벽수량표"/>
      <sheetName val="맨홀수량산출(1.0×1.0×1.0)"/>
      <sheetName val="예가표"/>
      <sheetName val="적격점수&lt;300억미만&gt;"/>
      <sheetName val="전기변내역"/>
      <sheetName val="기초단가"/>
      <sheetName val="동력기별"/>
      <sheetName val="OPGW기별"/>
      <sheetName val="내역5"/>
      <sheetName val="대가단최종"/>
      <sheetName val="전기일위목록"/>
      <sheetName val="단가표"/>
      <sheetName val="ITEM"/>
      <sheetName val="도근좌표"/>
      <sheetName val="공예율"/>
      <sheetName val="일명"/>
      <sheetName val="일명95"/>
      <sheetName val="일비"/>
      <sheetName val="일비95"/>
      <sheetName val="경명"/>
      <sheetName val="경명95"/>
      <sheetName val="경배"/>
      <sheetName val="경배95"/>
      <sheetName val="임율95"/>
      <sheetName val="간노비"/>
      <sheetName val="간노비95"/>
      <sheetName val="Y-WORK"/>
      <sheetName val="물량내역"/>
      <sheetName val=" 갑  지 "/>
      <sheetName val="돈암사업"/>
      <sheetName val="수목표준대가"/>
      <sheetName val="표지"/>
      <sheetName val="설비원가"/>
      <sheetName val="단위단가"/>
      <sheetName val="BS"/>
      <sheetName val="을지"/>
      <sheetName val="대가목록"/>
      <sheetName val="변경내역"/>
      <sheetName val="cp-e1"/>
      <sheetName val="기준표"/>
      <sheetName val="현황"/>
      <sheetName val="프린터현황"/>
      <sheetName val="#3E1_GCR"/>
      <sheetName val="품셈적용 자료"/>
      <sheetName val="시설물"/>
      <sheetName val="유지관리"/>
      <sheetName val="설계예산서"/>
      <sheetName val="산출내역서 (2)"/>
      <sheetName val="배관내역"/>
      <sheetName val="가도공"/>
      <sheetName val="산출내역서"/>
      <sheetName val="시중노임"/>
      <sheetName val="3집"/>
      <sheetName val="품셈표"/>
      <sheetName val="도로단위당"/>
      <sheetName val="횡배수관"/>
      <sheetName val="부분별수량산출(조합기초)"/>
      <sheetName val="내역서적용수량"/>
      <sheetName val="배수공 시멘트 및 골재량 산출"/>
      <sheetName val="포장절단"/>
      <sheetName val="환경기계공정표 (3)"/>
      <sheetName val="DATA 입력란"/>
      <sheetName val="1. 설계조건 2.단면가정 3. 하중계산"/>
      <sheetName val="sw1"/>
      <sheetName val="자재단가비교표"/>
      <sheetName val="일위목차"/>
      <sheetName val="SORCE1"/>
      <sheetName val="3"/>
      <sheetName val="관급총괄"/>
      <sheetName val="-동력(한전)"/>
      <sheetName val="-전등전열(한전)"/>
      <sheetName val="IEC60364-52(허용전류)"/>
      <sheetName val="품셈총괄"/>
      <sheetName val="기본DATA Sheet"/>
      <sheetName val="수량총괄"/>
      <sheetName val="Sheet2"/>
      <sheetName val="토목"/>
      <sheetName val="DHEQSUPT"/>
      <sheetName val="9GNG운반"/>
      <sheetName val="3.하중계산"/>
      <sheetName val="표  지"/>
      <sheetName val="단위중량"/>
      <sheetName val="대공종"/>
      <sheetName val="EQT-ESTN"/>
      <sheetName val="값"/>
      <sheetName val="가시설"/>
      <sheetName val="b_balju_cho"/>
      <sheetName val="S&amp;R"/>
      <sheetName val="5사남"/>
      <sheetName val="data spec"/>
      <sheetName val="투찰추정"/>
      <sheetName val="부대내역"/>
      <sheetName val="토량1-1"/>
      <sheetName val="수량집계"/>
      <sheetName val="공구"/>
      <sheetName val="1"/>
      <sheetName val="산출집계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sheetData sheetId="274"/>
      <sheetData sheetId="275"/>
      <sheetData sheetId="276"/>
      <sheetData sheetId="277"/>
      <sheetData sheetId="278"/>
      <sheetData sheetId="279"/>
      <sheetData sheetId="280" refreshError="1"/>
      <sheetData sheetId="28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Set>
  </externalBook>
</externalLink>
</file>

<file path=xl/externalLinks/externalLink4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
      <sheetName val="잡비계산"/>
      <sheetName val="단가조사"/>
      <sheetName val="1000 DB구축 부표"/>
    </sheetNames>
    <sheetDataSet>
      <sheetData sheetId="0" refreshError="1"/>
      <sheetData sheetId="1" refreshError="1"/>
      <sheetData sheetId="2" refreshError="1"/>
      <sheetData sheetId="3" refreshError="1"/>
    </sheetDataSet>
  </externalBook>
</externalLink>
</file>

<file path=xl/externalLinks/externalLink4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단가조사"/>
      <sheetName val="노임단가"/>
      <sheetName val="수량집계"/>
      <sheetName val="잡비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축제공총괄표"/>
      <sheetName val="축제공집계표"/>
      <sheetName val="호안집계표"/>
      <sheetName val="배수통관총괄표"/>
      <sheetName val="배수문집"/>
      <sheetName val="부체집"/>
      <sheetName val="수량산출"/>
    </sheetNames>
    <sheetDataSet>
      <sheetData sheetId="0"/>
      <sheetData sheetId="1"/>
      <sheetData sheetId="2"/>
      <sheetData sheetId="3"/>
      <sheetData sheetId="4"/>
      <sheetData sheetId="5"/>
      <sheetData sheetId="6" refreshError="1"/>
    </sheetDataSet>
  </externalBook>
</externalLink>
</file>

<file path=xl/externalLinks/externalLink4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NAI"/>
      <sheetName val="단가조사"/>
    </sheetNames>
    <sheetDataSet>
      <sheetData sheetId="0"/>
      <sheetData sheetId="1">
        <row r="22">
          <cell r="G22">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4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수량집계표"/>
      <sheetName val="P1"/>
      <sheetName val="P2"/>
      <sheetName val="P3"/>
      <sheetName val="Y-WORK"/>
      <sheetName val="NAI"/>
    </sheetNames>
    <sheetDataSet>
      <sheetData sheetId="0"/>
      <sheetData sheetId="1"/>
      <sheetData sheetId="2"/>
      <sheetData sheetId="3"/>
      <sheetData sheetId="4" refreshError="1"/>
      <sheetData sheetId="5" refreshError="1"/>
    </sheetDataSet>
  </externalBook>
</externalLink>
</file>

<file path=xl/externalLinks/externalLink4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3지구단위"/>
      <sheetName val="단가산출(T)"/>
      <sheetName val="단가"/>
      <sheetName val="품셈TABLE"/>
      <sheetName val="수량산출"/>
      <sheetName val="고시단가"/>
      <sheetName val="Y-WORK"/>
      <sheetName val="TYPE-A"/>
      <sheetName val="98수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5">
          <cell r="T15">
            <v>100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원가계산-측량"/>
      <sheetName val="1지형측량"/>
      <sheetName val="총괄"/>
      <sheetName val="2급"/>
      <sheetName val="3급"/>
      <sheetName val="4급"/>
      <sheetName val="수준1급"/>
      <sheetName val="지형"/>
      <sheetName val="원가계산-용도변경"/>
      <sheetName val="2용도변경(회동)"/>
      <sheetName val="2용도변경(녹진)"/>
      <sheetName val="원가계산-지구단위"/>
      <sheetName val="3지구단위개요"/>
      <sheetName val="3지구단위"/>
      <sheetName val="원가계산-기본계획"/>
      <sheetName val="4기본계획"/>
      <sheetName val="원가계산-토지적성"/>
      <sheetName val="5토지적성"/>
      <sheetName val="토지적성내역"/>
      <sheetName val="원가계산-사업"/>
      <sheetName val="6개발사업"/>
      <sheetName val="원가계산-토질"/>
      <sheetName val="7토질조사"/>
      <sheetName val="원가계산-환경"/>
      <sheetName val="8환경영향"/>
      <sheetName val="원가계산-재해"/>
      <sheetName val="9재해영향"/>
      <sheetName val="원가계산-교통"/>
      <sheetName val="10교통영향"/>
      <sheetName val="원가계산-기본설계"/>
      <sheetName val="11기본설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거산출근거"/>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데리네이타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나주대안단가산출"/>
      <sheetName val="나주대안내역"/>
      <sheetName val="나주덕산내역"/>
      <sheetName val="원가계산"/>
      <sheetName val="문화가격표"/>
      <sheetName val="철거산출근거"/>
      <sheetName val="나주대안덕산"/>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총괄내역서"/>
      <sheetName val="이식공사내역서 "/>
      <sheetName val="내역서"/>
      <sheetName val="이식공사일위목록"/>
      <sheetName val="일위목록"/>
      <sheetName val="이식공사일위대가"/>
      <sheetName val="일위대가"/>
      <sheetName val="가격조사"/>
      <sheetName val="지주목시비산출서1"/>
      <sheetName val="산출서2"/>
      <sheetName val="저"/>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5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수산정"/>
      <sheetName val="기타산정"/>
      <sheetName val="조정산출표"/>
      <sheetName val="적용비대상"/>
      <sheetName val="적용건축"/>
      <sheetName val="지수건축"/>
      <sheetName val="건축목록"/>
      <sheetName val="설비목록"/>
      <sheetName val="기계경비991"/>
      <sheetName val="현장조사"/>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5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내부예산(5101~3)"/>
      <sheetName val="Sheet1"/>
    </sheetNames>
    <sheetDataSet>
      <sheetData sheetId="0"/>
      <sheetData sheetId="1"/>
      <sheetData sheetId="2"/>
      <sheetData sheetId="3" refreshError="1"/>
      <sheetData sheetId="4" refreshError="1"/>
    </sheetDataSet>
  </externalBook>
</externalLink>
</file>

<file path=xl/externalLinks/externalLink5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가로"/>
      <sheetName val="표지-세로2"/>
      <sheetName val="목차"/>
      <sheetName val="설계설명서간지"/>
      <sheetName val="일반시방서간지"/>
      <sheetName val="특별시방서간지"/>
      <sheetName val="설계예산서간지"/>
      <sheetName val="설계서"/>
      <sheetName val="물량증감 대비표"/>
      <sheetName val="관급자재조서"/>
      <sheetName val="총괄표 (2)"/>
      <sheetName val="내역서(전체)"/>
      <sheetName val="잡비(전체)"/>
      <sheetName val="내역서(삼호)"/>
      <sheetName val="잡비(삼호)"/>
      <sheetName val="내역서(풍림)"/>
      <sheetName val="잡비(풍림)"/>
      <sheetName val="시험비"/>
      <sheetName val="총괄표"/>
      <sheetName val="표지-세로"/>
      <sheetName val="Module1"/>
      <sheetName val="Module2"/>
      <sheetName val="Module3"/>
      <sheetName val="Module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일반공사"/>
      <sheetName val="교대(A1-A2)"/>
      <sheetName val="Baby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5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원가"/>
      <sheetName val="공사개요"/>
      <sheetName val="공기기준"/>
      <sheetName val="당초비교"/>
      <sheetName val="산출근거"/>
      <sheetName val="조정원가"/>
      <sheetName val="조정집계"/>
      <sheetName val="요율"/>
      <sheetName val="하도급사항 적용"/>
      <sheetName val="Sheet1"/>
      <sheetName val="내역서(삼호)"/>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공사실행"/>
      <sheetName val="공사개요"/>
      <sheetName val="공기기준"/>
      <sheetName val="창호1"/>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건축원가"/>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5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재정비내역"/>
      <sheetName val="지적고시내역"/>
      <sheetName val="재정비직인"/>
      <sheetName val="지적고시직인"/>
      <sheetName val="Sheet2"/>
      <sheetName val="Sheet3"/>
      <sheetName val="DB구축"/>
      <sheetName val="재정비2"/>
      <sheetName val="암거날개벽재료집계"/>
      <sheetName val="1000 DB구축 부표"/>
      <sheetName val="고분전시관"/>
      <sheetName val="설비"/>
      <sheetName val="2.재료비"/>
      <sheetName val="원가계산서구조조정"/>
      <sheetName val="날개벽(시점좌측)"/>
      <sheetName val="NAI"/>
      <sheetName val="J直材4"/>
      <sheetName val="직노"/>
      <sheetName val="일반공사"/>
      <sheetName val="차액보증"/>
      <sheetName val="도로정위치부표"/>
      <sheetName val="도로조사부표"/>
      <sheetName val="저"/>
      <sheetName val="하천제원"/>
      <sheetName val="직접경비"/>
      <sheetName val="직접인건비"/>
      <sheetName val="수량집계"/>
      <sheetName val="잡비계산"/>
      <sheetName val="노임"/>
      <sheetName val="표층포설및다짐"/>
      <sheetName val="일위"/>
      <sheetName val="data"/>
      <sheetName val="터파기및재료"/>
      <sheetName val="연결관암거"/>
      <sheetName val="판정1교토공"/>
      <sheetName val="갑지(추정)"/>
      <sheetName val="상수구조화편집부표"/>
      <sheetName val="Baby일위대가"/>
      <sheetName val="범례표"/>
      <sheetName val="데리네이타현황"/>
      <sheetName val="공사비"/>
      <sheetName val="내부예산(5101~3)"/>
      <sheetName val="일위대가(가설)"/>
      <sheetName val="산출서"/>
      <sheetName val="교각토공"/>
      <sheetName val="각종단가"/>
      <sheetName val="설계내역서(남한강)"/>
      <sheetName val="설계내역서(북한강)"/>
      <sheetName val="1.상세설계"/>
      <sheetName val="9GNG운반"/>
      <sheetName val="기성고"/>
    </sheetNames>
    <sheetDataSet>
      <sheetData sheetId="0" refreshError="1"/>
      <sheetData sheetId="1" refreshError="1">
        <row r="20">
          <cell r="F20">
            <v>295000000</v>
          </cell>
        </row>
      </sheetData>
      <sheetData sheetId="2" refreshError="1">
        <row r="16">
          <cell r="F16">
            <v>613000000</v>
          </cell>
        </row>
      </sheetData>
      <sheetData sheetId="3">
        <row r="43">
          <cell r="J43">
            <v>33338598.799999997</v>
          </cell>
        </row>
        <row r="51">
          <cell r="J51">
            <v>5805011.8999999994</v>
          </cell>
        </row>
        <row r="59">
          <cell r="J59">
            <v>10294049.199999999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마루측구단위수량"/>
      <sheetName val="도수로연장산출-"/>
      <sheetName val="도수로재료집계-"/>
      <sheetName val="우수관연장"/>
      <sheetName val="우수관재료집계"/>
      <sheetName val="맨홀수량"/>
      <sheetName val="맨홀"/>
      <sheetName val="맨홀재료집계"/>
      <sheetName val="콘크리트측구연장-"/>
      <sheetName val="콘크리트측구재료집계-"/>
      <sheetName val="절토부도수단위"/>
      <sheetName val="절토부도수재료집계"/>
      <sheetName val="콘크리트측구연장"/>
      <sheetName val="콘크리트측구재료집계"/>
      <sheetName val="집수정터파기-"/>
      <sheetName val="집수정연장산출-"/>
      <sheetName val="집수정토공집계"/>
      <sheetName val="집수정재료집계(1)"/>
      <sheetName val="집수정재료집계 (2)-"/>
      <sheetName val="-암거재료집계"/>
      <sheetName val="암거날개벽토공집계(1)"/>
      <sheetName val="암거날개벽토공집계(2)"/>
      <sheetName val="암거날개벽재료집계"/>
      <sheetName val="흄관(횡배수관)-"/>
      <sheetName val="횡배수관재료-"/>
      <sheetName val="횡배수관날개벽재료-"/>
      <sheetName val="종배수관수량산출-"/>
      <sheetName val="종배수관면벽-"/>
      <sheetName val="-배수구조물공토공"/>
      <sheetName val="-배수구조총재료"/>
      <sheetName val="단위수량(L형옹벽)"/>
      <sheetName val="단위수량(J형옹벽)"/>
      <sheetName val="단위수량(U형옹벽)"/>
      <sheetName val="양수장이설재료집계"/>
      <sheetName val="교통표지판"/>
      <sheetName val="부대공"/>
      <sheetName val="배수문수량집계"/>
      <sheetName val="Sheet7"/>
      <sheetName val="Sheet8"/>
      <sheetName val="Sheet9"/>
      <sheetName val="Sheet10"/>
      <sheetName val="Sheet11"/>
      <sheetName val="Sheet12"/>
      <sheetName val="Sheet13"/>
      <sheetName val="Sheet14"/>
      <sheetName val="Sheet15"/>
      <sheetName val="Sheet16"/>
      <sheetName val="암거날괜벽토공집계(1)"/>
      <sheetName val="단위수량(L형윹벽)"/>
      <sheetName val="종배수관멵벽-"/>
      <sheetName val="일위대가(가설)"/>
      <sheetName val="계산서(곡선부)"/>
      <sheetName val="포장재료집계표"/>
      <sheetName val="1000 DB구축 부표"/>
      <sheetName val="A LINE"/>
      <sheetName val="횡배수관설치현황"/>
      <sheetName val="산근2-2. 줄파기단위수량"/>
      <sheetName val="일반공사"/>
      <sheetName val="직노"/>
      <sheetName val="예산총괄표"/>
      <sheetName val="Sheet1"/>
      <sheetName val="수량집계"/>
      <sheetName val="잡비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1">
          <cell r="D1" t="str">
            <v xml:space="preserve">       암   거   날  개  벽  재  료   집   계   표</v>
          </cell>
        </row>
        <row r="2">
          <cell r="A2" t="str">
            <v xml:space="preserve"> </v>
          </cell>
          <cell r="B2" t="str">
            <v xml:space="preserve"> </v>
          </cell>
          <cell r="C2" t="str">
            <v xml:space="preserve"> </v>
          </cell>
          <cell r="D2" t="str">
            <v xml:space="preserve">   레   미   콘</v>
          </cell>
          <cell r="F2" t="str">
            <v>거푸집</v>
          </cell>
          <cell r="G2" t="str">
            <v xml:space="preserve">                       철             근</v>
          </cell>
          <cell r="M2" t="str">
            <v>뒷채움잡석</v>
          </cell>
          <cell r="N2" t="str">
            <v>배수파이프</v>
          </cell>
          <cell r="O2" t="str">
            <v xml:space="preserve"> </v>
          </cell>
        </row>
        <row r="3">
          <cell r="A3" t="str">
            <v>규     격</v>
          </cell>
          <cell r="B3" t="str">
            <v>수 량</v>
          </cell>
          <cell r="C3" t="str">
            <v>단위</v>
          </cell>
          <cell r="D3" t="str">
            <v>25-240-8</v>
          </cell>
          <cell r="E3" t="str">
            <v>25-240-8</v>
          </cell>
          <cell r="F3" t="str">
            <v>합판3회</v>
          </cell>
          <cell r="G3" t="str">
            <v>D13</v>
          </cell>
          <cell r="H3" t="str">
            <v>D16</v>
          </cell>
          <cell r="I3" t="str">
            <v>D19</v>
          </cell>
          <cell r="J3" t="str">
            <v>D22</v>
          </cell>
          <cell r="K3" t="str">
            <v>D29</v>
          </cell>
          <cell r="L3" t="str">
            <v>계</v>
          </cell>
          <cell r="M3" t="str">
            <v>Φ9-15cm</v>
          </cell>
          <cell r="N3" t="str">
            <v>PVCΦ50MM</v>
          </cell>
          <cell r="O3" t="str">
            <v>비 고</v>
          </cell>
        </row>
        <row r="4">
          <cell r="D4" t="str">
            <v>㎥</v>
          </cell>
          <cell r="E4" t="str">
            <v>㎥</v>
          </cell>
          <cell r="F4" t="str">
            <v>㎡</v>
          </cell>
          <cell r="G4" t="str">
            <v>TON</v>
          </cell>
          <cell r="H4" t="str">
            <v>TON</v>
          </cell>
          <cell r="I4" t="str">
            <v>TON</v>
          </cell>
          <cell r="J4" t="str">
            <v>TON</v>
          </cell>
          <cell r="K4" t="str">
            <v>TON</v>
          </cell>
          <cell r="L4" t="str">
            <v>TON</v>
          </cell>
          <cell r="M4" t="str">
            <v>m</v>
          </cell>
          <cell r="N4" t="str">
            <v>m</v>
          </cell>
        </row>
        <row r="5">
          <cell r="A5" t="str">
            <v>H = 1.0</v>
          </cell>
          <cell r="B5">
            <v>1</v>
          </cell>
          <cell r="C5" t="str">
            <v>개소</v>
          </cell>
          <cell r="D5">
            <v>3.1549999999999998</v>
          </cell>
          <cell r="E5">
            <v>0.433</v>
          </cell>
          <cell r="F5">
            <v>14.948</v>
          </cell>
          <cell r="G5">
            <v>0.11799999999999999</v>
          </cell>
          <cell r="H5">
            <v>7.3999999999999996E-2</v>
          </cell>
          <cell r="I5">
            <v>0</v>
          </cell>
          <cell r="L5">
            <v>0.192</v>
          </cell>
          <cell r="M5">
            <v>0</v>
          </cell>
          <cell r="N5">
            <v>2</v>
          </cell>
        </row>
        <row r="6">
          <cell r="A6" t="str">
            <v>SKEW=15˚</v>
          </cell>
          <cell r="D6">
            <v>3.1549999999999998</v>
          </cell>
          <cell r="E6">
            <v>0.433</v>
          </cell>
          <cell r="F6">
            <v>14.948</v>
          </cell>
          <cell r="G6">
            <v>0.11799999999999999</v>
          </cell>
          <cell r="H6">
            <v>7.3999999999999996E-2</v>
          </cell>
          <cell r="I6">
            <v>0</v>
          </cell>
          <cell r="J6">
            <v>0</v>
          </cell>
          <cell r="K6">
            <v>0</v>
          </cell>
          <cell r="L6">
            <v>0.192</v>
          </cell>
          <cell r="M6">
            <v>0</v>
          </cell>
          <cell r="N6">
            <v>2</v>
          </cell>
        </row>
        <row r="7">
          <cell r="L7">
            <v>0</v>
          </cell>
          <cell r="M7">
            <v>0</v>
          </cell>
          <cell r="N7">
            <v>0</v>
          </cell>
        </row>
        <row r="8">
          <cell r="D8">
            <v>0</v>
          </cell>
          <cell r="E8">
            <v>0</v>
          </cell>
          <cell r="F8">
            <v>0</v>
          </cell>
          <cell r="G8">
            <v>0</v>
          </cell>
          <cell r="H8">
            <v>0</v>
          </cell>
          <cell r="I8">
            <v>0</v>
          </cell>
          <cell r="J8">
            <v>0</v>
          </cell>
          <cell r="K8">
            <v>0</v>
          </cell>
          <cell r="L8">
            <v>0</v>
          </cell>
          <cell r="M8">
            <v>0</v>
          </cell>
          <cell r="N8">
            <v>0</v>
          </cell>
        </row>
        <row r="9">
          <cell r="I9">
            <v>0</v>
          </cell>
          <cell r="L9">
            <v>0</v>
          </cell>
          <cell r="M9">
            <v>0</v>
          </cell>
          <cell r="N9">
            <v>0</v>
          </cell>
        </row>
        <row r="10">
          <cell r="D10">
            <v>0</v>
          </cell>
          <cell r="E10">
            <v>0</v>
          </cell>
          <cell r="F10">
            <v>0</v>
          </cell>
          <cell r="G10">
            <v>0</v>
          </cell>
          <cell r="H10">
            <v>0</v>
          </cell>
          <cell r="I10">
            <v>0</v>
          </cell>
          <cell r="J10">
            <v>0</v>
          </cell>
          <cell r="K10">
            <v>0</v>
          </cell>
          <cell r="L10">
            <v>0</v>
          </cell>
          <cell r="M10">
            <v>0</v>
          </cell>
          <cell r="N10">
            <v>0</v>
          </cell>
        </row>
        <row r="11">
          <cell r="I11">
            <v>0</v>
          </cell>
          <cell r="L11">
            <v>0</v>
          </cell>
          <cell r="M11">
            <v>0</v>
          </cell>
          <cell r="N11">
            <v>0</v>
          </cell>
        </row>
        <row r="12">
          <cell r="D12">
            <v>0</v>
          </cell>
          <cell r="E12">
            <v>0</v>
          </cell>
          <cell r="F12">
            <v>0</v>
          </cell>
          <cell r="G12">
            <v>0</v>
          </cell>
          <cell r="H12">
            <v>0</v>
          </cell>
          <cell r="I12">
            <v>0</v>
          </cell>
          <cell r="J12">
            <v>0</v>
          </cell>
          <cell r="K12">
            <v>0</v>
          </cell>
          <cell r="L12">
            <v>0</v>
          </cell>
          <cell r="M12">
            <v>0</v>
          </cell>
          <cell r="N12">
            <v>0</v>
          </cell>
        </row>
        <row r="13">
          <cell r="I13">
            <v>0</v>
          </cell>
          <cell r="L13">
            <v>0</v>
          </cell>
          <cell r="M13">
            <v>0</v>
          </cell>
          <cell r="N13">
            <v>0</v>
          </cell>
        </row>
        <row r="14">
          <cell r="D14">
            <v>0</v>
          </cell>
          <cell r="E14">
            <v>0</v>
          </cell>
          <cell r="F14">
            <v>0</v>
          </cell>
          <cell r="G14">
            <v>0</v>
          </cell>
          <cell r="H14">
            <v>0</v>
          </cell>
          <cell r="I14">
            <v>0</v>
          </cell>
          <cell r="J14">
            <v>0</v>
          </cell>
          <cell r="K14">
            <v>0</v>
          </cell>
          <cell r="L14">
            <v>0</v>
          </cell>
          <cell r="M14">
            <v>0</v>
          </cell>
          <cell r="N14">
            <v>0</v>
          </cell>
        </row>
        <row r="15">
          <cell r="A15" t="str">
            <v xml:space="preserve"> </v>
          </cell>
          <cell r="B15">
            <v>0</v>
          </cell>
          <cell r="C15" t="str">
            <v xml:space="preserve"> </v>
          </cell>
          <cell r="D15">
            <v>0</v>
          </cell>
          <cell r="E15">
            <v>0</v>
          </cell>
          <cell r="F15">
            <v>0</v>
          </cell>
          <cell r="G15">
            <v>0</v>
          </cell>
          <cell r="H15">
            <v>0</v>
          </cell>
          <cell r="I15">
            <v>0</v>
          </cell>
          <cell r="L15">
            <v>0</v>
          </cell>
          <cell r="M15">
            <v>0</v>
          </cell>
          <cell r="N15">
            <v>0</v>
          </cell>
        </row>
        <row r="16">
          <cell r="D16">
            <v>0</v>
          </cell>
          <cell r="E16">
            <v>0</v>
          </cell>
          <cell r="F16">
            <v>0</v>
          </cell>
          <cell r="G16">
            <v>0</v>
          </cell>
          <cell r="H16">
            <v>0</v>
          </cell>
          <cell r="I16">
            <v>0</v>
          </cell>
          <cell r="J16">
            <v>0</v>
          </cell>
          <cell r="K16">
            <v>0</v>
          </cell>
          <cell r="L16">
            <v>0</v>
          </cell>
          <cell r="M16">
            <v>0</v>
          </cell>
          <cell r="N16">
            <v>0</v>
          </cell>
        </row>
        <row r="17">
          <cell r="A17" t="str">
            <v>계</v>
          </cell>
          <cell r="D17">
            <v>3.1549999999999998</v>
          </cell>
          <cell r="E17">
            <v>0.433</v>
          </cell>
          <cell r="F17">
            <v>14.948</v>
          </cell>
          <cell r="G17">
            <v>0.11799999999999999</v>
          </cell>
          <cell r="H17">
            <v>7.3999999999999996E-2</v>
          </cell>
          <cell r="I17">
            <v>0</v>
          </cell>
          <cell r="J17">
            <v>0</v>
          </cell>
          <cell r="K17">
            <v>0</v>
          </cell>
          <cell r="L17">
            <v>0.192</v>
          </cell>
          <cell r="M17">
            <v>0</v>
          </cell>
          <cell r="N17">
            <v>2</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5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일위대가(가설)"/>
      <sheetName val="설계기준"/>
      <sheetName val="암거날개벽재료집계"/>
      <sheetName val="현장조사"/>
      <sheetName val="내역서"/>
      <sheetName val="직노"/>
      <sheetName val="내부예산(5101~3)"/>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계림육교"/>
      <sheetName val="계림(함평)"/>
      <sheetName val="계림(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타공종이기"/>
      <sheetName val="laroux"/>
      <sheetName val="날개벽(시점좌측)"/>
      <sheetName val="재정비직인"/>
      <sheetName val="재정비내역"/>
      <sheetName val="지적고시내역"/>
      <sheetName val="직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안중전기내역서(조정)"/>
      <sheetName val="전기기자재"/>
      <sheetName val="계측제어기자재"/>
      <sheetName val="한전위탁비(100%적용)"/>
      <sheetName val="안중전기내역서(100%)"/>
      <sheetName val="일위집계"/>
      <sheetName val="일위대가"/>
      <sheetName val="단가비교"/>
      <sheetName val="노무비단가"/>
    </sheetNames>
    <sheetDataSet>
      <sheetData sheetId="0"/>
      <sheetData sheetId="1"/>
      <sheetData sheetId="2"/>
      <sheetData sheetId="3"/>
      <sheetData sheetId="4"/>
      <sheetData sheetId="5"/>
      <sheetData sheetId="6"/>
      <sheetData sheetId="7"/>
      <sheetData sheetId="8"/>
      <sheetData sheetId="9">
        <row r="3">
          <cell r="B3" t="str">
            <v>갱부</v>
          </cell>
          <cell r="C3">
            <v>49863</v>
          </cell>
          <cell r="D3">
            <v>48994</v>
          </cell>
          <cell r="E3">
            <v>51617</v>
          </cell>
          <cell r="F3">
            <v>53322</v>
          </cell>
          <cell r="G3">
            <v>51318</v>
          </cell>
          <cell r="H3">
            <v>48318</v>
          </cell>
        </row>
        <row r="4">
          <cell r="B4" t="str">
            <v>건축목공</v>
          </cell>
          <cell r="C4">
            <v>69086</v>
          </cell>
          <cell r="D4">
            <v>66753</v>
          </cell>
          <cell r="E4">
            <v>63257</v>
          </cell>
          <cell r="F4">
            <v>61692</v>
          </cell>
          <cell r="G4">
            <v>60176</v>
          </cell>
          <cell r="H4">
            <v>63888</v>
          </cell>
        </row>
        <row r="5">
          <cell r="B5" t="str">
            <v>형틀목공</v>
          </cell>
          <cell r="C5">
            <v>71251</v>
          </cell>
          <cell r="D5">
            <v>67648</v>
          </cell>
          <cell r="E5">
            <v>64943</v>
          </cell>
          <cell r="F5">
            <v>63219</v>
          </cell>
          <cell r="G5">
            <v>61483</v>
          </cell>
          <cell r="H5">
            <v>62381</v>
          </cell>
        </row>
        <row r="6">
          <cell r="B6" t="str">
            <v>창호목공</v>
          </cell>
          <cell r="C6">
            <v>55664</v>
          </cell>
          <cell r="D6">
            <v>55545</v>
          </cell>
          <cell r="E6">
            <v>53621</v>
          </cell>
          <cell r="F6">
            <v>55960</v>
          </cell>
          <cell r="G6">
            <v>51776</v>
          </cell>
          <cell r="H6">
            <v>55718</v>
          </cell>
        </row>
        <row r="7">
          <cell r="B7" t="str">
            <v>철골공</v>
          </cell>
          <cell r="C7">
            <v>67147</v>
          </cell>
          <cell r="D7">
            <v>66569</v>
          </cell>
          <cell r="E7">
            <v>64609</v>
          </cell>
          <cell r="F7">
            <v>64572</v>
          </cell>
          <cell r="G7">
            <v>64454</v>
          </cell>
          <cell r="H7">
            <v>60700</v>
          </cell>
        </row>
        <row r="8">
          <cell r="B8" t="str">
            <v>철공</v>
          </cell>
          <cell r="C8">
            <v>63963</v>
          </cell>
          <cell r="D8">
            <v>64286</v>
          </cell>
          <cell r="E8">
            <v>65845</v>
          </cell>
          <cell r="F8">
            <v>68851</v>
          </cell>
          <cell r="G8">
            <v>63441</v>
          </cell>
          <cell r="H8">
            <v>60682</v>
          </cell>
        </row>
        <row r="9">
          <cell r="B9" t="str">
            <v>철근공</v>
          </cell>
          <cell r="C9">
            <v>73192</v>
          </cell>
          <cell r="D9">
            <v>70167</v>
          </cell>
          <cell r="E9">
            <v>68758</v>
          </cell>
          <cell r="F9">
            <v>66745</v>
          </cell>
          <cell r="G9">
            <v>63607</v>
          </cell>
          <cell r="H9">
            <v>64665</v>
          </cell>
        </row>
        <row r="10">
          <cell r="B10" t="str">
            <v>철판공</v>
          </cell>
          <cell r="C10">
            <v>64601</v>
          </cell>
          <cell r="D10">
            <v>59175</v>
          </cell>
          <cell r="E10">
            <v>61903</v>
          </cell>
          <cell r="F10">
            <v>59039</v>
          </cell>
          <cell r="G10">
            <v>58465</v>
          </cell>
          <cell r="H10">
            <v>61447</v>
          </cell>
        </row>
        <row r="11">
          <cell r="B11" t="str">
            <v>샷시공</v>
          </cell>
          <cell r="C11">
            <v>65205</v>
          </cell>
          <cell r="D11">
            <v>59368</v>
          </cell>
          <cell r="E11">
            <v>58429</v>
          </cell>
          <cell r="F11">
            <v>60072</v>
          </cell>
          <cell r="G11">
            <v>56652</v>
          </cell>
          <cell r="H11">
            <v>55655</v>
          </cell>
        </row>
        <row r="12">
          <cell r="B12" t="str">
            <v>절단공</v>
          </cell>
          <cell r="C12">
            <v>57667</v>
          </cell>
          <cell r="D12">
            <v>63118</v>
          </cell>
          <cell r="E12">
            <v>59029</v>
          </cell>
          <cell r="F12">
            <v>61292</v>
          </cell>
          <cell r="G12">
            <v>61395</v>
          </cell>
          <cell r="H12">
            <v>58164</v>
          </cell>
        </row>
        <row r="13">
          <cell r="B13" t="str">
            <v>석공</v>
          </cell>
          <cell r="C13">
            <v>78296</v>
          </cell>
          <cell r="D13">
            <v>69479</v>
          </cell>
          <cell r="E13">
            <v>65443</v>
          </cell>
          <cell r="F13">
            <v>64890</v>
          </cell>
          <cell r="G13">
            <v>60879</v>
          </cell>
          <cell r="H13">
            <v>66104</v>
          </cell>
        </row>
        <row r="14">
          <cell r="B14" t="str">
            <v>특수비계공</v>
          </cell>
          <cell r="C14">
            <v>77976</v>
          </cell>
          <cell r="D14">
            <v>73274</v>
          </cell>
          <cell r="E14">
            <v>73285</v>
          </cell>
          <cell r="F14">
            <v>72456</v>
          </cell>
          <cell r="G14">
            <v>66312</v>
          </cell>
          <cell r="H14">
            <v>69820</v>
          </cell>
        </row>
        <row r="15">
          <cell r="B15" t="str">
            <v>비계공</v>
          </cell>
          <cell r="C15">
            <v>75140</v>
          </cell>
          <cell r="D15">
            <v>71272</v>
          </cell>
          <cell r="E15">
            <v>68645</v>
          </cell>
          <cell r="F15">
            <v>67640</v>
          </cell>
          <cell r="G15">
            <v>66149</v>
          </cell>
          <cell r="H15">
            <v>66225</v>
          </cell>
        </row>
        <row r="16">
          <cell r="B16" t="str">
            <v>동발공(터널)</v>
          </cell>
          <cell r="C16">
            <v>56000</v>
          </cell>
          <cell r="D16">
            <v>60263</v>
          </cell>
          <cell r="E16">
            <v>55046</v>
          </cell>
          <cell r="F16">
            <v>58692</v>
          </cell>
          <cell r="G16">
            <v>58938</v>
          </cell>
          <cell r="H16">
            <v>59084</v>
          </cell>
        </row>
        <row r="17">
          <cell r="B17" t="str">
            <v>조적공</v>
          </cell>
          <cell r="C17">
            <v>66461</v>
          </cell>
          <cell r="D17">
            <v>61286</v>
          </cell>
          <cell r="E17">
            <v>57592</v>
          </cell>
          <cell r="F17">
            <v>56969</v>
          </cell>
          <cell r="G17">
            <v>57968</v>
          </cell>
          <cell r="H17">
            <v>56120</v>
          </cell>
        </row>
        <row r="18">
          <cell r="B18" t="str">
            <v>치장벽돌공</v>
          </cell>
          <cell r="C18">
            <v>62612</v>
          </cell>
          <cell r="D18">
            <v>61878</v>
          </cell>
          <cell r="E18">
            <v>63567</v>
          </cell>
          <cell r="F18">
            <v>61167</v>
          </cell>
          <cell r="G18">
            <v>61553</v>
          </cell>
          <cell r="H18">
            <v>60632</v>
          </cell>
        </row>
        <row r="19">
          <cell r="B19" t="str">
            <v>벽돌(블럭) 제작공</v>
          </cell>
          <cell r="C19">
            <v>58386</v>
          </cell>
          <cell r="D19">
            <v>60197</v>
          </cell>
          <cell r="E19">
            <v>55132</v>
          </cell>
          <cell r="F19">
            <v>56981</v>
          </cell>
          <cell r="G19">
            <v>57286</v>
          </cell>
          <cell r="H19">
            <v>55205</v>
          </cell>
        </row>
        <row r="20">
          <cell r="B20" t="str">
            <v>미장공</v>
          </cell>
          <cell r="C20">
            <v>67451</v>
          </cell>
          <cell r="D20">
            <v>62196</v>
          </cell>
          <cell r="E20">
            <v>59187</v>
          </cell>
          <cell r="F20">
            <v>58263</v>
          </cell>
          <cell r="G20">
            <v>54467</v>
          </cell>
          <cell r="H20">
            <v>58995</v>
          </cell>
        </row>
        <row r="21">
          <cell r="B21" t="str">
            <v>방수공</v>
          </cell>
          <cell r="C21">
            <v>56597</v>
          </cell>
          <cell r="D21">
            <v>52636</v>
          </cell>
          <cell r="E21">
            <v>50753</v>
          </cell>
          <cell r="F21">
            <v>48704</v>
          </cell>
          <cell r="G21">
            <v>49062</v>
          </cell>
          <cell r="H21">
            <v>49182</v>
          </cell>
        </row>
        <row r="22">
          <cell r="B22" t="str">
            <v>타일공</v>
          </cell>
          <cell r="C22">
            <v>67477</v>
          </cell>
          <cell r="D22">
            <v>61694</v>
          </cell>
          <cell r="E22">
            <v>57740</v>
          </cell>
          <cell r="F22">
            <v>56154</v>
          </cell>
          <cell r="G22">
            <v>56533</v>
          </cell>
          <cell r="H22">
            <v>59268</v>
          </cell>
        </row>
        <row r="23">
          <cell r="B23" t="str">
            <v>줄눈공</v>
          </cell>
          <cell r="C23">
            <v>60197</v>
          </cell>
          <cell r="D23">
            <v>56218</v>
          </cell>
          <cell r="E23">
            <v>54268</v>
          </cell>
          <cell r="F23">
            <v>53392</v>
          </cell>
          <cell r="G23">
            <v>52633</v>
          </cell>
          <cell r="H23">
            <v>57286</v>
          </cell>
        </row>
        <row r="24">
          <cell r="B24" t="str">
            <v>연마공</v>
          </cell>
          <cell r="C24">
            <v>66696</v>
          </cell>
          <cell r="D24">
            <v>62946</v>
          </cell>
          <cell r="E24">
            <v>60676</v>
          </cell>
          <cell r="F24">
            <v>60073</v>
          </cell>
          <cell r="G24">
            <v>56884</v>
          </cell>
          <cell r="H24">
            <v>61143</v>
          </cell>
        </row>
        <row r="25">
          <cell r="B25" t="str">
            <v>콘크리트공</v>
          </cell>
          <cell r="C25">
            <v>68884</v>
          </cell>
          <cell r="D25">
            <v>67489</v>
          </cell>
          <cell r="E25">
            <v>63355</v>
          </cell>
          <cell r="F25">
            <v>64308</v>
          </cell>
          <cell r="G25">
            <v>62281</v>
          </cell>
          <cell r="H25">
            <v>61529</v>
          </cell>
        </row>
        <row r="26">
          <cell r="B26" t="str">
            <v>보일러공</v>
          </cell>
          <cell r="C26">
            <v>44487</v>
          </cell>
          <cell r="D26">
            <v>48864</v>
          </cell>
          <cell r="E26">
            <v>47570</v>
          </cell>
          <cell r="F26">
            <v>47931</v>
          </cell>
          <cell r="G26">
            <v>46165</v>
          </cell>
          <cell r="H26">
            <v>48055</v>
          </cell>
        </row>
        <row r="27">
          <cell r="B27" t="str">
            <v>배관공</v>
          </cell>
          <cell r="C27">
            <v>60590</v>
          </cell>
          <cell r="D27">
            <v>54533</v>
          </cell>
          <cell r="E27">
            <v>51272</v>
          </cell>
          <cell r="F27">
            <v>49542</v>
          </cell>
          <cell r="G27">
            <v>47537</v>
          </cell>
          <cell r="H27">
            <v>47788</v>
          </cell>
        </row>
        <row r="28">
          <cell r="B28" t="str">
            <v>위생공</v>
          </cell>
          <cell r="C28">
            <v>53984</v>
          </cell>
          <cell r="D28">
            <v>53112</v>
          </cell>
          <cell r="E28">
            <v>51626</v>
          </cell>
          <cell r="F28">
            <v>48198</v>
          </cell>
          <cell r="G28">
            <v>49691</v>
          </cell>
          <cell r="H28">
            <v>47747</v>
          </cell>
        </row>
        <row r="29">
          <cell r="B29" t="str">
            <v>보온공</v>
          </cell>
          <cell r="C29">
            <v>58030</v>
          </cell>
          <cell r="D29">
            <v>55637</v>
          </cell>
          <cell r="E29">
            <v>52961</v>
          </cell>
          <cell r="F29">
            <v>50900</v>
          </cell>
          <cell r="G29">
            <v>51700</v>
          </cell>
          <cell r="H29">
            <v>49300</v>
          </cell>
        </row>
        <row r="30">
          <cell r="B30" t="str">
            <v>도장공</v>
          </cell>
          <cell r="C30">
            <v>59780</v>
          </cell>
          <cell r="D30">
            <v>57454</v>
          </cell>
          <cell r="E30">
            <v>57502</v>
          </cell>
          <cell r="F30">
            <v>56361</v>
          </cell>
          <cell r="G30">
            <v>53370</v>
          </cell>
          <cell r="H30">
            <v>53130</v>
          </cell>
        </row>
        <row r="31">
          <cell r="B31" t="str">
            <v>내장공</v>
          </cell>
          <cell r="C31">
            <v>67326</v>
          </cell>
          <cell r="D31">
            <v>62326</v>
          </cell>
          <cell r="E31">
            <v>58925</v>
          </cell>
          <cell r="F31">
            <v>56117</v>
          </cell>
          <cell r="G31">
            <v>53250</v>
          </cell>
          <cell r="H31">
            <v>56336</v>
          </cell>
        </row>
        <row r="32">
          <cell r="B32" t="str">
            <v>도배공</v>
          </cell>
          <cell r="C32">
            <v>54579</v>
          </cell>
          <cell r="D32">
            <v>50711</v>
          </cell>
          <cell r="E32">
            <v>53852</v>
          </cell>
          <cell r="F32">
            <v>52655</v>
          </cell>
          <cell r="G32">
            <v>53277</v>
          </cell>
          <cell r="H32">
            <v>55621</v>
          </cell>
        </row>
        <row r="33">
          <cell r="B33" t="str">
            <v>지붕잇기공</v>
          </cell>
          <cell r="C33">
            <v>66982</v>
          </cell>
          <cell r="D33">
            <v>66038</v>
          </cell>
          <cell r="E33">
            <v>64670</v>
          </cell>
          <cell r="F33">
            <v>67216</v>
          </cell>
          <cell r="G33">
            <v>67057</v>
          </cell>
          <cell r="H33">
            <v>67773</v>
          </cell>
        </row>
        <row r="34">
          <cell r="B34" t="str">
            <v>견출공</v>
          </cell>
          <cell r="C34">
            <v>64564</v>
          </cell>
          <cell r="D34">
            <v>60095</v>
          </cell>
          <cell r="E34">
            <v>59672</v>
          </cell>
          <cell r="F34">
            <v>57314</v>
          </cell>
          <cell r="G34">
            <v>55628</v>
          </cell>
          <cell r="H34">
            <v>58060</v>
          </cell>
        </row>
        <row r="35">
          <cell r="B35" t="str">
            <v>판넬조립공</v>
          </cell>
          <cell r="C35">
            <v>59771</v>
          </cell>
          <cell r="D35">
            <v>63694</v>
          </cell>
          <cell r="E35">
            <v>60190</v>
          </cell>
          <cell r="F35">
            <v>58910</v>
          </cell>
          <cell r="G35">
            <v>58823</v>
          </cell>
          <cell r="H35">
            <v>59171</v>
          </cell>
        </row>
        <row r="36">
          <cell r="B36" t="str">
            <v>화약취급공</v>
          </cell>
          <cell r="C36">
            <v>73666</v>
          </cell>
          <cell r="D36">
            <v>66179</v>
          </cell>
          <cell r="E36">
            <v>68580</v>
          </cell>
          <cell r="F36">
            <v>67924</v>
          </cell>
          <cell r="G36">
            <v>70920</v>
          </cell>
          <cell r="H36">
            <v>70722</v>
          </cell>
        </row>
        <row r="37">
          <cell r="B37" t="str">
            <v>착암공</v>
          </cell>
          <cell r="C37">
            <v>56840</v>
          </cell>
          <cell r="D37">
            <v>54280</v>
          </cell>
          <cell r="E37">
            <v>50430</v>
          </cell>
          <cell r="F37">
            <v>52647</v>
          </cell>
          <cell r="G37">
            <v>52818</v>
          </cell>
          <cell r="H37">
            <v>49906</v>
          </cell>
        </row>
        <row r="38">
          <cell r="B38" t="str">
            <v>보안공</v>
          </cell>
          <cell r="C38">
            <v>39737</v>
          </cell>
          <cell r="D38">
            <v>44195</v>
          </cell>
          <cell r="E38">
            <v>42925</v>
          </cell>
          <cell r="F38">
            <v>41261</v>
          </cell>
          <cell r="G38">
            <v>41597</v>
          </cell>
          <cell r="H38">
            <v>40511</v>
          </cell>
        </row>
        <row r="39">
          <cell r="B39" t="str">
            <v>포장공</v>
          </cell>
          <cell r="C39">
            <v>63786</v>
          </cell>
          <cell r="D39">
            <v>58672</v>
          </cell>
          <cell r="E39">
            <v>59901</v>
          </cell>
          <cell r="F39">
            <v>63034</v>
          </cell>
          <cell r="G39">
            <v>63929</v>
          </cell>
          <cell r="H39">
            <v>61600</v>
          </cell>
        </row>
        <row r="40">
          <cell r="B40" t="str">
            <v>포설공</v>
          </cell>
          <cell r="C40">
            <v>52740</v>
          </cell>
          <cell r="D40">
            <v>56860</v>
          </cell>
          <cell r="E40">
            <v>56799</v>
          </cell>
          <cell r="F40">
            <v>56843</v>
          </cell>
          <cell r="G40">
            <v>55613</v>
          </cell>
          <cell r="H40">
            <v>53542</v>
          </cell>
        </row>
        <row r="41">
          <cell r="B41" t="str">
            <v>궤도공</v>
          </cell>
          <cell r="C41">
            <v>65978</v>
          </cell>
          <cell r="D41">
            <v>62234</v>
          </cell>
          <cell r="E41">
            <v>58478</v>
          </cell>
          <cell r="F41">
            <v>57795</v>
          </cell>
          <cell r="G41">
            <v>58339</v>
          </cell>
          <cell r="H41">
            <v>53982</v>
          </cell>
        </row>
        <row r="42">
          <cell r="B42" t="str">
            <v>용접공(철도)</v>
          </cell>
          <cell r="C42">
            <v>65262</v>
          </cell>
          <cell r="D42">
            <v>63629</v>
          </cell>
          <cell r="E42">
            <v>64144</v>
          </cell>
          <cell r="F42">
            <v>61016</v>
          </cell>
          <cell r="G42">
            <v>58398</v>
          </cell>
          <cell r="H42">
            <v>61831</v>
          </cell>
        </row>
        <row r="43">
          <cell r="B43" t="str">
            <v>잠수부</v>
          </cell>
          <cell r="C43">
            <v>91893</v>
          </cell>
          <cell r="D43">
            <v>88034</v>
          </cell>
          <cell r="E43">
            <v>89256</v>
          </cell>
          <cell r="F43">
            <v>90140</v>
          </cell>
          <cell r="G43">
            <v>85405</v>
          </cell>
          <cell r="H43">
            <v>90328</v>
          </cell>
        </row>
        <row r="44">
          <cell r="B44" t="str">
            <v>보링공(지질조사)</v>
          </cell>
          <cell r="C44">
            <v>51152</v>
          </cell>
          <cell r="D44">
            <v>46378</v>
          </cell>
          <cell r="E44">
            <v>47958</v>
          </cell>
          <cell r="F44">
            <v>48022</v>
          </cell>
          <cell r="G44">
            <v>48651</v>
          </cell>
          <cell r="H44">
            <v>50970</v>
          </cell>
        </row>
        <row r="45">
          <cell r="B45" t="str">
            <v>조경공</v>
          </cell>
          <cell r="C45">
            <v>60423</v>
          </cell>
          <cell r="D45">
            <v>55700</v>
          </cell>
          <cell r="E45">
            <v>54828</v>
          </cell>
          <cell r="F45">
            <v>53468</v>
          </cell>
          <cell r="G45">
            <v>51756</v>
          </cell>
          <cell r="H45">
            <v>53931</v>
          </cell>
        </row>
        <row r="46">
          <cell r="B46" t="str">
            <v>벌목부</v>
          </cell>
          <cell r="C46">
            <v>64595</v>
          </cell>
          <cell r="D46">
            <v>63702</v>
          </cell>
          <cell r="E46">
            <v>60692</v>
          </cell>
          <cell r="F46">
            <v>62409</v>
          </cell>
          <cell r="G46">
            <v>60289</v>
          </cell>
          <cell r="H46">
            <v>59480</v>
          </cell>
        </row>
        <row r="47">
          <cell r="B47" t="str">
            <v>조림인부</v>
          </cell>
          <cell r="C47">
            <v>40705</v>
          </cell>
          <cell r="D47">
            <v>40152</v>
          </cell>
          <cell r="E47">
            <v>40995</v>
          </cell>
          <cell r="F47">
            <v>44544</v>
          </cell>
          <cell r="G47">
            <v>44577</v>
          </cell>
          <cell r="H47">
            <v>43582</v>
          </cell>
        </row>
        <row r="48">
          <cell r="B48" t="str">
            <v>플랜트기계설치공</v>
          </cell>
          <cell r="C48">
            <v>67802</v>
          </cell>
          <cell r="D48">
            <v>66046</v>
          </cell>
          <cell r="E48">
            <v>66009</v>
          </cell>
          <cell r="F48">
            <v>64281</v>
          </cell>
          <cell r="G48">
            <v>65612</v>
          </cell>
          <cell r="H48">
            <v>61529</v>
          </cell>
        </row>
        <row r="49">
          <cell r="B49" t="str">
            <v>플랜트특수용접공</v>
          </cell>
          <cell r="C49">
            <v>89849</v>
          </cell>
          <cell r="D49">
            <v>85784</v>
          </cell>
          <cell r="E49">
            <v>87559</v>
          </cell>
          <cell r="F49">
            <v>87594</v>
          </cell>
          <cell r="G49">
            <v>88272</v>
          </cell>
          <cell r="H49">
            <v>91094</v>
          </cell>
        </row>
        <row r="50">
          <cell r="B50" t="str">
            <v>플랜트용접공</v>
          </cell>
          <cell r="C50">
            <v>65712</v>
          </cell>
          <cell r="D50">
            <v>62886</v>
          </cell>
          <cell r="E50">
            <v>61599</v>
          </cell>
          <cell r="F50">
            <v>60712</v>
          </cell>
          <cell r="G50">
            <v>57021</v>
          </cell>
          <cell r="H50">
            <v>61564</v>
          </cell>
        </row>
        <row r="51">
          <cell r="B51" t="str">
            <v>플랜트배관공</v>
          </cell>
          <cell r="C51">
            <v>69836</v>
          </cell>
          <cell r="D51">
            <v>63034</v>
          </cell>
          <cell r="E51">
            <v>63723</v>
          </cell>
          <cell r="F51">
            <v>63923</v>
          </cell>
          <cell r="G51">
            <v>63995</v>
          </cell>
          <cell r="H51">
            <v>65803</v>
          </cell>
        </row>
        <row r="52">
          <cell r="B52" t="str">
            <v>플랜트제관공</v>
          </cell>
          <cell r="C52">
            <v>56906</v>
          </cell>
          <cell r="D52">
            <v>53497</v>
          </cell>
          <cell r="E52">
            <v>53665</v>
          </cell>
          <cell r="F52">
            <v>57994</v>
          </cell>
          <cell r="G52">
            <v>53914</v>
          </cell>
          <cell r="H52">
            <v>56205</v>
          </cell>
        </row>
        <row r="53">
          <cell r="B53" t="str">
            <v>시공측량사</v>
          </cell>
          <cell r="C53">
            <v>46927</v>
          </cell>
          <cell r="D53">
            <v>48997</v>
          </cell>
          <cell r="E53">
            <v>51058</v>
          </cell>
          <cell r="F53">
            <v>49167</v>
          </cell>
          <cell r="G53">
            <v>50453</v>
          </cell>
          <cell r="H53">
            <v>50942</v>
          </cell>
        </row>
        <row r="54">
          <cell r="B54" t="str">
            <v>시공측량사조수</v>
          </cell>
          <cell r="C54">
            <v>33274</v>
          </cell>
          <cell r="D54">
            <v>31559</v>
          </cell>
          <cell r="E54">
            <v>32808</v>
          </cell>
          <cell r="F54">
            <v>34305</v>
          </cell>
          <cell r="G54">
            <v>34386</v>
          </cell>
          <cell r="H54">
            <v>36017</v>
          </cell>
        </row>
        <row r="55">
          <cell r="B55" t="str">
            <v>측부</v>
          </cell>
          <cell r="C55">
            <v>30212</v>
          </cell>
          <cell r="D55">
            <v>31179</v>
          </cell>
          <cell r="E55">
            <v>29562</v>
          </cell>
          <cell r="F55">
            <v>31115</v>
          </cell>
          <cell r="G55">
            <v>29428</v>
          </cell>
          <cell r="H55">
            <v>29586</v>
          </cell>
        </row>
        <row r="56">
          <cell r="B56" t="str">
            <v>송전전공</v>
          </cell>
          <cell r="C56">
            <v>238611</v>
          </cell>
          <cell r="D56">
            <v>228665</v>
          </cell>
          <cell r="E56">
            <v>226235</v>
          </cell>
          <cell r="F56">
            <v>223961</v>
          </cell>
          <cell r="G56">
            <v>217032</v>
          </cell>
          <cell r="H56">
            <v>205591</v>
          </cell>
        </row>
        <row r="57">
          <cell r="B57" t="str">
            <v>송전활선전공</v>
          </cell>
          <cell r="C57">
            <v>279149</v>
          </cell>
          <cell r="D57">
            <v>273511</v>
          </cell>
          <cell r="E57">
            <v>258018</v>
          </cell>
          <cell r="F57">
            <v>245138</v>
          </cell>
          <cell r="G57">
            <v>238668</v>
          </cell>
          <cell r="H57">
            <v>238947</v>
          </cell>
        </row>
        <row r="58">
          <cell r="B58" t="str">
            <v>배전전공</v>
          </cell>
          <cell r="C58">
            <v>156907</v>
          </cell>
          <cell r="D58">
            <v>165958</v>
          </cell>
          <cell r="E58">
            <v>180602</v>
          </cell>
          <cell r="F58">
            <v>184746</v>
          </cell>
          <cell r="G58">
            <v>182333</v>
          </cell>
          <cell r="H58">
            <v>183689</v>
          </cell>
        </row>
        <row r="59">
          <cell r="B59" t="str">
            <v>배전활선전공</v>
          </cell>
          <cell r="C59">
            <v>236090</v>
          </cell>
          <cell r="D59">
            <v>222274</v>
          </cell>
          <cell r="E59">
            <v>207143</v>
          </cell>
          <cell r="F59">
            <v>202982</v>
          </cell>
          <cell r="G59">
            <v>189457</v>
          </cell>
          <cell r="H59">
            <v>189317</v>
          </cell>
        </row>
        <row r="60">
          <cell r="B60" t="str">
            <v>플랜트전공</v>
          </cell>
          <cell r="C60">
            <v>59669</v>
          </cell>
          <cell r="D60">
            <v>59158</v>
          </cell>
          <cell r="E60">
            <v>56509</v>
          </cell>
          <cell r="F60">
            <v>57299</v>
          </cell>
          <cell r="G60">
            <v>53292</v>
          </cell>
          <cell r="H60">
            <v>53300</v>
          </cell>
        </row>
        <row r="61">
          <cell r="B61" t="str">
            <v>내선전공</v>
          </cell>
          <cell r="C61">
            <v>56143</v>
          </cell>
          <cell r="D61">
            <v>53401</v>
          </cell>
          <cell r="E61">
            <v>51165</v>
          </cell>
          <cell r="F61">
            <v>49969</v>
          </cell>
          <cell r="G61">
            <v>49296</v>
          </cell>
          <cell r="H61">
            <v>48079</v>
          </cell>
        </row>
        <row r="62">
          <cell r="B62" t="str">
            <v>특고압케이블전공</v>
          </cell>
          <cell r="C62">
            <v>122075</v>
          </cell>
          <cell r="D62">
            <v>109081</v>
          </cell>
          <cell r="E62">
            <v>113924</v>
          </cell>
          <cell r="F62">
            <v>105463</v>
          </cell>
          <cell r="G62">
            <v>111738</v>
          </cell>
          <cell r="H62">
            <v>103937</v>
          </cell>
        </row>
        <row r="63">
          <cell r="B63" t="str">
            <v>고압케이블전공</v>
          </cell>
          <cell r="C63">
            <v>89217</v>
          </cell>
          <cell r="D63">
            <v>80902</v>
          </cell>
          <cell r="E63">
            <v>74140</v>
          </cell>
          <cell r="F63">
            <v>75996</v>
          </cell>
          <cell r="G63">
            <v>70455</v>
          </cell>
          <cell r="H63">
            <v>67955</v>
          </cell>
        </row>
        <row r="64">
          <cell r="B64" t="str">
            <v>저압케이블전공</v>
          </cell>
          <cell r="C64">
            <v>73973</v>
          </cell>
          <cell r="D64">
            <v>67695</v>
          </cell>
          <cell r="E64">
            <v>66313</v>
          </cell>
          <cell r="F64">
            <v>67062</v>
          </cell>
          <cell r="G64">
            <v>62694</v>
          </cell>
          <cell r="H64">
            <v>60999</v>
          </cell>
        </row>
        <row r="65">
          <cell r="B65" t="str">
            <v>철도신호공</v>
          </cell>
          <cell r="C65">
            <v>88110</v>
          </cell>
          <cell r="D65">
            <v>91681</v>
          </cell>
          <cell r="E65">
            <v>89120</v>
          </cell>
          <cell r="F65">
            <v>88161</v>
          </cell>
          <cell r="G65">
            <v>86699</v>
          </cell>
          <cell r="H65">
            <v>81310</v>
          </cell>
        </row>
        <row r="66">
          <cell r="B66" t="str">
            <v>계장공</v>
          </cell>
          <cell r="C66">
            <v>62012</v>
          </cell>
          <cell r="D66">
            <v>57107</v>
          </cell>
          <cell r="E66">
            <v>56122</v>
          </cell>
          <cell r="F66">
            <v>59029</v>
          </cell>
          <cell r="G66">
            <v>56174</v>
          </cell>
          <cell r="H66">
            <v>57774</v>
          </cell>
        </row>
        <row r="67">
          <cell r="B67" t="str">
            <v>통신외선공</v>
          </cell>
          <cell r="C67">
            <v>90961</v>
          </cell>
          <cell r="D67">
            <v>89403</v>
          </cell>
          <cell r="E67">
            <v>88931</v>
          </cell>
          <cell r="F67">
            <v>86391</v>
          </cell>
          <cell r="G67">
            <v>80630</v>
          </cell>
          <cell r="H67">
            <v>78603</v>
          </cell>
        </row>
        <row r="68">
          <cell r="B68" t="str">
            <v>통신설비공</v>
          </cell>
          <cell r="C68">
            <v>77401</v>
          </cell>
          <cell r="D68">
            <v>77635</v>
          </cell>
          <cell r="E68">
            <v>73094</v>
          </cell>
          <cell r="F68">
            <v>71782</v>
          </cell>
          <cell r="G68">
            <v>68225</v>
          </cell>
          <cell r="H68">
            <v>67740</v>
          </cell>
        </row>
        <row r="69">
          <cell r="B69" t="str">
            <v>통신내선공</v>
          </cell>
          <cell r="C69">
            <v>63806</v>
          </cell>
          <cell r="D69">
            <v>60507</v>
          </cell>
          <cell r="E69">
            <v>57615</v>
          </cell>
          <cell r="F69">
            <v>57139</v>
          </cell>
          <cell r="G69">
            <v>56623</v>
          </cell>
          <cell r="H69">
            <v>61107</v>
          </cell>
        </row>
        <row r="70">
          <cell r="B70" t="str">
            <v>통신케이블공</v>
          </cell>
          <cell r="C70">
            <v>95424</v>
          </cell>
          <cell r="D70">
            <v>94873</v>
          </cell>
          <cell r="E70">
            <v>90922</v>
          </cell>
          <cell r="F70">
            <v>89004</v>
          </cell>
          <cell r="G70">
            <v>83279</v>
          </cell>
          <cell r="H70">
            <v>81640</v>
          </cell>
        </row>
        <row r="71">
          <cell r="B71" t="str">
            <v>무선안테나공</v>
          </cell>
          <cell r="C71">
            <v>95000</v>
          </cell>
          <cell r="D71">
            <v>95069</v>
          </cell>
          <cell r="E71">
            <v>94774</v>
          </cell>
          <cell r="F71">
            <v>91530</v>
          </cell>
          <cell r="G71">
            <v>96205</v>
          </cell>
          <cell r="H71">
            <v>94904</v>
          </cell>
        </row>
        <row r="72">
          <cell r="B72" t="str">
            <v>작업반장</v>
          </cell>
          <cell r="C72">
            <v>63904</v>
          </cell>
          <cell r="D72">
            <v>58657</v>
          </cell>
          <cell r="E72">
            <v>56993</v>
          </cell>
          <cell r="F72">
            <v>56204</v>
          </cell>
          <cell r="G72">
            <v>57379</v>
          </cell>
          <cell r="H72">
            <v>55210</v>
          </cell>
        </row>
        <row r="73">
          <cell r="B73" t="str">
            <v>목도</v>
          </cell>
          <cell r="C73">
            <v>67725</v>
          </cell>
          <cell r="D73">
            <v>65052</v>
          </cell>
          <cell r="E73">
            <v>65769</v>
          </cell>
          <cell r="F73">
            <v>65233</v>
          </cell>
          <cell r="G73">
            <v>61182</v>
          </cell>
          <cell r="H73">
            <v>61735</v>
          </cell>
        </row>
        <row r="74">
          <cell r="B74" t="str">
            <v>조력공</v>
          </cell>
          <cell r="C74">
            <v>52283</v>
          </cell>
          <cell r="D74">
            <v>45775</v>
          </cell>
          <cell r="E74">
            <v>41366</v>
          </cell>
          <cell r="F74">
            <v>40070</v>
          </cell>
          <cell r="G74">
            <v>39572</v>
          </cell>
          <cell r="H74">
            <v>39745</v>
          </cell>
        </row>
        <row r="75">
          <cell r="B75" t="str">
            <v>특별인부</v>
          </cell>
          <cell r="C75">
            <v>55970</v>
          </cell>
          <cell r="D75">
            <v>52788</v>
          </cell>
          <cell r="E75">
            <v>52232</v>
          </cell>
          <cell r="F75">
            <v>51490</v>
          </cell>
          <cell r="G75">
            <v>50160</v>
          </cell>
          <cell r="H75">
            <v>48996</v>
          </cell>
        </row>
        <row r="76">
          <cell r="B76" t="str">
            <v>보통인부</v>
          </cell>
          <cell r="C76">
            <v>40922</v>
          </cell>
          <cell r="D76">
            <v>38932</v>
          </cell>
          <cell r="E76">
            <v>37483</v>
          </cell>
          <cell r="F76">
            <v>37052</v>
          </cell>
          <cell r="G76">
            <v>34360</v>
          </cell>
          <cell r="H76">
            <v>33323</v>
          </cell>
        </row>
        <row r="77">
          <cell r="B77" t="str">
            <v>건설기계운전기사</v>
          </cell>
          <cell r="C77">
            <v>56603</v>
          </cell>
          <cell r="D77">
            <v>57633</v>
          </cell>
          <cell r="E77">
            <v>55245</v>
          </cell>
          <cell r="F77">
            <v>56369</v>
          </cell>
          <cell r="G77">
            <v>56517</v>
          </cell>
          <cell r="H77">
            <v>55024</v>
          </cell>
        </row>
        <row r="78">
          <cell r="B78" t="str">
            <v>건설기계조장</v>
          </cell>
          <cell r="C78">
            <v>68228</v>
          </cell>
          <cell r="D78">
            <v>66191</v>
          </cell>
          <cell r="E78">
            <v>63182</v>
          </cell>
          <cell r="F78">
            <v>65668</v>
          </cell>
          <cell r="G78">
            <v>63589</v>
          </cell>
          <cell r="H78">
            <v>61773</v>
          </cell>
        </row>
        <row r="79">
          <cell r="B79" t="str">
            <v>운전사(운반차)</v>
          </cell>
          <cell r="C79">
            <v>55214</v>
          </cell>
          <cell r="D79">
            <v>55534</v>
          </cell>
          <cell r="E79">
            <v>54064</v>
          </cell>
          <cell r="F79">
            <v>53094</v>
          </cell>
          <cell r="G79">
            <v>53633</v>
          </cell>
          <cell r="H79">
            <v>51326</v>
          </cell>
        </row>
        <row r="80">
          <cell r="B80" t="str">
            <v>운전사(기계)</v>
          </cell>
          <cell r="C80">
            <v>47653</v>
          </cell>
          <cell r="D80">
            <v>48859</v>
          </cell>
          <cell r="E80">
            <v>47406</v>
          </cell>
          <cell r="F80">
            <v>47371</v>
          </cell>
          <cell r="G80">
            <v>47972</v>
          </cell>
          <cell r="H80">
            <v>47548</v>
          </cell>
        </row>
        <row r="81">
          <cell r="B81" t="str">
            <v>건설기계운전조수</v>
          </cell>
          <cell r="C81">
            <v>43994</v>
          </cell>
          <cell r="D81">
            <v>44975</v>
          </cell>
          <cell r="E81">
            <v>43082</v>
          </cell>
          <cell r="F81">
            <v>44521</v>
          </cell>
          <cell r="G81">
            <v>42524</v>
          </cell>
          <cell r="H81">
            <v>40627</v>
          </cell>
        </row>
        <row r="82">
          <cell r="B82" t="str">
            <v>고급선원</v>
          </cell>
          <cell r="C82">
            <v>65527</v>
          </cell>
          <cell r="D82">
            <v>63465</v>
          </cell>
          <cell r="E82">
            <v>64818</v>
          </cell>
          <cell r="F82">
            <v>64242</v>
          </cell>
          <cell r="G82">
            <v>64343</v>
          </cell>
          <cell r="H82">
            <v>67061</v>
          </cell>
        </row>
        <row r="83">
          <cell r="B83" t="str">
            <v>보통선원</v>
          </cell>
          <cell r="C83">
            <v>49165</v>
          </cell>
          <cell r="D83">
            <v>48348</v>
          </cell>
          <cell r="E83">
            <v>48040</v>
          </cell>
          <cell r="F83">
            <v>50686</v>
          </cell>
          <cell r="G83">
            <v>49156</v>
          </cell>
          <cell r="H83">
            <v>52777</v>
          </cell>
        </row>
        <row r="84">
          <cell r="B84" t="str">
            <v>선부</v>
          </cell>
          <cell r="C84">
            <v>43883</v>
          </cell>
          <cell r="D84">
            <v>42756</v>
          </cell>
          <cell r="E84">
            <v>40659</v>
          </cell>
          <cell r="F84">
            <v>40188</v>
          </cell>
          <cell r="G84">
            <v>38787</v>
          </cell>
          <cell r="H84">
            <v>41914</v>
          </cell>
        </row>
        <row r="85">
          <cell r="B85" t="str">
            <v>준설선선장</v>
          </cell>
          <cell r="C85">
            <v>77731</v>
          </cell>
          <cell r="D85">
            <v>71491</v>
          </cell>
          <cell r="E85">
            <v>73997</v>
          </cell>
          <cell r="F85">
            <v>75444</v>
          </cell>
          <cell r="G85">
            <v>79639</v>
          </cell>
          <cell r="H85">
            <v>83294</v>
          </cell>
        </row>
        <row r="86">
          <cell r="B86" t="str">
            <v>준설선기관장</v>
          </cell>
          <cell r="C86">
            <v>68798</v>
          </cell>
          <cell r="D86">
            <v>71301</v>
          </cell>
          <cell r="E86">
            <v>70014</v>
          </cell>
          <cell r="F86">
            <v>73482</v>
          </cell>
          <cell r="G86">
            <v>78016</v>
          </cell>
          <cell r="H86">
            <v>72765</v>
          </cell>
        </row>
        <row r="87">
          <cell r="B87" t="str">
            <v>준설선기관사</v>
          </cell>
          <cell r="C87">
            <v>56920</v>
          </cell>
          <cell r="D87">
            <v>55913</v>
          </cell>
          <cell r="E87">
            <v>56766</v>
          </cell>
          <cell r="F87">
            <v>58361</v>
          </cell>
          <cell r="G87">
            <v>64781</v>
          </cell>
          <cell r="H87">
            <v>62094</v>
          </cell>
        </row>
        <row r="88">
          <cell r="B88" t="str">
            <v>준설선운전사</v>
          </cell>
          <cell r="C88">
            <v>56831</v>
          </cell>
          <cell r="D88">
            <v>54347</v>
          </cell>
          <cell r="E88">
            <v>54405</v>
          </cell>
          <cell r="F88">
            <v>55028</v>
          </cell>
          <cell r="G88">
            <v>61555</v>
          </cell>
          <cell r="H88">
            <v>63045</v>
          </cell>
        </row>
        <row r="89">
          <cell r="B89" t="str">
            <v>준설선전기사</v>
          </cell>
          <cell r="C89">
            <v>51756</v>
          </cell>
          <cell r="D89">
            <v>54471</v>
          </cell>
          <cell r="E89">
            <v>56004</v>
          </cell>
          <cell r="F89">
            <v>58324</v>
          </cell>
          <cell r="G89">
            <v>58341</v>
          </cell>
          <cell r="H89">
            <v>62792</v>
          </cell>
        </row>
        <row r="90">
          <cell r="B90" t="str">
            <v>기계설치공</v>
          </cell>
          <cell r="C90">
            <v>57749</v>
          </cell>
          <cell r="D90">
            <v>54468</v>
          </cell>
          <cell r="E90">
            <v>54111</v>
          </cell>
          <cell r="F90">
            <v>54218</v>
          </cell>
          <cell r="G90">
            <v>52839</v>
          </cell>
          <cell r="H90">
            <v>52976</v>
          </cell>
        </row>
        <row r="91">
          <cell r="B91" t="str">
            <v>기계공</v>
          </cell>
          <cell r="C91">
            <v>49113</v>
          </cell>
          <cell r="D91">
            <v>50809</v>
          </cell>
          <cell r="E91">
            <v>45607</v>
          </cell>
          <cell r="F91">
            <v>47926</v>
          </cell>
          <cell r="G91">
            <v>46967</v>
          </cell>
          <cell r="H91">
            <v>51297</v>
          </cell>
        </row>
        <row r="92">
          <cell r="B92" t="str">
            <v>현도사</v>
          </cell>
          <cell r="C92" t="str">
            <v>-</v>
          </cell>
          <cell r="D92">
            <v>60789</v>
          </cell>
          <cell r="E92" t="str">
            <v>-</v>
          </cell>
          <cell r="F92">
            <v>60534</v>
          </cell>
          <cell r="G92" t="str">
            <v>-</v>
          </cell>
          <cell r="H92">
            <v>60150</v>
          </cell>
        </row>
        <row r="93">
          <cell r="B93" t="str">
            <v>제도사</v>
          </cell>
          <cell r="C93">
            <v>51818</v>
          </cell>
          <cell r="D93">
            <v>54433</v>
          </cell>
          <cell r="E93">
            <v>52322</v>
          </cell>
          <cell r="F93">
            <v>50526</v>
          </cell>
          <cell r="G93">
            <v>49792</v>
          </cell>
          <cell r="H93">
            <v>45300</v>
          </cell>
        </row>
        <row r="94">
          <cell r="B94" t="str">
            <v xml:space="preserve">시험관련기사(시험사1급) </v>
          </cell>
          <cell r="C94">
            <v>52142</v>
          </cell>
          <cell r="D94">
            <v>46634</v>
          </cell>
          <cell r="E94">
            <v>50610</v>
          </cell>
          <cell r="F94">
            <v>53359</v>
          </cell>
          <cell r="G94">
            <v>54542</v>
          </cell>
          <cell r="H94">
            <v>50020</v>
          </cell>
        </row>
        <row r="95">
          <cell r="B95" t="str">
            <v>시험관련산업기사(2급)</v>
          </cell>
          <cell r="C95">
            <v>41297</v>
          </cell>
          <cell r="D95">
            <v>36671</v>
          </cell>
          <cell r="E95">
            <v>39180</v>
          </cell>
          <cell r="F95">
            <v>41450</v>
          </cell>
          <cell r="G95">
            <v>42241</v>
          </cell>
          <cell r="H95">
            <v>43794</v>
          </cell>
        </row>
        <row r="96">
          <cell r="B96" t="str">
            <v>시험보조수</v>
          </cell>
          <cell r="C96">
            <v>34308</v>
          </cell>
          <cell r="D96">
            <v>32484</v>
          </cell>
          <cell r="E96">
            <v>29385</v>
          </cell>
          <cell r="F96">
            <v>30537</v>
          </cell>
          <cell r="G96">
            <v>31443</v>
          </cell>
          <cell r="H96">
            <v>29340</v>
          </cell>
        </row>
        <row r="97">
          <cell r="B97" t="str">
            <v>유리공</v>
          </cell>
          <cell r="C97">
            <v>66670</v>
          </cell>
          <cell r="D97">
            <v>58873</v>
          </cell>
          <cell r="E97">
            <v>60295</v>
          </cell>
          <cell r="F97">
            <v>58188</v>
          </cell>
          <cell r="G97">
            <v>56548</v>
          </cell>
          <cell r="H97">
            <v>57521</v>
          </cell>
        </row>
        <row r="98">
          <cell r="B98" t="str">
            <v>함석공</v>
          </cell>
          <cell r="C98">
            <v>63308</v>
          </cell>
          <cell r="D98">
            <v>61305</v>
          </cell>
          <cell r="E98">
            <v>62933</v>
          </cell>
          <cell r="F98">
            <v>60061</v>
          </cell>
          <cell r="G98">
            <v>60537</v>
          </cell>
          <cell r="H98">
            <v>58194</v>
          </cell>
        </row>
        <row r="99">
          <cell r="B99" t="str">
            <v>용접공(일반)</v>
          </cell>
          <cell r="C99">
            <v>63468</v>
          </cell>
          <cell r="D99">
            <v>60389</v>
          </cell>
          <cell r="E99">
            <v>58758</v>
          </cell>
          <cell r="F99">
            <v>60370</v>
          </cell>
          <cell r="G99">
            <v>59048</v>
          </cell>
          <cell r="H99">
            <v>59532</v>
          </cell>
        </row>
        <row r="100">
          <cell r="B100" t="str">
            <v>닥트공</v>
          </cell>
          <cell r="C100">
            <v>52693</v>
          </cell>
          <cell r="D100">
            <v>51634</v>
          </cell>
          <cell r="E100">
            <v>47697</v>
          </cell>
          <cell r="F100">
            <v>48494</v>
          </cell>
          <cell r="G100">
            <v>47860</v>
          </cell>
          <cell r="H100">
            <v>48376</v>
          </cell>
        </row>
        <row r="101">
          <cell r="B101" t="str">
            <v>할석공</v>
          </cell>
          <cell r="C101">
            <v>72869</v>
          </cell>
          <cell r="D101">
            <v>68036</v>
          </cell>
          <cell r="E101">
            <v>66464</v>
          </cell>
          <cell r="F101">
            <v>64153</v>
          </cell>
          <cell r="G101">
            <v>65634</v>
          </cell>
          <cell r="H101">
            <v>61149</v>
          </cell>
        </row>
        <row r="102">
          <cell r="B102" t="str">
            <v>제철축로공</v>
          </cell>
          <cell r="C102">
            <v>102605</v>
          </cell>
          <cell r="D102">
            <v>93594</v>
          </cell>
          <cell r="E102">
            <v>92761</v>
          </cell>
          <cell r="F102">
            <v>92079</v>
          </cell>
          <cell r="G102">
            <v>92241</v>
          </cell>
          <cell r="H102">
            <v>91162</v>
          </cell>
        </row>
        <row r="103">
          <cell r="B103" t="str">
            <v>지적기사(지적기사1급)</v>
          </cell>
          <cell r="C103">
            <v>98423</v>
          </cell>
          <cell r="D103">
            <v>97558</v>
          </cell>
          <cell r="E103">
            <v>93249</v>
          </cell>
          <cell r="F103">
            <v>90205</v>
          </cell>
          <cell r="G103">
            <v>88613</v>
          </cell>
          <cell r="H103">
            <v>88602</v>
          </cell>
        </row>
        <row r="104">
          <cell r="B104" t="str">
            <v>지적산업기사(지적기사2급)</v>
          </cell>
          <cell r="C104">
            <v>81508</v>
          </cell>
          <cell r="D104">
            <v>81569</v>
          </cell>
          <cell r="E104">
            <v>77363</v>
          </cell>
          <cell r="F104">
            <v>74735</v>
          </cell>
          <cell r="G104">
            <v>74075</v>
          </cell>
          <cell r="H104">
            <v>72461</v>
          </cell>
        </row>
        <row r="105">
          <cell r="B105" t="str">
            <v>지적기능산업기사(지적기능사1급)</v>
          </cell>
          <cell r="C105">
            <v>60647</v>
          </cell>
          <cell r="D105">
            <v>57871</v>
          </cell>
          <cell r="E105">
            <v>55223</v>
          </cell>
          <cell r="F105">
            <v>53516</v>
          </cell>
          <cell r="G105">
            <v>52771</v>
          </cell>
          <cell r="H105">
            <v>49865</v>
          </cell>
        </row>
        <row r="106">
          <cell r="B106" t="str">
            <v xml:space="preserve"> 지적기능사(지적기능사2급)</v>
          </cell>
          <cell r="C106">
            <v>45735</v>
          </cell>
          <cell r="D106">
            <v>44111</v>
          </cell>
          <cell r="E106">
            <v>42030</v>
          </cell>
          <cell r="F106">
            <v>39603</v>
          </cell>
          <cell r="G106">
            <v>37466</v>
          </cell>
          <cell r="H106">
            <v>33860</v>
          </cell>
        </row>
        <row r="107">
          <cell r="B107" t="str">
            <v>H/W설치사</v>
          </cell>
          <cell r="C107">
            <v>82720</v>
          </cell>
          <cell r="D107">
            <v>81405</v>
          </cell>
          <cell r="E107">
            <v>81821</v>
          </cell>
          <cell r="F107">
            <v>80720</v>
          </cell>
          <cell r="G107">
            <v>83518</v>
          </cell>
          <cell r="H107">
            <v>83505</v>
          </cell>
        </row>
        <row r="108">
          <cell r="B108" t="str">
            <v>H/W시험사</v>
          </cell>
          <cell r="C108">
            <v>89846</v>
          </cell>
          <cell r="D108">
            <v>88498</v>
          </cell>
          <cell r="E108">
            <v>86593</v>
          </cell>
          <cell r="F108">
            <v>85172</v>
          </cell>
          <cell r="G108">
            <v>85899</v>
          </cell>
          <cell r="H108">
            <v>85559</v>
          </cell>
        </row>
        <row r="109">
          <cell r="B109" t="str">
            <v>S/W시험사</v>
          </cell>
          <cell r="C109">
            <v>98026</v>
          </cell>
          <cell r="D109">
            <v>98454</v>
          </cell>
          <cell r="E109">
            <v>91329</v>
          </cell>
          <cell r="F109">
            <v>88655</v>
          </cell>
          <cell r="G109">
            <v>87283</v>
          </cell>
          <cell r="H109">
            <v>86920</v>
          </cell>
        </row>
        <row r="110">
          <cell r="B110" t="str">
            <v>CPU시험사</v>
          </cell>
          <cell r="C110">
            <v>88355</v>
          </cell>
          <cell r="D110">
            <v>86879</v>
          </cell>
          <cell r="E110">
            <v>85241</v>
          </cell>
          <cell r="F110">
            <v>82953</v>
          </cell>
          <cell r="G110">
            <v>82349</v>
          </cell>
          <cell r="H110">
            <v>81914</v>
          </cell>
        </row>
        <row r="111">
          <cell r="B111" t="str">
            <v>광통신설치사</v>
          </cell>
          <cell r="C111">
            <v>108739</v>
          </cell>
          <cell r="D111">
            <v>101131</v>
          </cell>
          <cell r="E111">
            <v>105532</v>
          </cell>
          <cell r="F111">
            <v>110881</v>
          </cell>
          <cell r="G111">
            <v>109868</v>
          </cell>
          <cell r="H111">
            <v>109748</v>
          </cell>
        </row>
        <row r="112">
          <cell r="B112" t="str">
            <v>광케이블설치사</v>
          </cell>
          <cell r="C112">
            <v>104231</v>
          </cell>
          <cell r="D112">
            <v>100005</v>
          </cell>
          <cell r="E112">
            <v>95081</v>
          </cell>
          <cell r="F112">
            <v>97185</v>
          </cell>
          <cell r="G112">
            <v>93734</v>
          </cell>
          <cell r="H112">
            <v>94054</v>
          </cell>
        </row>
        <row r="113">
          <cell r="B113" t="str">
            <v>도편수</v>
          </cell>
          <cell r="C113">
            <v>106094</v>
          </cell>
          <cell r="D113">
            <v>114173</v>
          </cell>
          <cell r="E113">
            <v>128685</v>
          </cell>
          <cell r="F113">
            <v>133019</v>
          </cell>
          <cell r="G113">
            <v>138573</v>
          </cell>
          <cell r="H113">
            <v>128797</v>
          </cell>
        </row>
        <row r="114">
          <cell r="B114" t="str">
            <v>목조각공</v>
          </cell>
          <cell r="C114">
            <v>93853</v>
          </cell>
          <cell r="D114">
            <v>93242</v>
          </cell>
          <cell r="E114">
            <v>100000</v>
          </cell>
          <cell r="F114">
            <v>100282</v>
          </cell>
          <cell r="G114">
            <v>100732</v>
          </cell>
          <cell r="H114">
            <v>109000</v>
          </cell>
        </row>
        <row r="115">
          <cell r="B115" t="str">
            <v>한식목공</v>
          </cell>
          <cell r="C115">
            <v>88290</v>
          </cell>
          <cell r="D115">
            <v>91540</v>
          </cell>
          <cell r="E115">
            <v>92284</v>
          </cell>
          <cell r="F115">
            <v>94374</v>
          </cell>
          <cell r="G115">
            <v>100201</v>
          </cell>
          <cell r="H115">
            <v>91741</v>
          </cell>
        </row>
        <row r="116">
          <cell r="B116" t="str">
            <v>한식목공조공</v>
          </cell>
          <cell r="C116">
            <v>70383</v>
          </cell>
          <cell r="D116">
            <v>63750</v>
          </cell>
          <cell r="E116">
            <v>62550</v>
          </cell>
          <cell r="F116">
            <v>67241</v>
          </cell>
          <cell r="G116">
            <v>70045</v>
          </cell>
          <cell r="H116">
            <v>66383</v>
          </cell>
        </row>
        <row r="117">
          <cell r="B117" t="str">
            <v>드잡이공</v>
          </cell>
          <cell r="C117">
            <v>104894</v>
          </cell>
          <cell r="D117">
            <v>100000</v>
          </cell>
          <cell r="E117">
            <v>102255</v>
          </cell>
          <cell r="F117">
            <v>105185</v>
          </cell>
          <cell r="G117">
            <v>104584</v>
          </cell>
          <cell r="H117">
            <v>100093</v>
          </cell>
        </row>
        <row r="118">
          <cell r="B118" t="str">
            <v>한식와공</v>
          </cell>
          <cell r="C118">
            <v>149444</v>
          </cell>
          <cell r="D118">
            <v>136422</v>
          </cell>
          <cell r="E118">
            <v>134432</v>
          </cell>
          <cell r="F118">
            <v>138273</v>
          </cell>
          <cell r="G118">
            <v>146203</v>
          </cell>
          <cell r="H118">
            <v>134380</v>
          </cell>
        </row>
        <row r="119">
          <cell r="B119" t="str">
            <v>한식와공조공</v>
          </cell>
          <cell r="C119">
            <v>101281</v>
          </cell>
          <cell r="D119">
            <v>90129</v>
          </cell>
          <cell r="E119">
            <v>91458</v>
          </cell>
          <cell r="F119">
            <v>88063</v>
          </cell>
          <cell r="G119">
            <v>96400</v>
          </cell>
          <cell r="H119">
            <v>90152</v>
          </cell>
        </row>
        <row r="120">
          <cell r="B120" t="str">
            <v>석조각공</v>
          </cell>
          <cell r="C120">
            <v>96532</v>
          </cell>
          <cell r="D120">
            <v>105942</v>
          </cell>
          <cell r="E120">
            <v>109756</v>
          </cell>
          <cell r="F120">
            <v>103966</v>
          </cell>
          <cell r="G120">
            <v>106541</v>
          </cell>
          <cell r="H120">
            <v>102500</v>
          </cell>
        </row>
        <row r="121">
          <cell r="B121" t="str">
            <v>특수화공</v>
          </cell>
          <cell r="C121">
            <v>133493</v>
          </cell>
          <cell r="D121">
            <v>118338</v>
          </cell>
          <cell r="E121">
            <v>121148</v>
          </cell>
          <cell r="F121">
            <v>125000</v>
          </cell>
          <cell r="G121" t="str">
            <v>-</v>
          </cell>
          <cell r="H121">
            <v>125780</v>
          </cell>
        </row>
        <row r="122">
          <cell r="B122" t="str">
            <v>화공</v>
          </cell>
          <cell r="C122">
            <v>88944</v>
          </cell>
          <cell r="D122">
            <v>92088</v>
          </cell>
          <cell r="E122">
            <v>90256</v>
          </cell>
          <cell r="F122">
            <v>92041</v>
          </cell>
          <cell r="G122">
            <v>93768</v>
          </cell>
          <cell r="H122">
            <v>91429</v>
          </cell>
        </row>
        <row r="123">
          <cell r="B123" t="str">
            <v>한식미장공</v>
          </cell>
          <cell r="C123">
            <v>85636</v>
          </cell>
          <cell r="D123">
            <v>87575</v>
          </cell>
          <cell r="E123">
            <v>88928</v>
          </cell>
          <cell r="F123">
            <v>83959</v>
          </cell>
          <cell r="G123">
            <v>84709</v>
          </cell>
          <cell r="H123">
            <v>87343</v>
          </cell>
        </row>
        <row r="124">
          <cell r="B124" t="str">
            <v>원자력배관공</v>
          </cell>
          <cell r="C124">
            <v>96766</v>
          </cell>
          <cell r="D124">
            <v>95518</v>
          </cell>
          <cell r="E124">
            <v>93197</v>
          </cell>
          <cell r="F124">
            <v>93495</v>
          </cell>
          <cell r="G124">
            <v>91915</v>
          </cell>
          <cell r="H124">
            <v>93015</v>
          </cell>
        </row>
        <row r="125">
          <cell r="B125" t="str">
            <v>원자력용접공</v>
          </cell>
          <cell r="C125">
            <v>99944</v>
          </cell>
          <cell r="D125">
            <v>95314</v>
          </cell>
          <cell r="E125">
            <v>95257</v>
          </cell>
          <cell r="F125">
            <v>94222</v>
          </cell>
          <cell r="G125">
            <v>83851</v>
          </cell>
          <cell r="H125">
            <v>94229</v>
          </cell>
        </row>
        <row r="126">
          <cell r="B126" t="str">
            <v>원자력기계설치공</v>
          </cell>
          <cell r="C126">
            <v>91634</v>
          </cell>
          <cell r="D126">
            <v>90643</v>
          </cell>
          <cell r="E126">
            <v>89397</v>
          </cell>
          <cell r="F126">
            <v>87672</v>
          </cell>
          <cell r="G126">
            <v>79232</v>
          </cell>
          <cell r="H126">
            <v>83837</v>
          </cell>
        </row>
        <row r="127">
          <cell r="B127" t="str">
            <v>원자력덕트공</v>
          </cell>
          <cell r="C127">
            <v>90726</v>
          </cell>
          <cell r="D127">
            <v>87579</v>
          </cell>
          <cell r="E127">
            <v>85736</v>
          </cell>
          <cell r="F127">
            <v>85120</v>
          </cell>
          <cell r="G127">
            <v>81702</v>
          </cell>
          <cell r="H127">
            <v>84402</v>
          </cell>
        </row>
        <row r="128">
          <cell r="B128" t="str">
            <v>원자력제관공</v>
          </cell>
          <cell r="C128">
            <v>85710</v>
          </cell>
          <cell r="D128">
            <v>81226</v>
          </cell>
          <cell r="E128">
            <v>85224</v>
          </cell>
          <cell r="F128">
            <v>85933</v>
          </cell>
          <cell r="G128">
            <v>81702</v>
          </cell>
          <cell r="H128">
            <v>80957</v>
          </cell>
        </row>
        <row r="129">
          <cell r="B129" t="str">
            <v>원자력케이블전공</v>
          </cell>
          <cell r="C129">
            <v>87150</v>
          </cell>
          <cell r="D129">
            <v>86496</v>
          </cell>
          <cell r="E129">
            <v>79698</v>
          </cell>
          <cell r="F129">
            <v>81920</v>
          </cell>
          <cell r="G129">
            <v>76596</v>
          </cell>
          <cell r="H129">
            <v>68504</v>
          </cell>
        </row>
        <row r="130">
          <cell r="B130" t="str">
            <v>원자력계장공</v>
          </cell>
          <cell r="C130">
            <v>76509</v>
          </cell>
          <cell r="D130">
            <v>78849</v>
          </cell>
          <cell r="E130">
            <v>74105</v>
          </cell>
          <cell r="F130">
            <v>74219</v>
          </cell>
          <cell r="G130">
            <v>67250</v>
          </cell>
          <cell r="H130">
            <v>68430</v>
          </cell>
        </row>
        <row r="131">
          <cell r="B131" t="str">
            <v>원자력기술자</v>
          </cell>
          <cell r="C131">
            <v>84905</v>
          </cell>
          <cell r="D131">
            <v>82531</v>
          </cell>
          <cell r="E131">
            <v>82403</v>
          </cell>
          <cell r="F131">
            <v>82316</v>
          </cell>
          <cell r="G131">
            <v>73226</v>
          </cell>
          <cell r="H131">
            <v>69637</v>
          </cell>
        </row>
        <row r="132">
          <cell r="B132" t="str">
            <v>중급원자력기술자</v>
          </cell>
          <cell r="C132">
            <v>92182</v>
          </cell>
          <cell r="D132">
            <v>89064</v>
          </cell>
          <cell r="E132">
            <v>85270</v>
          </cell>
          <cell r="F132">
            <v>92187</v>
          </cell>
          <cell r="G132">
            <v>82845</v>
          </cell>
          <cell r="H132">
            <v>85859</v>
          </cell>
        </row>
        <row r="133">
          <cell r="B133" t="str">
            <v>상급원자력기술자</v>
          </cell>
          <cell r="C133">
            <v>105581</v>
          </cell>
          <cell r="D133">
            <v>102040</v>
          </cell>
          <cell r="E133">
            <v>100304</v>
          </cell>
          <cell r="F133">
            <v>100664</v>
          </cell>
          <cell r="G133">
            <v>92071</v>
          </cell>
          <cell r="H133">
            <v>98319</v>
          </cell>
        </row>
        <row r="134">
          <cell r="B134" t="str">
            <v>원자력품질관리사</v>
          </cell>
          <cell r="C134">
            <v>94169</v>
          </cell>
          <cell r="D134">
            <v>94015</v>
          </cell>
          <cell r="E134">
            <v>97845</v>
          </cell>
          <cell r="F134">
            <v>97811</v>
          </cell>
          <cell r="G134">
            <v>94012</v>
          </cell>
          <cell r="H134">
            <v>92704</v>
          </cell>
        </row>
        <row r="135">
          <cell r="B135" t="str">
            <v>원자력특별인부</v>
          </cell>
          <cell r="C135">
            <v>71397</v>
          </cell>
          <cell r="D135">
            <v>71115</v>
          </cell>
          <cell r="E135">
            <v>69988</v>
          </cell>
          <cell r="F135">
            <v>74351</v>
          </cell>
          <cell r="G135">
            <v>73191</v>
          </cell>
          <cell r="H135">
            <v>68648</v>
          </cell>
        </row>
        <row r="136">
          <cell r="B136" t="str">
            <v>원자력보온공</v>
          </cell>
          <cell r="C136">
            <v>84891</v>
          </cell>
          <cell r="D136">
            <v>79558</v>
          </cell>
          <cell r="E136">
            <v>81509</v>
          </cell>
          <cell r="F136">
            <v>76989</v>
          </cell>
          <cell r="G136">
            <v>74349</v>
          </cell>
          <cell r="H136">
            <v>86717</v>
          </cell>
        </row>
        <row r="137">
          <cell r="B137" t="str">
            <v>원자력플랜트전공</v>
          </cell>
          <cell r="C137">
            <v>85861</v>
          </cell>
          <cell r="D137">
            <v>88190</v>
          </cell>
          <cell r="E137">
            <v>86619</v>
          </cell>
          <cell r="F137">
            <v>82298</v>
          </cell>
          <cell r="G137">
            <v>77225</v>
          </cell>
          <cell r="H137">
            <v>79123</v>
          </cell>
        </row>
        <row r="138">
          <cell r="B138" t="str">
            <v>고급원자력비파괴시험공</v>
          </cell>
          <cell r="C138">
            <v>89445</v>
          </cell>
          <cell r="D138">
            <v>87624</v>
          </cell>
          <cell r="E138">
            <v>81499</v>
          </cell>
          <cell r="F138">
            <v>78665</v>
          </cell>
          <cell r="G138">
            <v>72526</v>
          </cell>
          <cell r="H138">
            <v>82281</v>
          </cell>
        </row>
        <row r="139">
          <cell r="B139" t="str">
            <v>특급원자력비파괴시험공</v>
          </cell>
          <cell r="C139">
            <v>136394</v>
          </cell>
          <cell r="D139">
            <v>131022</v>
          </cell>
          <cell r="E139" t="str">
            <v>-</v>
          </cell>
          <cell r="F139">
            <v>118155</v>
          </cell>
          <cell r="G139">
            <v>130155</v>
          </cell>
          <cell r="H139">
            <v>97673</v>
          </cell>
        </row>
        <row r="140">
          <cell r="B140" t="str">
            <v>통신관련기사(통신기사1급)</v>
          </cell>
          <cell r="C140">
            <v>92355</v>
          </cell>
          <cell r="D140">
            <v>92459</v>
          </cell>
          <cell r="E140">
            <v>90809</v>
          </cell>
          <cell r="F140">
            <v>95528</v>
          </cell>
          <cell r="G140">
            <v>89331</v>
          </cell>
          <cell r="H140">
            <v>84743</v>
          </cell>
        </row>
        <row r="141">
          <cell r="B141" t="str">
            <v>통신관련산업기사(통신기사2급)</v>
          </cell>
          <cell r="C141">
            <v>91949</v>
          </cell>
          <cell r="D141">
            <v>86709</v>
          </cell>
          <cell r="E141">
            <v>86019</v>
          </cell>
          <cell r="F141">
            <v>91106</v>
          </cell>
          <cell r="G141">
            <v>85223</v>
          </cell>
          <cell r="H141">
            <v>81480</v>
          </cell>
        </row>
        <row r="142">
          <cell r="B142" t="str">
            <v>통신관련기능사(통신기능사)</v>
          </cell>
          <cell r="C142">
            <v>73064</v>
          </cell>
          <cell r="D142">
            <v>73945</v>
          </cell>
          <cell r="E142">
            <v>75633</v>
          </cell>
          <cell r="F142">
            <v>78296</v>
          </cell>
          <cell r="G142">
            <v>73535</v>
          </cell>
          <cell r="H142">
            <v>69609</v>
          </cell>
        </row>
        <row r="143">
          <cell r="B143" t="str">
            <v>노즐공</v>
          </cell>
          <cell r="C143">
            <v>63841</v>
          </cell>
          <cell r="D143">
            <v>66731</v>
          </cell>
          <cell r="E143">
            <v>67469</v>
          </cell>
          <cell r="F143">
            <v>68514</v>
          </cell>
          <cell r="G143">
            <v>70400</v>
          </cell>
          <cell r="H143">
            <v>67930</v>
          </cell>
        </row>
        <row r="144">
          <cell r="B144" t="str">
            <v>코킹공</v>
          </cell>
          <cell r="C144">
            <v>61248</v>
          </cell>
          <cell r="D144">
            <v>56412</v>
          </cell>
          <cell r="E144">
            <v>57940</v>
          </cell>
          <cell r="F144">
            <v>54767</v>
          </cell>
          <cell r="G144">
            <v>53986</v>
          </cell>
          <cell r="H144">
            <v>57844</v>
          </cell>
        </row>
        <row r="145">
          <cell r="B145" t="str">
            <v>전기공사기사(전기공사기사1급)</v>
          </cell>
          <cell r="C145">
            <v>64800</v>
          </cell>
          <cell r="D145">
            <v>63980</v>
          </cell>
          <cell r="E145">
            <v>65838</v>
          </cell>
          <cell r="F145">
            <v>64247</v>
          </cell>
          <cell r="G145">
            <v>56924</v>
          </cell>
          <cell r="H145">
            <v>63126</v>
          </cell>
        </row>
        <row r="146">
          <cell r="B146" t="str">
            <v>전기공사산업기사(전기공사기사2급)</v>
          </cell>
          <cell r="C146">
            <v>62990</v>
          </cell>
          <cell r="D146">
            <v>58372</v>
          </cell>
          <cell r="E146">
            <v>57636</v>
          </cell>
          <cell r="F146">
            <v>57654</v>
          </cell>
          <cell r="G146">
            <v>52819</v>
          </cell>
          <cell r="H146">
            <v>57307</v>
          </cell>
        </row>
        <row r="147">
          <cell r="B147" t="str">
            <v>변전전공</v>
          </cell>
          <cell r="C147">
            <v>87479</v>
          </cell>
          <cell r="D147">
            <v>84511</v>
          </cell>
          <cell r="E147">
            <v>84845</v>
          </cell>
          <cell r="F147">
            <v>88662</v>
          </cell>
          <cell r="G147">
            <v>87939</v>
          </cell>
          <cell r="H147">
            <v>82306</v>
          </cell>
        </row>
      </sheetData>
    </sheetDataSet>
  </externalBook>
</externalLink>
</file>

<file path=xl/externalLinks/externalLink5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구성"/>
      <sheetName val="4원가"/>
      <sheetName val="임시급식"/>
      <sheetName val="집계"/>
      <sheetName val="옥외가스"/>
      <sheetName val="임시급식 (2)"/>
      <sheetName val="YES"/>
      <sheetName val="터파기및재료"/>
      <sheetName val="직노"/>
      <sheetName val="날개벽(시점좌측)"/>
    </sheetNames>
    <definedNames>
      <definedName name="Macro13"/>
    </defined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5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실행내역"/>
      <sheetName val="산출근거"/>
      <sheetName val="표지 (2)"/>
    </sheetNames>
    <sheetDataSet>
      <sheetData sheetId="0"/>
      <sheetData sheetId="1"/>
      <sheetData sheetId="2"/>
      <sheetData sheetId="3" refreshError="1"/>
    </sheetDataSet>
  </externalBook>
</externalLink>
</file>

<file path=xl/externalLinks/externalLink5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갑 "/>
      <sheetName val="재정비직인"/>
      <sheetName val="재정비내역"/>
      <sheetName val="지적고시내역"/>
    </sheetNames>
    <sheetDataSet>
      <sheetData sheetId="0" refreshError="1"/>
      <sheetData sheetId="1" refreshError="1"/>
      <sheetData sheetId="2" refreshError="1"/>
      <sheetData sheetId="3" refreshError="1"/>
    </sheetDataSet>
  </externalBook>
</externalLink>
</file>

<file path=xl/externalLinks/externalLink5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Sheet3"/>
      <sheetName val="강수수지"/>
      <sheetName val="Sheet1"/>
      <sheetName val="laroux"/>
      <sheetName val="총공사비"/>
      <sheetName val="수원공"/>
      <sheetName val="재료집계(수)"/>
      <sheetName val="평야부"/>
      <sheetName val="재료집계(평)"/>
      <sheetName val="자재대"/>
      <sheetName val="자재조서"/>
      <sheetName val="부대공사"/>
      <sheetName val="노선토적"/>
      <sheetName val="양식"/>
      <sheetName val="일위대가표"/>
      <sheetName val="양회산출"/>
      <sheetName val="일반공사"/>
      <sheetName val="총괄갑 "/>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_99"/>
      <sheetName val="98_00"/>
      <sheetName val="98_01"/>
      <sheetName val="98_98"/>
      <sheetName val="98(예외)"/>
      <sheetName val="99_99"/>
      <sheetName val="99_00"/>
      <sheetName val="99_01"/>
      <sheetName val="00_00"/>
      <sheetName val="00-01"/>
      <sheetName val="01-01"/>
      <sheetName val="98-02(예외)"/>
      <sheetName val="99-02"/>
      <sheetName val="00-02"/>
      <sheetName val="01-02"/>
      <sheetName val="02-02"/>
      <sheetName val="00_00매"/>
      <sheetName val="00-01매"/>
      <sheetName val="01_01매"/>
      <sheetName val="00-02매"/>
      <sheetName val="01-02 매"/>
      <sheetName val="02-02매"/>
      <sheetName val="전신"/>
      <sheetName val="Sheet1"/>
      <sheetName val="매매"/>
      <sheetName val="고분전시관"/>
      <sheetName val="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row r="71">
          <cell r="B71">
            <v>1</v>
          </cell>
          <cell r="C71">
            <v>100</v>
          </cell>
          <cell r="D71">
            <v>1308.5</v>
          </cell>
          <cell r="E71">
            <v>1327.7</v>
          </cell>
          <cell r="F71">
            <v>1326.4</v>
          </cell>
          <cell r="G71">
            <v>1292.2</v>
          </cell>
        </row>
        <row r="72">
          <cell r="B72">
            <v>2</v>
          </cell>
          <cell r="C72">
            <v>1314.6</v>
          </cell>
          <cell r="D72">
            <v>1319.6</v>
          </cell>
          <cell r="E72">
            <v>1326</v>
          </cell>
          <cell r="F72">
            <v>1325.3</v>
          </cell>
          <cell r="G72">
            <v>1293.7</v>
          </cell>
        </row>
        <row r="73">
          <cell r="B73">
            <v>3</v>
          </cell>
          <cell r="C73">
            <v>1320.4</v>
          </cell>
          <cell r="D73">
            <v>1319.6</v>
          </cell>
          <cell r="E73">
            <v>1326</v>
          </cell>
          <cell r="F73">
            <v>1328.8</v>
          </cell>
          <cell r="G73">
            <v>1287.9000000000001</v>
          </cell>
        </row>
        <row r="74">
          <cell r="B74">
            <v>4</v>
          </cell>
          <cell r="C74">
            <v>1317.2</v>
          </cell>
          <cell r="D74">
            <v>1319.6</v>
          </cell>
          <cell r="E74">
            <v>1326</v>
          </cell>
          <cell r="F74">
            <v>1328.4</v>
          </cell>
          <cell r="G74">
            <v>1288.2</v>
          </cell>
        </row>
        <row r="75">
          <cell r="B75">
            <v>5</v>
          </cell>
          <cell r="C75">
            <v>1307.7</v>
          </cell>
          <cell r="D75">
            <v>1313.4</v>
          </cell>
          <cell r="E75">
            <v>1319.5</v>
          </cell>
          <cell r="F75">
            <v>1328.4</v>
          </cell>
          <cell r="G75">
            <v>1288.2</v>
          </cell>
        </row>
        <row r="76">
          <cell r="B76">
            <v>6</v>
          </cell>
          <cell r="C76">
            <v>1307.7</v>
          </cell>
          <cell r="D76">
            <v>1314.7</v>
          </cell>
          <cell r="E76">
            <v>1315.6</v>
          </cell>
          <cell r="F76">
            <v>1329.9</v>
          </cell>
          <cell r="G76">
            <v>1288.2</v>
          </cell>
        </row>
        <row r="77">
          <cell r="B77">
            <v>7</v>
          </cell>
          <cell r="C77">
            <v>1307.7</v>
          </cell>
          <cell r="D77">
            <v>1317.8</v>
          </cell>
          <cell r="E77">
            <v>1315.1</v>
          </cell>
          <cell r="F77">
            <v>1329.9</v>
          </cell>
          <cell r="G77">
            <v>1280.0999999999999</v>
          </cell>
        </row>
        <row r="78">
          <cell r="B78">
            <v>8</v>
          </cell>
          <cell r="C78">
            <v>1302.9000000000001</v>
          </cell>
          <cell r="D78">
            <v>1318.7</v>
          </cell>
          <cell r="E78">
            <v>1311.1</v>
          </cell>
          <cell r="F78">
            <v>1329.9</v>
          </cell>
          <cell r="G78">
            <v>1279.3</v>
          </cell>
        </row>
        <row r="79">
          <cell r="B79">
            <v>9</v>
          </cell>
          <cell r="C79">
            <v>1309.5</v>
          </cell>
          <cell r="D79">
            <v>1318.8</v>
          </cell>
          <cell r="E79">
            <v>1310.5999999999999</v>
          </cell>
          <cell r="F79">
            <v>1328.7</v>
          </cell>
          <cell r="G79">
            <v>1283.5999999999999</v>
          </cell>
        </row>
        <row r="80">
          <cell r="B80">
            <v>10</v>
          </cell>
          <cell r="C80">
            <v>1314.3</v>
          </cell>
          <cell r="D80">
            <v>1318.8</v>
          </cell>
          <cell r="E80">
            <v>1310.5999999999999</v>
          </cell>
          <cell r="F80">
            <v>1329.1</v>
          </cell>
          <cell r="G80">
            <v>1284.8</v>
          </cell>
        </row>
        <row r="81">
          <cell r="B81">
            <v>11</v>
          </cell>
          <cell r="C81">
            <v>1314.2</v>
          </cell>
          <cell r="D81">
            <v>1318.8</v>
          </cell>
          <cell r="E81">
            <v>1310.5999999999999</v>
          </cell>
          <cell r="F81">
            <v>1328.9</v>
          </cell>
          <cell r="G81">
            <v>1280.0999999999999</v>
          </cell>
        </row>
        <row r="82">
          <cell r="B82">
            <v>12</v>
          </cell>
          <cell r="C82">
            <v>1311.4</v>
          </cell>
          <cell r="D82">
            <v>1318.8</v>
          </cell>
          <cell r="E82">
            <v>1316.6</v>
          </cell>
          <cell r="F82">
            <v>1330.1</v>
          </cell>
          <cell r="G82">
            <v>1280.0999999999999</v>
          </cell>
        </row>
        <row r="83">
          <cell r="B83">
            <v>13</v>
          </cell>
          <cell r="C83">
            <v>1311.4</v>
          </cell>
          <cell r="D83">
            <v>1318.8</v>
          </cell>
          <cell r="E83">
            <v>1319.4</v>
          </cell>
          <cell r="F83">
            <v>1331.9</v>
          </cell>
          <cell r="G83">
            <v>1280.0999999999999</v>
          </cell>
        </row>
        <row r="84">
          <cell r="B84">
            <v>14</v>
          </cell>
          <cell r="C84">
            <v>1311.4</v>
          </cell>
          <cell r="D84">
            <v>1318.8</v>
          </cell>
          <cell r="E84">
            <v>1320.3</v>
          </cell>
          <cell r="F84">
            <v>1331.9</v>
          </cell>
          <cell r="G84">
            <v>1274.7</v>
          </cell>
          <cell r="J84">
            <v>1196.5999999999999</v>
          </cell>
        </row>
        <row r="85">
          <cell r="B85">
            <v>15</v>
          </cell>
          <cell r="C85">
            <v>1311.6</v>
          </cell>
          <cell r="D85">
            <v>1316</v>
          </cell>
          <cell r="E85">
            <v>1322.7</v>
          </cell>
          <cell r="F85">
            <v>1331.9</v>
          </cell>
          <cell r="G85">
            <v>1278.4000000000001</v>
          </cell>
        </row>
        <row r="86">
          <cell r="B86">
            <v>16</v>
          </cell>
          <cell r="C86">
            <v>1316.6</v>
          </cell>
          <cell r="D86">
            <v>1315.5</v>
          </cell>
          <cell r="E86">
            <v>1322.4</v>
          </cell>
          <cell r="F86">
            <v>1329.7</v>
          </cell>
          <cell r="G86">
            <v>1278.9000000000001</v>
          </cell>
        </row>
        <row r="87">
          <cell r="B87">
            <v>17</v>
          </cell>
          <cell r="C87">
            <v>1317.8</v>
          </cell>
          <cell r="D87">
            <v>1315.5</v>
          </cell>
          <cell r="E87">
            <v>1322.4</v>
          </cell>
          <cell r="F87">
            <v>1326.6</v>
          </cell>
          <cell r="G87">
            <v>1272.3</v>
          </cell>
        </row>
        <row r="88">
          <cell r="B88">
            <v>18</v>
          </cell>
          <cell r="C88">
            <v>1319.9</v>
          </cell>
          <cell r="D88">
            <v>1315.5</v>
          </cell>
          <cell r="E88">
            <v>1322.4</v>
          </cell>
          <cell r="F88">
            <v>1320.7</v>
          </cell>
          <cell r="G88">
            <v>1265.9000000000001</v>
          </cell>
        </row>
        <row r="89">
          <cell r="B89">
            <v>19</v>
          </cell>
          <cell r="C89">
            <v>1320</v>
          </cell>
          <cell r="D89">
            <v>1316</v>
          </cell>
          <cell r="E89">
            <v>1324.1</v>
          </cell>
          <cell r="F89">
            <v>1314.5</v>
          </cell>
          <cell r="G89">
            <v>1265.9000000000001</v>
          </cell>
        </row>
        <row r="90">
          <cell r="B90">
            <v>20</v>
          </cell>
          <cell r="C90">
            <v>1320</v>
          </cell>
          <cell r="D90">
            <v>1319.8</v>
          </cell>
          <cell r="E90">
            <v>1327.3</v>
          </cell>
          <cell r="F90">
            <v>1310.8</v>
          </cell>
          <cell r="G90">
            <v>1265.9000000000001</v>
          </cell>
        </row>
        <row r="91">
          <cell r="B91">
            <v>21</v>
          </cell>
          <cell r="C91">
            <v>1320</v>
          </cell>
          <cell r="D91">
            <v>1321.2</v>
          </cell>
          <cell r="E91">
            <v>1326.7</v>
          </cell>
          <cell r="F91">
            <v>1310.8</v>
          </cell>
        </row>
        <row r="92">
          <cell r="B92">
            <v>22</v>
          </cell>
          <cell r="C92">
            <v>1320.8</v>
          </cell>
          <cell r="D92">
            <v>1321.1</v>
          </cell>
          <cell r="E92">
            <v>1326.7</v>
          </cell>
          <cell r="F92">
            <v>1310.8</v>
          </cell>
        </row>
        <row r="93">
          <cell r="B93">
            <v>23</v>
          </cell>
          <cell r="C93">
            <v>1326.6</v>
          </cell>
          <cell r="D93">
            <v>1321.8</v>
          </cell>
          <cell r="E93">
            <v>1328.4</v>
          </cell>
          <cell r="F93">
            <v>1308.9000000000001</v>
          </cell>
        </row>
        <row r="94">
          <cell r="B94">
            <v>24</v>
          </cell>
          <cell r="C94">
            <v>1332.3</v>
          </cell>
          <cell r="D94">
            <v>1321.8</v>
          </cell>
          <cell r="E94">
            <v>1328.4</v>
          </cell>
          <cell r="F94">
            <v>1306.2</v>
          </cell>
        </row>
        <row r="95">
          <cell r="B95">
            <v>25</v>
          </cell>
          <cell r="C95">
            <v>1331.9</v>
          </cell>
          <cell r="D95">
            <v>1321.8</v>
          </cell>
          <cell r="E95">
            <v>1328.4</v>
          </cell>
          <cell r="F95">
            <v>1308.3</v>
          </cell>
        </row>
        <row r="96">
          <cell r="B96">
            <v>26</v>
          </cell>
          <cell r="C96">
            <v>1328.6</v>
          </cell>
          <cell r="D96">
            <v>1322.9</v>
          </cell>
          <cell r="E96">
            <v>1330.2</v>
          </cell>
          <cell r="F96">
            <v>1299.5</v>
          </cell>
        </row>
        <row r="97">
          <cell r="B97">
            <v>27</v>
          </cell>
          <cell r="C97">
            <v>1328.6</v>
          </cell>
          <cell r="D97">
            <v>1323.9</v>
          </cell>
          <cell r="E97">
            <v>1331.6</v>
          </cell>
          <cell r="F97">
            <v>1297.9000000000001</v>
          </cell>
        </row>
        <row r="98">
          <cell r="B98">
            <v>28</v>
          </cell>
          <cell r="C98">
            <v>1328.6</v>
          </cell>
          <cell r="D98">
            <v>1327.7</v>
          </cell>
          <cell r="E98">
            <v>1327.6</v>
          </cell>
          <cell r="F98">
            <v>1297.9000000000001</v>
          </cell>
        </row>
        <row r="99">
          <cell r="B99">
            <v>29</v>
          </cell>
          <cell r="C99">
            <v>1322.3</v>
          </cell>
          <cell r="D99">
            <v>1327.7</v>
          </cell>
          <cell r="E99">
            <v>1327</v>
          </cell>
          <cell r="F99">
            <v>1297.9000000000001</v>
          </cell>
        </row>
        <row r="100">
          <cell r="B100">
            <v>30</v>
          </cell>
          <cell r="C100">
            <v>1314.6</v>
          </cell>
          <cell r="D100">
            <v>1327.7</v>
          </cell>
          <cell r="E100">
            <v>1326.4</v>
          </cell>
          <cell r="F100">
            <v>1292.2</v>
          </cell>
        </row>
        <row r="101">
          <cell r="B101">
            <v>31</v>
          </cell>
          <cell r="C101">
            <v>1314.8</v>
          </cell>
          <cell r="D101">
            <v>1327.7</v>
          </cell>
          <cell r="E101">
            <v>1326.4</v>
          </cell>
        </row>
      </sheetData>
      <sheetData sheetId="25" refreshError="1"/>
      <sheetData sheetId="26" refreshError="1"/>
    </sheetDataSet>
  </externalBook>
</externalLink>
</file>

<file path=xl/externalLinks/externalLink5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배수관공"/>
      <sheetName val="가배수관"/>
      <sheetName val="2.10횡배수관"/>
      <sheetName val="전체현황"/>
      <sheetName val="평균터파기"/>
      <sheetName val="RC관집계"/>
      <sheetName val="RC관현황"/>
      <sheetName val="보강집계"/>
      <sheetName val="보강현황"/>
      <sheetName val="Sheet1"/>
      <sheetName val="Sheet2"/>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Sheet3"/>
      <sheetName val="날개벽유동집계표"/>
      <sheetName val="유입방지턱수량"/>
      <sheetName val="유입방지턱표지"/>
      <sheetName val="유입방지턱단위수량"/>
      <sheetName val="Sheet4"/>
      <sheetName val="Sheet5"/>
      <sheetName val="배수관공(IC)"/>
      <sheetName val="배수관로집계"/>
      <sheetName val="배수관로수량현황"/>
      <sheetName val="배수관로수량집계"/>
      <sheetName val="배수관로수량집계L-8,9,11"/>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시멘트,모래"/>
      <sheetName val="배수관공수량집계"/>
      <sheetName val="면벽단위"/>
      <sheetName val="흄관수량집계"/>
      <sheetName val="흄관단위"/>
      <sheetName val="흄관토공수량"/>
      <sheetName val="흄관설치현황"/>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증감총괄"/>
      <sheetName val="내역"/>
      <sheetName val="잡비"/>
      <sheetName val="증감"/>
      <sheetName val="원가계산서(년도별)"/>
      <sheetName val="집계표(도급)"/>
      <sheetName val="내역서(도급)"/>
      <sheetName val="6월호"/>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간지"/>
      <sheetName val="파형강판 총수량집계표"/>
      <sheetName val="통로"/>
      <sheetName val="철근수량 집계표"/>
      <sheetName val=""/>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45,46"/>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DATE"/>
      <sheetName val="정화조동내역"/>
      <sheetName val="일위대가"/>
      <sheetName val="인사자료총집계"/>
      <sheetName val="일반공사"/>
      <sheetName val="토공(우물통,기타) "/>
      <sheetName val="전신환매도율"/>
      <sheetName val="BOQ"/>
      <sheetName val="교각1"/>
      <sheetName val="날개벽(시점좌측)"/>
      <sheetName val="포장공"/>
      <sheetName val="공사비증감"/>
      <sheetName val="신일위"/>
      <sheetName val="변일위"/>
      <sheetName val="재집"/>
      <sheetName val="종평"/>
      <sheetName val="토집"/>
      <sheetName val="담장"/>
      <sheetName val="조경"/>
      <sheetName val="옹집"/>
      <sheetName val="옹벽수량"/>
      <sheetName val="역T형옹벽(3.0)"/>
      <sheetName val="내역서"/>
      <sheetName val="1+214(수로)"/>
      <sheetName val="1+185(통로)"/>
      <sheetName val="구체,날개,보강철근수량"/>
      <sheetName val="난간및차수벽철근량"/>
      <sheetName val="접속저판"/>
      <sheetName val="저"/>
      <sheetName val="터파기및재료"/>
      <sheetName val="물가시세"/>
      <sheetName val="노임단가"/>
      <sheetName val="개비온집계"/>
      <sheetName val="개비온 단위"/>
      <sheetName val="CB"/>
      <sheetName val="일위대가(가설)"/>
      <sheetName val="견적서"/>
      <sheetName val="총괄갑 "/>
      <sheetName val="Baby일위대가"/>
      <sheetName val="을지"/>
      <sheetName val="99총공사내역서"/>
      <sheetName val="BOQ(전체)"/>
      <sheetName val="원형1호맨홀토공수량"/>
      <sheetName val="2"/>
      <sheetName val="96보완계획7.12"/>
      <sheetName val="준검 내역서"/>
      <sheetName val="교대(A1)"/>
      <sheetName val="하도금액분계"/>
      <sheetName val="만수배관단가"/>
      <sheetName val="FRP배관단가(만수)"/>
      <sheetName val="단면가정"/>
      <sheetName val="금액내역서"/>
      <sheetName val="BID"/>
      <sheetName val="공사개요"/>
      <sheetName val="보차도경계석"/>
      <sheetName val="직노"/>
      <sheetName val="수량산출"/>
      <sheetName val="도급내역"/>
      <sheetName val="INPUT"/>
      <sheetName val="말뚝지지력산정"/>
      <sheetName val="중기일위대가"/>
      <sheetName val="VXXXXX"/>
      <sheetName val="DATA2000"/>
      <sheetName val="A LINE"/>
      <sheetName val="우배수"/>
      <sheetName val="단가 "/>
      <sheetName val="노임"/>
      <sheetName val="노무비"/>
      <sheetName val="철근계"/>
      <sheetName val="7.PILE  (돌출)"/>
      <sheetName val="단가"/>
      <sheetName val="내역(2000년)"/>
      <sheetName val="TOTAL_BOQ"/>
      <sheetName val="골재산출"/>
      <sheetName val="실행철강하도"/>
      <sheetName val="연결관암거"/>
      <sheetName val="건축공사실행"/>
      <sheetName val="국도접속 차도부수량"/>
      <sheetName val="7기초"/>
      <sheetName val="부대내역"/>
      <sheetName val="덕전리"/>
      <sheetName val="수량-가로등"/>
      <sheetName val="일위목록"/>
      <sheetName val="요율"/>
      <sheetName val="1차설계변경내역"/>
      <sheetName val="표층포설및다짐"/>
      <sheetName val="1차증가원가계산"/>
      <sheetName val="J直材4"/>
      <sheetName val="#REF"/>
      <sheetName val="기초단가"/>
      <sheetName val="일위대가표"/>
      <sheetName val="수량산출서"/>
      <sheetName val="접도구역경계표주현황"/>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단가조사"/>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8.PILE  (돌출)"/>
      <sheetName val="구조물공"/>
      <sheetName val="배수공"/>
      <sheetName val="부대공"/>
      <sheetName val="토공"/>
      <sheetName val="5.공종별예산내역서"/>
      <sheetName val="내역(설계)"/>
      <sheetName val="2000년1차"/>
      <sheetName val="MAIN_TABLE"/>
      <sheetName val="Macro1"/>
      <sheetName val="토목"/>
      <sheetName val="도급-집계"/>
      <sheetName val="가로등내역서"/>
      <sheetName val="소비자가"/>
      <sheetName val="품셈TABLE"/>
      <sheetName val="철거산출근거"/>
      <sheetName val="관급자재"/>
      <sheetName val="단가산출"/>
      <sheetName val="Sheet1 (2)"/>
      <sheetName val="매매"/>
      <sheetName val="보도포장산출"/>
      <sheetName val="기본사항"/>
      <sheetName val="내역(원안-대안)"/>
      <sheetName val="200"/>
      <sheetName val="관급"/>
      <sheetName val="가도공"/>
      <sheetName val="현장"/>
      <sheetName val="기타#9"/>
      <sheetName val="WEIGHT LIST"/>
      <sheetName val="COPING"/>
      <sheetName val="E총"/>
      <sheetName val="6PILE  (돌출)"/>
      <sheetName val="상부공"/>
      <sheetName val="내역서(삼호)"/>
      <sheetName val="데리네이타현황"/>
      <sheetName val="가설공사비"/>
      <sheetName val="슬래브(유곡)"/>
      <sheetName val="U-TYPE(1)"/>
      <sheetName val="부대시설"/>
      <sheetName val="Apt내역"/>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현금"/>
      <sheetName val="데이타"/>
      <sheetName val="식재인부"/>
      <sheetName val="총괄내역서"/>
      <sheetName val="산출서"/>
      <sheetName val="재정비직인"/>
      <sheetName val="재정비내역"/>
      <sheetName val="지적고시내역"/>
      <sheetName val="DANGA"/>
      <sheetName val="기본자료"/>
      <sheetName val="집1"/>
      <sheetName val="제경비"/>
      <sheetName val="진주방향"/>
      <sheetName val="마산방향"/>
      <sheetName val="마산방향철근집계"/>
      <sheetName val="남양시작동자105노65기1.3화1.2"/>
      <sheetName val="단가산출서"/>
      <sheetName val="수자재단위당"/>
      <sheetName val="공비대비"/>
      <sheetName val="차액보증"/>
      <sheetName val="용산1(해보)"/>
      <sheetName val="총괄표"/>
      <sheetName val="내역서전체"/>
      <sheetName val="주형"/>
      <sheetName val="산출근거"/>
      <sheetName val="ABUT수량-A1"/>
      <sheetName val="참고자료"/>
      <sheetName val="참고사항"/>
      <sheetName val="노무비단가"/>
      <sheetName val="절취및터파기"/>
      <sheetName val="J형측구단위수량"/>
      <sheetName val="유림골조"/>
      <sheetName val="구조     ."/>
      <sheetName val="TIE-IN"/>
      <sheetName val="(포장)BOQ-실적공사"/>
      <sheetName val="교각토공"/>
      <sheetName val="전신"/>
      <sheetName val="변수값"/>
      <sheetName val="중기상차"/>
      <sheetName val="AS복구"/>
      <sheetName val="중기터파기"/>
      <sheetName val="내역서적용수량"/>
      <sheetName val="퇴직금(울산천상)"/>
      <sheetName val="연결임시"/>
      <sheetName val="1,2,3,4,5단위수량"/>
      <sheetName val="단가표"/>
      <sheetName val="포장수량산출"/>
      <sheetName val="토공총괄집계표"/>
      <sheetName val="제목(수량)"/>
      <sheetName val="수량총괄집계"/>
      <sheetName val="경율산정"/>
      <sheetName val="노면표시수량집계"/>
      <sheetName val="노면표지 수량"/>
      <sheetName val="견적"/>
      <sheetName val="이토변실(A3-LINE)"/>
      <sheetName val="▣횡배수수량산출참고"/>
      <sheetName val="단위중량"/>
      <sheetName val="맨홀"/>
      <sheetName val="흥양2교토공집계표"/>
      <sheetName val="일반전기"/>
      <sheetName val="9902"/>
      <sheetName val="3.하중산정4.양수압5.지지력"/>
      <sheetName val="쌍송교"/>
      <sheetName val="우수받이재료집계표"/>
      <sheetName val="원가계산서"/>
      <sheetName val="DATA"/>
      <sheetName val="DATA98"/>
      <sheetName val="지수"/>
      <sheetName val="일위대가목차"/>
      <sheetName val="수량집계표(舊)"/>
      <sheetName val="자재단가"/>
      <sheetName val="2공구산출내역"/>
      <sheetName val="위치조서"/>
      <sheetName val="사다리"/>
      <sheetName val="횡배수관"/>
      <sheetName val="시점교대"/>
      <sheetName val="Sheet15"/>
      <sheetName val="97 사업추정(WEKI)"/>
      <sheetName val="내역을"/>
      <sheetName val="1.설계조건"/>
      <sheetName val="일위대가목록"/>
      <sheetName val="기초일위"/>
      <sheetName val="OPGW기별"/>
      <sheetName val="고분전시관"/>
      <sheetName val="설비"/>
      <sheetName val=" 냉각수펌프"/>
      <sheetName val="공조기휀"/>
      <sheetName val="취수탑"/>
      <sheetName val="암거날개벽재료집계"/>
      <sheetName val="주요량(96)"/>
      <sheetName val="내역서(사업소)"/>
      <sheetName val="6호기"/>
      <sheetName val="투찰"/>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개요"/>
      <sheetName val="수안보-MBR1"/>
      <sheetName val="하부철근수량"/>
      <sheetName val="기기리스트"/>
      <sheetName val="N賃率-職"/>
      <sheetName val="총차분(토목)"/>
      <sheetName val="(A)내역서"/>
      <sheetName val="호표"/>
      <sheetName val="현장조사"/>
      <sheetName val="역T형교대(직접기초)"/>
      <sheetName val="수량집계"/>
      <sheetName val="잡비계산"/>
      <sheetName val="토공사(흙막이)"/>
      <sheetName val="단가산출(총괄)"/>
      <sheetName val="일위총괄"/>
      <sheetName val="내역표지"/>
      <sheetName val="토공총"/>
      <sheetName val="단위수량산출"/>
      <sheetName val="기계경비(시간당)"/>
      <sheetName val="램머"/>
      <sheetName val="설계기준"/>
      <sheetName val="횡배수관집현황(2공구)"/>
      <sheetName val="자재 집계표"/>
      <sheetName val="기둥(원형)"/>
      <sheetName val="기초공"/>
      <sheetName val="입찰안"/>
      <sheetName val="건축내역"/>
      <sheetName val="도근좌표"/>
      <sheetName val="자재목록"/>
      <sheetName val="조경시설물"/>
      <sheetName val="FRP산출근거"/>
      <sheetName val="패널"/>
      <sheetName val="건물"/>
      <sheetName val="단가목록"/>
      <sheetName val="횡 연장"/>
      <sheetName val="자료"/>
      <sheetName val="적용건축"/>
      <sheetName val="YM-IL1"/>
      <sheetName val="DAN"/>
      <sheetName val="백호우계수"/>
      <sheetName val="깨기수량"/>
      <sheetName val="단가산출서총괄"/>
      <sheetName val="증감대비"/>
      <sheetName val="시설물"/>
      <sheetName val="단위단가"/>
      <sheetName val="4)유동표"/>
      <sheetName val="(집계) 노면표시"/>
      <sheetName val="설계내역서"/>
      <sheetName val="000000"/>
      <sheetName val="급수"/>
      <sheetName val="초기화면"/>
      <sheetName val="양지교"/>
      <sheetName val="구체2_0x2_0(5-7)"/>
      <sheetName val="토적표(1)"/>
      <sheetName val="집수정(600-700)"/>
      <sheetName val="소업1교"/>
      <sheetName val="고정보수량집계"/>
      <sheetName val="웅진교-S2"/>
      <sheetName val="구체집계2_0x2_x0000__x0000_Ԁ_x0000__x0000_Ŋ_x0005__x0000_"/>
      <sheetName val="본체"/>
      <sheetName val="안정검토"/>
      <sheetName val="기초자료"/>
      <sheetName val="식재"/>
      <sheetName val="식재출력용"/>
      <sheetName val="유지관리"/>
      <sheetName val="노임단가 (2)"/>
      <sheetName val="콘_재료분리(1)"/>
      <sheetName val="표지 (2)"/>
      <sheetName val="절성경계보강공현황및집계_"/>
      <sheetName val="구체집계2_0x2_0(7-10)"/>
      <sheetName val="구체2_0x2_0(7-10)"/>
      <sheetName val="구체집계2@2_5x2_5"/>
      <sheetName val="구체2@2_5x2_5"/>
      <sheetName val="구체집계3_0x2_0(0-3)"/>
      <sheetName val="구체3_0x2_0(0-3)"/>
      <sheetName val="당진1,2호기전선관설치및접지4차공사내역서-을지"/>
      <sheetName val="대로근거"/>
      <sheetName val="Mc1"/>
      <sheetName val="4차월말"/>
      <sheetName val="중분대수량산출"/>
      <sheetName val="기초자료입력"/>
      <sheetName val="주beam"/>
      <sheetName val="구체집계3_0x2_0(6-8)"/>
      <sheetName val="설비내역"/>
      <sheetName val="본공사"/>
      <sheetName val="간선계산"/>
      <sheetName val="정부노임단가"/>
      <sheetName val="조명율표"/>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맨홀_공사비"/>
      <sheetName val="고창방향"/>
      <sheetName val="설계예산서"/>
      <sheetName val="장비단가표"/>
      <sheetName val="단면설계"/>
      <sheetName val="현장경비"/>
      <sheetName val="3BL공동구 수량"/>
      <sheetName val="횡배수관설치현황"/>
      <sheetName val="코드표"/>
      <sheetName val="수목데이타 "/>
      <sheetName val="내역서(기계)"/>
      <sheetName val="단가비교표"/>
      <sheetName val="예산서"/>
      <sheetName val="Macro3"/>
      <sheetName val="Macro2"/>
      <sheetName val="설직재-1"/>
      <sheetName val="설계"/>
      <sheetName val="unit 4"/>
      <sheetName val="본선집계표"/>
      <sheetName val="도급"/>
      <sheetName val="두앙"/>
      <sheetName val="토공정보"/>
      <sheetName val="건축기성"/>
      <sheetName val="월말"/>
      <sheetName val="지수산정"/>
      <sheetName val="SORCE1"/>
      <sheetName val="토공사"/>
      <sheetName val="DATA 입력부"/>
      <sheetName val="환경기계공정표 (3)"/>
      <sheetName val="기본단가표"/>
      <sheetName val="산근(1)"/>
      <sheetName val="맨홀토공"/>
      <sheetName val="특수기호강도거푸집"/>
      <sheetName val="종배수관면벽신"/>
      <sheetName val="종배수관(신)"/>
      <sheetName val="토 적 표"/>
      <sheetName val="마감"/>
      <sheetName val="천안IP공장자100노100물량110할증"/>
      <sheetName val="가로등위치"/>
      <sheetName val="설계서을"/>
      <sheetName val="단면 (2)"/>
      <sheetName val="일용노임단가"/>
      <sheetName val="1TL종점(1)"/>
      <sheetName val="1호맨홀토공"/>
      <sheetName val="청천내"/>
      <sheetName val="배수공시멘트 및 골재량산출"/>
      <sheetName val="4.주beam"/>
      <sheetName val="PSCbeam설계"/>
      <sheetName val="EACT10"/>
      <sheetName val="98지급계획"/>
      <sheetName val="앨범표지"/>
      <sheetName val="시설물기초"/>
      <sheetName val="흄ꔀ수량집계"/>
      <sheetName val="흄관수睽꛲"/>
      <sheetName val="공비현2"/>
      <sheetName val="갱문및옹벽집계"/>
      <sheetName val="스톱로그내역"/>
      <sheetName val="98NS-N"/>
      <sheetName val="5지진시"/>
      <sheetName val="Source"/>
      <sheetName val="Preface"/>
      <sheetName val="Total"/>
      <sheetName val="투찰금액"/>
      <sheetName val="공조기(삭제)"/>
      <sheetName val="동해title"/>
      <sheetName val="수량3"/>
      <sheetName val="설계서식"/>
      <sheetName val="2호맨홀공제수량"/>
      <sheetName val="공사비_NDE"/>
      <sheetName val="L_RPTB~1"/>
      <sheetName val="JUCKEYK"/>
      <sheetName val="유역면적"/>
      <sheetName val="전기일위대가"/>
      <sheetName val="-레미콘집계"/>
      <sheetName val="-몰탈콘크리트"/>
      <sheetName val="자갈,시멘트,모래산출"/>
      <sheetName val="-철근집계"/>
      <sheetName val="포장재료(1)"/>
      <sheetName val="-흄관집계"/>
      <sheetName val="바닥판"/>
      <sheetName val="입력DATA"/>
      <sheetName val="1.일반수량산출단면"/>
      <sheetName val="총괄갑_"/>
      <sheetName val="역T형옹벽(3_0)"/>
      <sheetName val="96보완계획7_12"/>
      <sheetName val="준검_내역서"/>
      <sheetName val="A_LINE"/>
      <sheetName val="7_PILE__(돌출)"/>
      <sheetName val="5_공종별예산내역서"/>
      <sheetName val="토공집계"/>
      <sheetName val="9GNG운반"/>
      <sheetName val="3.하중산정4.지지력"/>
      <sheetName val="손익차9월2"/>
      <sheetName val="비탈면보호공수량산출"/>
      <sheetName val="공내역"/>
      <sheetName val="산출내역(하도)"/>
      <sheetName val="설계조건"/>
      <sheetName val="출입구총집계"/>
      <sheetName val="평균높이산출근거"/>
      <sheetName val="중기사용료"/>
      <sheetName val="적용노임"/>
      <sheetName val="일반자재"/>
      <sheetName val="XL4Poppy"/>
      <sheetName val="기중"/>
      <sheetName val="일위2"/>
      <sheetName val="단중표"/>
      <sheetName val="전력구구조물산근"/>
      <sheetName val="감리원배치기준"/>
      <sheetName val="설계조건 및 단면가정"/>
      <sheetName val="부재치수입력"/>
      <sheetName val="FOB발"/>
      <sheetName val="평형공사비"/>
      <sheetName val="기술조건"/>
      <sheetName val="조도계산서 (도서)"/>
      <sheetName val="정렬"/>
      <sheetName val="조명시설"/>
      <sheetName val="날개벽(TYPE1)"/>
      <sheetName val="단가 및 재료비"/>
      <sheetName val="중기사용료산출근거"/>
      <sheetName val="SALE"/>
      <sheetName val="갑지(추정)"/>
      <sheetName val="을"/>
      <sheetName val="전차선로 물량표"/>
      <sheetName val="한강운반비"/>
      <sheetName val="공통(20-91)"/>
      <sheetName val="실행내역서을지"/>
      <sheetName val="Back"/>
      <sheetName val="건축수량산출"/>
      <sheetName val="내역1"/>
      <sheetName val="기간등록"/>
      <sheetName val="경비2내역"/>
      <sheetName val="ESC(K치)"/>
      <sheetName val="총괄"/>
      <sheetName val="단가일람"/>
      <sheetName val="조경일람"/>
      <sheetName val="평교-내역"/>
      <sheetName val="99년신청"/>
      <sheetName val="COA-17"/>
      <sheetName val="C-18"/>
      <sheetName val="CON'C"/>
      <sheetName val="재료비 (2)"/>
      <sheetName val="C1ㅇ"/>
      <sheetName val="내역서(전체)"/>
      <sheetName val="물가자료"/>
      <sheetName val="구조물"/>
      <sheetName val="간지양식"/>
      <sheetName val="구체3_5x3_5-8-1԰"/>
      <sheetName val="원가계산서(1԰_x0000_缀_x0000__x0000__x0000_"/>
      <sheetName val="구체집계4_5x4_5_x0005__x0000__x0000__x0000_"/>
      <sheetName val="구체3_0x2_0(԰_x0000_缀_x0000_"/>
      <sheetName val="접도구역경계표주_x0005__x0000_"/>
      <sheetName val="상-교대(A1-A2)"/>
      <sheetName val="단가표 (2)"/>
      <sheetName val="맨홀수량산출"/>
      <sheetName val="교대(A1-A2)"/>
      <sheetName val="지급자재"/>
      <sheetName val="변경내역"/>
      <sheetName val="예가내역서"/>
      <sheetName val="리스(CIF)산출"/>
      <sheetName val="4.2.1 마루높이 검토"/>
      <sheetName val="대치판정"/>
      <sheetName val="토공A"/>
      <sheetName val="wall"/>
      <sheetName val="포장직선구간"/>
      <sheetName val="토사(PE)"/>
      <sheetName val="결과조달"/>
      <sheetName val="경상비"/>
      <sheetName val="공사비예산서(토목분)"/>
      <sheetName val="전체도급"/>
      <sheetName val="CODE"/>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수목표준대가"/>
      <sheetName val="토량1-1"/>
      <sheetName val="도급금액"/>
      <sheetName val="재노경"/>
      <sheetName val="전선 및 전선관"/>
      <sheetName val="적현로"/>
      <sheetName val="경상직원"/>
      <sheetName val="수목단가"/>
      <sheetName val="교대일반수량"/>
      <sheetName val="장비집계"/>
      <sheetName val="ITEM"/>
      <sheetName val="ilch"/>
      <sheetName val="로우프"/>
      <sheetName val="나.다.라.마.바.피복재 산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6공구(당초)"/>
      <sheetName val="지급자재缀ᨪ԰_x0000_缀"/>
      <sheetName val="Ⅱ실행비목"/>
      <sheetName val="구체집계2@︀ᇕ԰_x0000_缀_x0000__x0000_"/>
      <sheetName val="지급자재ᰀ፜搀፜"/>
      <sheetName val="대비"/>
      <sheetName val="원가계산서(1공구)-헾⿆"/>
      <sheetName val="인입관수량총괄"/>
      <sheetName val="상부집계표"/>
      <sheetName val="단砀⫵"/>
      <sheetName val=" 상부공통집계(총괄)"/>
      <sheetName val="원가계산서(1공구)-蒈+"/>
      <sheetName val="구체3_5x3_5-8-1ׂ"/>
      <sheetName val="요_x0005_"/>
      <sheetName val="경산"/>
      <sheetName val="부대tu"/>
      <sheetName val="현ᰀ"/>
      <sheetName val="FRP산출근橂"/>
      <sheetName val="일위대橂⿭_x0005_"/>
      <sheetName val="TYPE1"/>
      <sheetName val="중로근거"/>
      <sheetName val="BQ"/>
      <sheetName val="아파트건축"/>
      <sheetName val="우수공"/>
      <sheetName val="도로구조공사비"/>
      <sheetName val="도로토공공사비"/>
      <sheetName val="여수토공사비"/>
      <sheetName val="SULKEA"/>
      <sheetName val="신공항A-9(원가수정)"/>
      <sheetName val="현대물량"/>
      <sheetName val="단가(1)"/>
      <sheetName val="표지-내역서壒〚_x0005__x0000_"/>
      <sheetName val="201동 산출근거"/>
      <sheetName val="구조물공1"/>
      <sheetName val="배수및구조물공1"/>
      <sheetName val="깨기"/>
      <sheetName val="단﹃ᇕ"/>
      <sheetName val="임시전기공사설계서"/>
      <sheetName val="인건비 "/>
      <sheetName val="95MAKER"/>
      <sheetName val="매탄-오"/>
      <sheetName val="매탄-합"/>
      <sheetName val="매산"/>
      <sheetName val="송죽c"/>
      <sheetName val="송죽"/>
      <sheetName val="증감내역서"/>
      <sheetName val="수입"/>
      <sheetName val="길어깨(현황)"/>
      <sheetName val="산출"/>
      <sheetName val="24분기"/>
      <sheetName val="안산기계장치"/>
      <sheetName val="과"/>
      <sheetName val="투吐"/>
      <sheetName val="자재단가 (2)"/>
      <sheetName val="투헾"/>
      <sheetName val="50201련박스"/>
      <sheetName val="특판제외"/>
      <sheetName val="9811"/>
      <sheetName val="부표총괄"/>
      <sheetName val="9509"/>
      <sheetName val="PipWT"/>
      <sheetName val="사업부배부A"/>
      <sheetName val="산근"/>
      <sheetName val="CANOPY"/>
      <sheetName val="하수급견적대비"/>
      <sheetName val="투澘"/>
      <sheetName val="일위대가 집계표"/>
      <sheetName val="투_x0010_"/>
      <sheetName val="투䴨"/>
      <sheetName val="투䡲"/>
      <sheetName val="맨홀수량"/>
      <sheetName val="내역5"/>
      <sheetName val="골조시행"/>
      <sheetName val="ELECTRIC"/>
      <sheetName val="전등설비"/>
      <sheetName val="구조물견적서"/>
      <sheetName val="맨홀(2~4)"/>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날개벽수량표"/>
      <sheetName val="상선"/>
      <sheetName val="계정"/>
      <sheetName val="별표 "/>
      <sheetName val="분양금할인"/>
      <sheetName val="마감산출"/>
      <sheetName val="업체별기성내역"/>
      <sheetName val="난간,앙카"/>
      <sheetName val="시점부수량산출서"/>
      <sheetName val="기둥설계(no)"/>
      <sheetName val="기초판설계(교축직각)"/>
      <sheetName val="용소리교"/>
      <sheetName val="5흙막이"/>
      <sheetName val="정산서 "/>
      <sheetName val="SLAB"/>
      <sheetName val="찍기"/>
      <sheetName val="대,유,램"/>
      <sheetName val="G.R300경비"/>
      <sheetName val="투䱨"/>
      <sheetName val="투㟨"/>
      <sheetName val="자재수량"/>
      <sheetName val="Sheet1_(2)"/>
      <sheetName val="기본단가"/>
      <sheetName val="인건비단가"/>
      <sheetName val="8설7발"/>
      <sheetName val="구체2_0x︀ᇕ԰_x0000_缀_x0000__x0000__x0000_"/>
      <sheetName val="표  지"/>
      <sheetName val="계산조건"/>
      <sheetName val="안양1공구_건축"/>
      <sheetName val="통합"/>
      <sheetName val="(4)소요정착장검토"/>
      <sheetName val="중기손료"/>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구체3_0x2_0(ﻇᇕ԰_x0000_"/>
      <sheetName val="구체3_5x3_5-8-1㔀"/>
      <sheetName val="구체3_0x2_0(㗇቎԰_x0000_"/>
      <sheetName val="구체3_0x2_0(㔀቎԰_x0000_"/>
      <sheetName val="투洬"/>
      <sheetName val="구체집계4_5x4丵〒_x0005__x0000__x0000__x0000_"/>
      <sheetName val="접도구역경계표주丵〒"/>
      <sheetName val="원가"/>
      <sheetName val="구체집계3_0x2尜_x0013_層_x0013_闰〒_x0005_"/>
      <sheetName val="구체집계4_5x4_5丵〒_x0005__x0000_"/>
      <sheetName val="구체집계3_0x2壸5丵⿋_x0005__x0000_"/>
      <sheetName val="구체집계3_0x2喐6嗜6丵⿄_x0005_"/>
      <sheetName val="구체집계4_5x4_5헾】_x0005__x0000_"/>
      <sheetName val="구체3_0x2_0(Ⰰ⡛琀⡛"/>
      <sheetName val="돈암사업"/>
      <sheetName val="기계설비표선정수장"/>
      <sheetName val="시점교︀"/>
      <sheetName val="구체3_5x3_5-8-1 "/>
      <sheetName val="구체3_0x2_0( ⱗ氀ⱗ"/>
      <sheetName val="구체3_0x2_0(䈀ᅪ԰_x0000_"/>
      <sheetName val="초"/>
      <sheetName val="woo(mac)"/>
      <sheetName val="순성토"/>
      <sheetName val="공통가설공사"/>
      <sheetName val="가설건물"/>
      <sheetName val="현장식당(1)"/>
      <sheetName val="인수공규격"/>
      <sheetName val="위치조렀"/>
      <sheetName val="위치조怀"/>
      <sheetName val="제1차변경도급"/>
      <sheetName val="위치조ࠀ"/>
      <sheetName val="토공산근"/>
      <sheetName val="토목내역서"/>
      <sheetName val="토적표"/>
      <sheetName val="6.교좌면보강"/>
      <sheetName val="96노임기준"/>
      <sheetName val="매출"/>
      <sheetName val="0506생활권구적"/>
      <sheetName val="총수량집계표"/>
      <sheetName val="소야공정계획표"/>
      <sheetName val="unitpric"/>
      <sheetName val="지점별강우량"/>
      <sheetName val="1,2공구원가계산서"/>
      <sheetName val="1공구산출내역서"/>
      <sheetName val="공사비집계"/>
      <sheetName val="적용단위길이"/>
      <sheetName val="피벗테이블데이터분석"/>
      <sheetName val="NYS"/>
      <sheetName val="구체집계2@栀ᚃ가ᚃ︀崙ԯ"/>
      <sheetName val="농로수량집계"/>
      <sheetName val="농로토공집계"/>
      <sheetName val="변압기 및 발전기 용량"/>
      <sheetName val="내역서(삼礊め"/>
      <sheetName val="주차구획선수량"/>
      <sheetName val="국내조달(통합-1)"/>
      <sheetName val="토량산출서"/>
      <sheetName val="마스터원본"/>
      <sheetName val="교통처리우회도로"/>
      <sheetName val="총괄수량집계표"/>
      <sheetName val="06 일위대가목록"/>
      <sheetName val="파형강관및곡선부보강및날개벽"/>
      <sheetName val="단  가  대  비  표"/>
      <sheetName val="일  위  대  가  목  록"/>
      <sheetName val="Sheet17"/>
      <sheetName val="SG"/>
      <sheetName val="도기류"/>
      <sheetName val="노임이"/>
      <sheetName val="구체집계2_0x2_0(7-렀቟԰"/>
      <sheetName val="문화재 시굴조사비(표지)"/>
      <sheetName val="원심력수로관"/>
      <sheetName val="기㔀቎԰"/>
      <sheetName val="관접합및부설"/>
      <sheetName val="재료집계"/>
      <sheetName val="Bid_Detail"/>
      <sheetName val="구체집계2_0x2䈀㉪ԯ_x0000_缀_x0000__x0000_"/>
      <sheetName val="3.7교축하중"/>
      <sheetName val="조명율_x0005_"/>
      <sheetName val="8.석축단위(H=1.5M)"/>
      <sheetName val="발주설계서(당초)"/>
      <sheetName val="97_사업추정(WEKI)"/>
      <sheetName val="국도접속_차도부수량"/>
      <sheetName val="A_7"/>
      <sheetName val="교통대책내역"/>
      <sheetName val="교육종류"/>
      <sheetName val="투_x0000_"/>
      <sheetName val="세계수요종합OK"/>
      <sheetName val="포장공자재집계표"/>
      <sheetName val="접도구역경계표주橂】"/>
      <sheetName val="파일의이용"/>
      <sheetName val="투暷"/>
      <sheetName val="배수문수량산출(3)"/>
      <sheetName val="맨홀조서"/>
      <sheetName val="단가대비표"/>
      <sheetName val="★도급내역"/>
      <sheetName val="관기초"/>
      <sheetName val="관기초1"/>
      <sheetName val="박스규격"/>
      <sheetName val="보통암3"/>
      <sheetName val="BOX토공"/>
      <sheetName val="연결관수량-전공구"/>
      <sheetName val="연약지반"/>
      <sheetName val="토사3"/>
      <sheetName val="리핑암3"/>
      <sheetName val="기계설비"/>
      <sheetName val="공구"/>
      <sheetName val="3.바닥판설계"/>
      <sheetName val="예산총괄표"/>
      <sheetName val="업체별기성"/>
      <sheetName val="식재가격"/>
      <sheetName val="식재총괄"/>
      <sheetName val="약품공급2"/>
      <sheetName val="(4-2)열관류값-2"/>
      <sheetName val="工관리비율"/>
      <sheetName val="工완성공사율"/>
      <sheetName val="환산"/>
      <sheetName val="배수내역"/>
      <sheetName val="1. 설계조건 2.단면가정 3. 하중계산"/>
      <sheetName val="DATA 입력란"/>
      <sheetName val="내역률노무비"/>
      <sheetName val="MixBed"/>
      <sheetName val="CondPol"/>
      <sheetName val="코드1(매출계정)"/>
      <sheetName val="코드2(원가계정)"/>
      <sheetName val="코드5(투자비계정)"/>
      <sheetName val="CONCRETE"/>
      <sheetName val="마감산출(다1)"/>
      <sheetName val="6჈_x0000_"/>
      <sheetName val="6狈譈"/>
      <sheetName val="6磈᎙"/>
      <sheetName val="6È_x0000_"/>
      <sheetName val="날개수량1.5"/>
      <sheetName val="위치조"/>
      <sheetName val="특별교실"/>
      <sheetName val="경영혁신본부"/>
      <sheetName val="고양시"/>
      <sheetName val="경영계획1월"/>
      <sheetName val="출력은 금물"/>
      <sheetName val="일반수량총괄집계"/>
      <sheetName val="토목내역서 (도급단가)"/>
      <sheetName val="구체3_5x3_5-8-1退"/>
      <sheetName val="자료입력"/>
      <sheetName val="7_PILE__ԯ_x0000_缀_x0000_"/>
      <sheetName val="7_PILE__頀⮿︀䛕"/>
      <sheetName val="가도뻸"/>
      <sheetName val="전睮"/>
      <sheetName val="변수"/>
      <sheetName val="SLAB&quot;1&quot;"/>
      <sheetName val="우수"/>
      <sheetName val="위치조_x0001_"/>
      <sheetName val="1000 DB구축 부표"/>
      <sheetName val="대포2교접속"/>
      <sheetName val="천방교접속"/>
      <sheetName val="투㚈"/>
      <sheetName val="집수정단위수량 "/>
      <sheetName val="토목주소"/>
      <sheetName val="일위대가(1)"/>
      <sheetName val="원가계산서 (변경계약) (3)"/>
      <sheetName val="이름표지정"/>
      <sheetName val="LOPCALC"/>
      <sheetName val="값"/>
      <sheetName val="기자재비"/>
      <sheetName val="슬래브"/>
      <sheetName val="포장수량집계표"/>
      <sheetName val="강전사 (2)"/>
      <sheetName val="용역비산출"/>
      <sheetName val="C-C(output)"/>
      <sheetName val="암거단위-1련"/>
      <sheetName val="맨1"/>
      <sheetName val="몰탈재료산출"/>
      <sheetName val="지우기"/>
      <sheetName val="식재출0_x0000_"/>
      <sheetName val="식재출砀鄌"/>
      <sheetName val="일반ㅿ"/>
      <sheetName val="상 부"/>
      <sheetName val="판정1교토공"/>
      <sheetName val="구체2_0X2_0(0-3堀"/>
      <sheetName val="2-1. 경관조명 내역총괄표"/>
      <sheetName val="본선차로수량집계표"/>
      <sheetName val="공통단가"/>
      <sheetName val="운반비"/>
      <sheetName val="가설공사"/>
      <sheetName val="교대토공시점"/>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보차도경계석수량"/>
      <sheetName val="2. 공원조도"/>
      <sheetName val="현장관리비"/>
      <sheetName val="단가籀%"/>
      <sheetName val="단가艐Ⱦ"/>
      <sheetName val="단가菘_x0019_"/>
      <sheetName val="고정보爇譈0_x0000_"/>
      <sheetName val="고정보䠉ፓ　冂"/>
      <sheetName val="결재(카메라)"/>
      <sheetName val="Total 단위경유량집계"/>
      <sheetName val="수로암거"/>
      <sheetName val="내역서 제출"/>
      <sheetName val="단   산"/>
      <sheetName val="실    단"/>
      <sheetName val="시설수량표"/>
      <sheetName val="식재수량표"/>
      <sheetName val="단䈀ᅪ"/>
      <sheetName val="Proposal"/>
      <sheetName val="공사예산하조서(O.K)"/>
      <sheetName val="수정계획3"/>
      <sheetName val="사당"/>
      <sheetName val="L_RPTA05_목록"/>
      <sheetName val="Stem Footing"/>
      <sheetName val="고유코드_설계"/>
      <sheetName val="Shee__"/>
      <sheetName val="2.재료비"/>
      <sheetName val="집수정단위수량600 "/>
      <sheetName val="연결관단위"/>
      <sheetName val="도로경계블럭연장조서"/>
      <sheetName val="설계개요"/>
      <sheetName val="이름정의"/>
      <sheetName val="구체집계2_0x2_x0000__x0000_Ԁ_x0000_耀_xda3b__x0002_"/>
      <sheetName val="구체집계2_0x2_x0000__x0000_Ԁ_x0000_쀀_x0002_"/>
      <sheetName val="3.하중산정4.양수압5.지지︀"/>
      <sheetName val="담장산출"/>
      <sheetName val="직접인건비"/>
      <sheetName val="직접경비"/>
      <sheetName val="S1,3"/>
      <sheetName val="원가계산서 "/>
      <sheetName val="철근량"/>
      <sheetName val="약전닥트"/>
      <sheetName val="건축부하"/>
      <sheetName val="FA설치명세"/>
      <sheetName val="FD"/>
      <sheetName val="시설일위"/>
      <sheetName val="조명일위"/>
      <sheetName val="주공 갑지"/>
      <sheetName val="접속슬라브"/>
      <sheetName val="일반0_x0000_"/>
      <sheetName val="일반䢬ፓ"/>
      <sheetName val="일반䣈ፓ"/>
      <sheetName val="일반ﻈᇕ"/>
      <sheetName val="일반ﺬᇕ"/>
      <sheetName val="일반︀ᇕ"/>
      <sheetName val="일반ቀ"/>
      <sheetName val="건축원가"/>
      <sheetName val="일반_x0005__x0000_"/>
      <sheetName val="일반圠_x0018_"/>
      <sheetName val="일위단위"/>
      <sheetName val="전기설계변경"/>
      <sheetName val="WORK"/>
      <sheetName val="화산경계"/>
      <sheetName val="tggwan(mac)"/>
      <sheetName val="도급자재"/>
      <sheetName val="원가계산서(1栆ⅎ_x0000_⷇쐋ꍣ"/>
      <sheetName val="특수선일위대가"/>
      <sheetName val="공문(신)"/>
      <sheetName val="삼성동50"/>
      <sheetName val="예가표"/>
      <sheetName val="토목공사"/>
      <sheetName val="7⠀ᩗ"/>
      <sheetName val="구체집계2_0x2_0(7-1렀቟"/>
      <sheetName val="설계서(본관)"/>
      <sheetName val="사업수지"/>
      <sheetName val="부표(010427)"/>
      <sheetName val="FRP산출근ᛅ"/>
      <sheetName val="일위총괄표"/>
      <sheetName val="FRP산출근헾"/>
      <sheetName val="C_배수ԯ_x0000_"/>
      <sheetName val="C_배수︀ᇕ"/>
      <sheetName val="2축기둥해석"/>
      <sheetName val="단락전류-A"/>
      <sheetName val="토공수량산출"/>
      <sheetName val="토적계산서"/>
      <sheetName val="5.세운W-A"/>
      <sheetName val="2000전체분"/>
      <sheetName val="외주비"/>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일반부표"/>
      <sheetName val="3련 BOX"/>
      <sheetName val="다곡2교"/>
      <sheetName val="C_배䤊⾛_x0005_"/>
      <sheetName val="C_배哐.唜"/>
      <sheetName val="상수도토공집계표"/>
      <sheetName val="열린교실"/>
      <sheetName val="형틀공사"/>
      <sheetName val="98비정기소모"/>
      <sheetName val="목재동바리"/>
      <sheetName val="수량집계표저ᡛ簀"/>
      <sheetName val="일위대가(_x0005__x0000_"/>
      <sheetName val="수량집계표渀빷ԯ"/>
      <sheetName val="산근터빈"/>
      <sheetName val="인부노임"/>
      <sheetName val="용수량(생활용수)"/>
      <sheetName val="단면별연장"/>
      <sheetName val="수목데이타"/>
      <sheetName val="건축설비"/>
      <sheetName val="검토"/>
      <sheetName val="종배수관"/>
      <sheetName val="설계예시"/>
      <sheetName val="편입용지조서"/>
      <sheetName val="포장총괄집계표"/>
      <sheetName val="부속동"/>
      <sheetName val="APT"/>
      <sheetName val="시설물일위"/>
      <sheetName val="A4"/>
      <sheetName val="여과지동"/>
      <sheetName val="참조"/>
      <sheetName val="Sheet6"/>
      <sheetName val="대비표"/>
      <sheetName val="대호방조제 접속공"/>
      <sheetName val="GSTOTAL"/>
      <sheetName val="구분자"/>
      <sheetName val="1"/>
      <sheetName val="토적표(_x0000__x0000_"/>
      <sheetName val="토적표(˯"/>
      <sheetName val="토적표(摠ˌ"/>
      <sheetName val="토적표(狘Ĕ"/>
      <sheetName val="토적표(_xd9a0_ط"/>
      <sheetName val="토적표(矠ˌ"/>
      <sheetName val="직재"/>
      <sheetName val="도로정위치부표"/>
      <sheetName val="도로조사부표"/>
      <sheetName val="전체"/>
      <sheetName val="입상내역"/>
      <sheetName val="총공사내역서"/>
      <sheetName val="설 계"/>
      <sheetName val="부대공-수량증감 내역서"/>
      <sheetName val="물가시세표"/>
      <sheetName val="설계명세"/>
      <sheetName val="외국인산업연수생"/>
      <sheetName val="3.하중계산"/>
      <sheetName val="교통처리우회도㄁"/>
      <sheetName val="원가서"/>
      <sheetName val="포장자재집계표"/>
      <sheetName val="도급내역서"/>
      <sheetName val="일반㉚"/>
      <sheetName val="일반_x0000__x0000_"/>
      <sheetName val="배열수식"/>
      <sheetName val="[배수관공(IC).xls]원가계☦:"/>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조명율丵"/>
      <sheetName val="조명율汐"/>
      <sheetName val="조명율橂"/>
      <sheetName val="조명율劀"/>
      <sheetName val="L40 B19.9"/>
      <sheetName val="내역서 "/>
      <sheetName val="1~69"/>
      <sheetName val="규준틀"/>
      <sheetName val="위치조瀀"/>
      <sheetName val="개소별수량산출"/>
      <sheetName val="MOTOR"/>
      <sheetName val="Library"/>
      <sheetName val="Checklist"/>
      <sheetName val="WORK-VOL"/>
      <sheetName val="Condition"/>
      <sheetName val="DESIGN(77C-102A)-2"/>
      <sheetName val="BOQ.vts"/>
      <sheetName val="95신규호표"/>
      <sheetName val="1련박스"/>
      <sheetName val="PLP"/>
      <sheetName val="역T형"/>
      <sheetName val="2공구餀ኘ԰_x0000_"/>
      <sheetName val="품셈"/>
      <sheetName val="예산"/>
      <sheetName val="상행-교대(A1-A2)"/>
      <sheetName val="투尜"/>
      <sheetName val="연도MASTER"/>
      <sheetName val="내역서적용수량 (지방도893)"/>
      <sheetName val="안전시설내역서"/>
      <sheetName val="토공총괄헾⿷_x0005_"/>
      <sheetName val="공량산출서"/>
      <sheetName val="출금실적"/>
      <sheetName val="전尜"/>
      <sheetName val="구체집계3_0x2_尜_x0013_層_x0013_闰〒"/>
      <sheetName val="전徸"/>
      <sheetName val="구체집계3_0x2_徸〒_x0005__x0000__x0000_"/>
      <sheetName val="구체2_0X2_0(0-徸〒"/>
      <sheetName val="4차원가계산서"/>
      <sheetName val="전기"/>
      <sheetName val="3.2산출근거(감독)"/>
      <sheetName val="별첨-기계경비 산출목록"/>
      <sheetName val="99사업계획"/>
      <sheetName val="1-21_토적"/>
      <sheetName val="pier-1"/>
      <sheetName val="회사정보"/>
      <sheetName val="※참고자료※"/>
      <sheetName val="기성고"/>
      <sheetName val="수맨"/>
      <sheetName val="배1"/>
      <sheetName val="단가산출2"/>
      <sheetName val="일람표(공정)"/>
      <sheetName val="1차 내역서"/>
      <sheetName val="지수산_x0000_"/>
      <sheetName val="배관단가조사서"/>
      <sheetName val="1__설계조건_2_단면가정_3__하중계산"/>
      <sheetName val="DATA_입력란"/>
      <sheetName val="변화치수"/>
      <sheetName val="2공구자재집"/>
      <sheetName val="위치조Ԁ"/>
      <sheetName val="도급기성"/>
      <sheetName val="단가산출1"/>
      <sheetName val="수량집계_x0000__x0000_Ԁ_x0000_"/>
      <sheetName val="위치조⣇"/>
      <sheetName val="입력"/>
      <sheetName val="별표"/>
      <sheetName val="신규부표총괄"/>
      <sheetName val="자재조서(2007년 3월)"/>
      <sheetName val="신규품셈총괄"/>
      <sheetName val="노임9월"/>
      <sheetName val="TTL"/>
      <sheetName val="9.Attach"/>
      <sheetName val="일반맨홀수량집계(A-7 LINE)"/>
      <sheetName val="실행예산 명세표"/>
      <sheetName val="터널조도"/>
      <sheetName val="A2"/>
      <sheetName val="BLOCK(1)"/>
      <sheetName val="일반䈀ᅪ"/>
      <sheetName val="세동별비상"/>
      <sheetName val="02자재"/>
      <sheetName val="지장물C"/>
      <sheetName val="우각부보강"/>
      <sheetName val="평형ԯ_x0000_缀"/>
      <sheetName val="기초0_x0000__x0000__x0010_"/>
      <sheetName val="기초0_x0000_蠀q"/>
      <sheetName val="기초Á_x0000_怀ô"/>
      <sheetName val="제잡비집계"/>
      <sheetName val="6PILE__(돌출)"/>
      <sheetName val="남양시작동자105노65기1_3화1_2"/>
      <sheetName val="견적대비"/>
      <sheetName val="2_14집䈀ᅪ"/>
      <sheetName val="2_14집԰_x0000_"/>
      <sheetName val="토적단위"/>
      <sheetName val="주요량(⍠」_x0005_"/>
      <sheetName val="도阀"/>
      <sheetName val="배수관"/>
      <sheetName val="접도구역경계표주헾⽄"/>
      <sheetName val="변경현황"/>
      <sheetName val="접도구역경계표주鱨_x0013_"/>
      <sheetName val="접도구역경계표주風_x001a_"/>
      <sheetName val="접도구역경계표주헾⾦"/>
      <sheetName val="접도구역경계표주鹘%"/>
      <sheetName val="구체3_0x2_0(퀀቙ᰀቚ"/>
      <sheetName val="구체3_5x3_5-8-1ᰀ"/>
      <sheetName val="수색정거장"/>
      <sheetName val="2.단면가정"/>
      <sheetName val="빗물받이(910-510-410)"/>
      <sheetName val="측구공수량집계"/>
      <sheetName val="보고서원고"/>
      <sheetName val="옹벽"/>
      <sheetName val="기ԯ_x0000_缀"/>
      <sheetName val="암거단위"/>
      <sheetName val="원가계산서(공사)"/>
      <sheetName val="위치조쀀"/>
      <sheetName val="Y-WORK"/>
      <sheetName val="기䈀嵪ԯ"/>
      <sheetName val="6㔀቎"/>
      <sheetName val="건축"/>
      <sheetName val="횡배수관수량"/>
      <sheetName val="대전-교대(A1-A2)"/>
      <sheetName val="7_PILE__䈀ᅪ԰_x0000_"/>
      <sheetName val="7_PILE__︀ᇕ԰_x0000_"/>
      <sheetName val="토공분배표"/>
      <sheetName val="횡배위치"/>
      <sheetName val="카니발(자105노60)"/>
      <sheetName val="원가 (2)"/>
      <sheetName val="총 괄 표"/>
      <sheetName val="4)유԰_x0000_"/>
      <sheetName val="조서"/>
      <sheetName val="배수계"/>
      <sheetName val="인건비"/>
      <sheetName val="명세서"/>
      <sheetName val="NO.3.PTA PLANT SD COST"/>
      <sheetName val="배수관및곡선부보강및날개벽"/>
      <sheetName val="평가데이터"/>
      <sheetName val="장비경비"/>
      <sheetName val="구체집계2_0x2_︀뗕ԯ_x0000_缀_x0000_"/>
      <sheetName val="A-4"/>
      <sheetName val="콘크리트채움모래"/>
      <sheetName val="기타방호시설"/>
      <sheetName val="2_13날개벽ֳ_x0000_缀"/>
      <sheetName val="연습"/>
      <sheetName val="제2호단위수량"/>
      <sheetName val="1.설계기준 "/>
      <sheetName val="집계(2)"/>
      <sheetName val="미비용95"/>
      <sheetName val="구체2_0x2׎_x0000_缀_x0000__x0000__x0000_܀侙"/>
      <sheetName val="구체2_0x2׎_x0000_缀_x0000__x0000__x0000_唀ᚹ"/>
      <sheetName val="구체2_0x2ﻎᇕ԰_x0000_缀_x0000__x0000__x0000_"/>
      <sheetName val="구체2_0x2׎_x0000_缀_x0000__x0000__x0000_㰀"/>
      <sheetName val="배수장토목공사비"/>
      <sheetName val="개략"/>
      <sheetName val="참조자료"/>
      <sheetName val="noyim"/>
      <sheetName val="1단계"/>
      <sheetName val="구체집계2_0x2_0(5-7ׇ"/>
      <sheetName val="구체2_0x2_0(3-5_x0010_"/>
      <sheetName val="구체2_0x2_0(3-5_x0005_"/>
      <sheetName val="구체2_0x2_0(3-5헾"/>
      <sheetName val="구체2_0x2_0(3-5菸"/>
      <sheetName val="구체집계2_0x2_0(5-7ԯ"/>
      <sheetName val="6ᣈᎍ"/>
      <sheetName val="6.자재단가"/>
      <sheetName val="CODE1"/>
      <sheetName val="I一般比"/>
      <sheetName val="문학간접"/>
      <sheetName val="간접"/>
      <sheetName val="도장수량(하1)"/>
      <sheetName val="박스암거2.5x2.0"/>
      <sheetName val="포장재료집계표"/>
      <sheetName val="포장면적산출"/>
      <sheetName val="포장수량집계"/>
      <sheetName val="BOX"/>
      <sheetName val="출력X"/>
      <sheetName val="2_12기존㔀ԯ_x0000_缀"/>
      <sheetName val="가CP"/>
      <sheetName val="AHU집계"/>
      <sheetName val="일위대가(계측기설치)"/>
      <sheetName val="교대일반수량총괄집계표"/>
      <sheetName val="공통가설"/>
      <sheetName val="도색집계"/>
      <sheetName val="1.설계기준"/>
      <sheetName val="구체3_5x3_5-8-1朏"/>
      <sheetName val="상세"/>
      <sheetName val="예산M11A"/>
      <sheetName val="BJJIN"/>
      <sheetName val="공사비"/>
      <sheetName val="주요자재단가"/>
      <sheetName val="3.하중산정4ࠀ᭷䰀᭷︀곕ԯ_x0000_缀"/>
      <sheetName val="횡배수관집현황堀፾鰀፾︀"/>
      <sheetName val="구체집계2_0x2_׃⾯_x0000__x0000_ၰ_x0000_"/>
      <sheetName val="구체집계2_0x2_׃⾯_x0000__x0000_ቨ_x0000_"/>
      <sheetName val="포장BOQ"/>
      <sheetName val="위치조耀"/>
      <sheetName val="위치조_x0000_"/>
      <sheetName val="위치조"/>
      <sheetName val="투㞘"/>
      <sheetName val="단면제원"/>
      <sheetName val="투㒨"/>
      <sheetName val="투槓"/>
      <sheetName val="물건조서"/>
      <sheetName val="콤보박스와 리스트박스의 연결"/>
      <sheetName val="개별요인비교번호"/>
      <sheetName val="일반자료"/>
      <sheetName val="이름표"/>
      <sheetName val="비교표준지"/>
      <sheetName val="DB"/>
      <sheetName val="도색수량산출근거(중로1류)"/>
      <sheetName val="나"/>
      <sheetName val="가압장구체수량산출서"/>
      <sheetName val="AC포장수량"/>
      <sheetName val="단֬큭࠯"/>
      <sheetName val="배수공 주요자재 집계표"/>
      <sheetName val="석축설면"/>
      <sheetName val="중기가격"/>
      <sheetName val="하부철근수저"/>
      <sheetName val="하부철근수砀"/>
      <sheetName val="일਀鵹ԯ"/>
      <sheetName val="하부철근수_x0000_"/>
      <sheetName val="TOT"/>
      <sheetName val="3지구단위"/>
      <sheetName val="설명서 "/>
      <sheetName val="일缀뼪ԯ"/>
      <sheetName val="일ԯ_x0000_缀"/>
      <sheetName val="일　⹹缀"/>
      <sheetName val="전_x0000_"/>
      <sheetName val="횡배수관위치조서"/>
      <sheetName val="입력변수"/>
      <sheetName val="횡배수관집현喠.嗬.颙⽲"/>
      <sheetName val="펌프장토공수량산출"/>
      <sheetName val="단가_x0005__x0000_"/>
      <sheetName val="︀ᇕ"/>
      <sheetName val="Sensitivity"/>
      <sheetName val="설계명세서"/>
      <sheetName val="21301동"/>
      <sheetName val="제잡비계산"/>
      <sheetName val="물가"/>
      <sheetName val="2_1ᝓ㰀"/>
      <sheetName val="명부"/>
      <sheetName val="농서동"/>
      <sheetName val="영천리"/>
      <sheetName val="토지-2731"/>
      <sheetName val="토지-181(2)"/>
      <sheetName val="수량집계표(12)"/>
      <sheetName val="수량집계표(34)"/>
      <sheetName val="단관데이터"/>
      <sheetName val="이형관데이터"/>
      <sheetName val="단 box"/>
      <sheetName val="프로젝트"/>
      <sheetName val="쌍송_x0000_"/>
      <sheetName val="6က_x0000_"/>
      <sheetName val="횡배수관수량집계"/>
      <sheetName val="자"/>
      <sheetName val="기계data"/>
      <sheetName val="일위렀庫"/>
      <sheetName val="운반_골재_5km"/>
      <sheetName val="공사비증(-)䈀४԰_x0000_"/>
      <sheetName val="근무계획표 (전체)"/>
      <sheetName val="강교(Sub)"/>
      <sheetName val="일반토공견적"/>
      <sheetName val="98수문일위"/>
      <sheetName val="연결관연장"/>
      <sheetName val="몰탈콘크리트"/>
      <sheetName val="철근집계"/>
      <sheetName val="제-노임"/>
      <sheetName val="제직재"/>
      <sheetName val="OPG䈀塪ԯ"/>
      <sheetName val="OPG䈀屪ԯ"/>
      <sheetName val="마감집계"/>
      <sheetName val="부안일위"/>
      <sheetName val="사통"/>
      <sheetName val="건축명"/>
      <sheetName val="기계명"/>
      <sheetName val="전기명"/>
      <sheetName val="토목명"/>
      <sheetName val="덧씌우기구간수량산출1"/>
      <sheetName val="폐기물"/>
      <sheetName val="간지 (0)"/>
      <sheetName val="공조기"/>
      <sheetName val="공토공단위당"/>
      <sheetName val="기계변경"/>
      <sheetName val="암거치수표"/>
      <sheetName val="재료집계표빽업"/>
      <sheetName val="암거수리계산서"/>
      <sheetName val="◀암거수리계산조서"/>
      <sheetName val="◀암거위치"/>
      <sheetName val="최종단면▶"/>
      <sheetName val="◀평균높이▶"/>
    </sheetNames>
    <definedNames>
      <definedName name="매크로11"/>
      <definedName name="매크로4" sheetId="0"/>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sheetData sheetId="217" refreshError="1"/>
      <sheetData sheetId="218"/>
      <sheetData sheetId="219" refreshError="1"/>
      <sheetData sheetId="220"/>
      <sheetData sheetId="22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sheetData sheetId="280" refreshError="1"/>
      <sheetData sheetId="281"/>
      <sheetData sheetId="282"/>
      <sheetData sheetId="283" refreshError="1"/>
      <sheetData sheetId="284" refreshError="1"/>
      <sheetData sheetId="285" refreshError="1"/>
      <sheetData sheetId="286" refreshError="1"/>
      <sheetData sheetId="287" refreshError="1"/>
      <sheetData sheetId="288"/>
      <sheetData sheetId="289"/>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refreshError="1"/>
      <sheetData sheetId="302" refreshError="1"/>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sheetData sheetId="327" refreshError="1"/>
      <sheetData sheetId="328"/>
      <sheetData sheetId="329" refreshError="1"/>
      <sheetData sheetId="330" refreshError="1"/>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sheetData sheetId="353" refreshError="1"/>
      <sheetData sheetId="354"/>
      <sheetData sheetId="355" refreshError="1"/>
      <sheetData sheetId="356"/>
      <sheetData sheetId="357" refreshError="1"/>
      <sheetData sheetId="358" refreshError="1"/>
      <sheetData sheetId="359" refreshError="1"/>
      <sheetData sheetId="360" refreshError="1"/>
      <sheetData sheetId="36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refreshError="1"/>
      <sheetData sheetId="409" refreshError="1"/>
      <sheetData sheetId="410"/>
      <sheetData sheetId="411" refreshError="1"/>
      <sheetData sheetId="412"/>
      <sheetData sheetId="413" refreshError="1"/>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sheetData sheetId="462"/>
      <sheetData sheetId="463"/>
      <sheetData sheetId="464" refreshError="1"/>
      <sheetData sheetId="465" refreshError="1"/>
      <sheetData sheetId="466" refreshError="1"/>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refreshError="1"/>
      <sheetData sheetId="520" refreshError="1"/>
      <sheetData sheetId="521"/>
      <sheetData sheetId="522"/>
      <sheetData sheetId="523"/>
      <sheetData sheetId="524"/>
      <sheetData sheetId="525" refreshError="1"/>
      <sheetData sheetId="526" refreshError="1"/>
      <sheetData sheetId="527"/>
      <sheetData sheetId="528"/>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refreshError="1"/>
      <sheetData sheetId="590"/>
      <sheetData sheetId="591" refreshError="1"/>
      <sheetData sheetId="592"/>
      <sheetData sheetId="593" refreshError="1"/>
      <sheetData sheetId="594" refreshError="1"/>
      <sheetData sheetId="595"/>
      <sheetData sheetId="596" refreshError="1"/>
      <sheetData sheetId="597" refreshError="1"/>
      <sheetData sheetId="598" refreshError="1"/>
      <sheetData sheetId="599" refreshError="1"/>
      <sheetData sheetId="600"/>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refreshError="1"/>
      <sheetData sheetId="674" refreshError="1"/>
      <sheetData sheetId="675" refreshError="1"/>
      <sheetData sheetId="676" refreshError="1"/>
      <sheetData sheetId="677"/>
      <sheetData sheetId="678" refreshError="1"/>
      <sheetData sheetId="679" refreshError="1"/>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refreshError="1"/>
      <sheetData sheetId="716" refreshError="1"/>
      <sheetData sheetId="717" refreshError="1"/>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refreshError="1"/>
      <sheetData sheetId="766" refreshError="1"/>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sheetData sheetId="1258"/>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sheetData sheetId="1537" refreshError="1"/>
      <sheetData sheetId="1538"/>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sheetData sheetId="1649" refreshError="1"/>
      <sheetData sheetId="1650" refreshError="1"/>
      <sheetData sheetId="1651" refreshError="1"/>
      <sheetData sheetId="1652" refreshError="1"/>
      <sheetData sheetId="1653"/>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sheetData sheetId="1675" refreshError="1"/>
      <sheetData sheetId="1676" refreshError="1"/>
      <sheetData sheetId="1677" refreshError="1"/>
      <sheetData sheetId="1678" refreshError="1"/>
      <sheetData sheetId="1679" refreshError="1"/>
    </sheetDataSet>
  </externalBook>
</externalLink>
</file>

<file path=xl/externalLinks/externalLink5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오수맨홀공단위수량"/>
      <sheetName val="맨홀공"/>
    </sheetNames>
    <definedNames>
      <definedName name="매크로11"/>
      <definedName name="매크로4"/>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단위수량"/>
      <sheetName val="Sheet1"/>
      <sheetName val="일위목록"/>
      <sheetName val="신호등일위대가"/>
      <sheetName val="맨홀수량산출"/>
      <sheetName val="A LINE"/>
      <sheetName val="RBSLAB"/>
      <sheetName val="대로근거"/>
      <sheetName val="적용단위길이"/>
      <sheetName val="전신환매도율"/>
      <sheetName val="2.재료비"/>
      <sheetName val="일위대가(가설)"/>
      <sheetName val="마산방향철근집계"/>
      <sheetName val="진주방향"/>
      <sheetName val="마산방향"/>
      <sheetName val="교각1"/>
      <sheetName val="C.배수관공"/>
      <sheetName val="암거날개벽재료집계"/>
      <sheetName val="철거산출근거"/>
      <sheetName val="수량집계"/>
      <sheetName val="잡비계산"/>
      <sheetName val="DATE"/>
      <sheetName val="토적표(1)"/>
      <sheetName val="피벗테이블데이터분석"/>
      <sheetName val="특수기호강도거푸집"/>
      <sheetName val="종배수관면벽신"/>
      <sheetName val="종배수관(신)"/>
      <sheetName val="자료입력"/>
      <sheetName val="준검 내역서"/>
      <sheetName val="일위대가"/>
      <sheetName val="직노"/>
      <sheetName val="Data"/>
      <sheetName val="8.1.에너지"/>
      <sheetName val="평균높이산출근거"/>
      <sheetName val="횡배수관위치조서"/>
      <sheetName val="일반공사"/>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5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총괄"/>
      <sheetName val="1-1측량"/>
      <sheetName val="1-2측량"/>
      <sheetName val="1-3측량"/>
      <sheetName val="1-4측량"/>
      <sheetName val="개발입력"/>
      <sheetName val="개발내역"/>
      <sheetName val="개발총괄"/>
      <sheetName val="지구단위총괄"/>
      <sheetName val="지구단위내역"/>
      <sheetName val="환지계획"/>
      <sheetName val="문화재 "/>
      <sheetName val="에너지사용계획"/>
    </sheetNames>
    <sheetDataSet>
      <sheetData sheetId="0"/>
      <sheetData sheetId="1"/>
      <sheetData sheetId="2"/>
      <sheetData sheetId="3"/>
      <sheetData sheetId="4"/>
      <sheetData sheetId="5"/>
      <sheetData sheetId="6"/>
      <sheetData sheetId="7"/>
      <sheetData sheetId="8">
        <row r="2">
          <cell r="A2" t="str">
            <v>공종</v>
          </cell>
          <cell r="B2" t="str">
            <v>규         격</v>
          </cell>
          <cell r="C2" t="str">
            <v>수량</v>
          </cell>
          <cell r="D2" t="str">
            <v>단위</v>
          </cell>
          <cell r="E2" t="str">
            <v>총    액</v>
          </cell>
          <cell r="G2" t="str">
            <v>노  무  비</v>
          </cell>
          <cell r="I2" t="str">
            <v>재  료  비</v>
          </cell>
          <cell r="K2" t="str">
            <v>경     비</v>
          </cell>
          <cell r="M2" t="str">
            <v>비고</v>
          </cell>
        </row>
        <row r="3">
          <cell r="E3" t="str">
            <v>단가</v>
          </cell>
          <cell r="F3" t="str">
            <v>금액</v>
          </cell>
          <cell r="G3" t="str">
            <v>단가</v>
          </cell>
          <cell r="H3" t="str">
            <v>금액</v>
          </cell>
          <cell r="I3" t="str">
            <v>단가</v>
          </cell>
          <cell r="J3" t="str">
            <v>금액</v>
          </cell>
          <cell r="K3" t="str">
            <v>단가</v>
          </cell>
          <cell r="L3" t="str">
            <v>금액</v>
          </cell>
        </row>
        <row r="4">
          <cell r="A4" t="str">
            <v>１．직접인건비</v>
          </cell>
          <cell r="F4">
            <v>69460221.644079998</v>
          </cell>
        </row>
        <row r="5">
          <cell r="A5" t="str">
            <v xml:space="preserve"> 가. 기본계획</v>
          </cell>
          <cell r="F5">
            <v>63798276.644079998</v>
          </cell>
        </row>
        <row r="6">
          <cell r="A6" t="str">
            <v xml:space="preserve">   1)현황조사 및 분석</v>
          </cell>
          <cell r="F6">
            <v>4993408.64408</v>
          </cell>
        </row>
        <row r="7">
          <cell r="A7" t="str">
            <v xml:space="preserve">   2)개발정비조건 및 내용설정</v>
          </cell>
          <cell r="F7">
            <v>3639839</v>
          </cell>
        </row>
        <row r="8">
          <cell r="A8" t="str">
            <v xml:space="preserve">   3)구상안작성</v>
          </cell>
          <cell r="F8">
            <v>4460120</v>
          </cell>
        </row>
        <row r="9">
          <cell r="A9" t="str">
            <v xml:space="preserve">   4)인구수용 및 생활권계획</v>
          </cell>
          <cell r="F9">
            <v>2218906</v>
          </cell>
        </row>
        <row r="10">
          <cell r="A10" t="str">
            <v xml:space="preserve">   5)주택계획</v>
          </cell>
          <cell r="F10">
            <v>3442918</v>
          </cell>
        </row>
        <row r="11">
          <cell r="A11" t="str">
            <v xml:space="preserve">   6)공공시설계획</v>
          </cell>
          <cell r="F11">
            <v>3442918</v>
          </cell>
        </row>
        <row r="12">
          <cell r="A12" t="str">
            <v xml:space="preserve">   7)토지이용계획</v>
          </cell>
          <cell r="F12">
            <v>8210870</v>
          </cell>
        </row>
        <row r="13">
          <cell r="A13" t="str">
            <v xml:space="preserve">   8)교통계획</v>
          </cell>
          <cell r="F13">
            <v>4360630</v>
          </cell>
        </row>
        <row r="14">
          <cell r="A14" t="str">
            <v xml:space="preserve">   9)공급처리시설계획</v>
          </cell>
          <cell r="F14">
            <v>4814065</v>
          </cell>
        </row>
        <row r="15">
          <cell r="A15" t="str">
            <v xml:space="preserve">  10)집단에너지공급계획</v>
          </cell>
          <cell r="F15">
            <v>2304083</v>
          </cell>
        </row>
        <row r="16">
          <cell r="A16" t="str">
            <v xml:space="preserve">  11)공원녹지계획</v>
          </cell>
          <cell r="F16">
            <v>3101488</v>
          </cell>
        </row>
        <row r="17">
          <cell r="A17" t="str">
            <v xml:space="preserve">  12)경관 및 미관계획</v>
          </cell>
          <cell r="F17">
            <v>3137518</v>
          </cell>
        </row>
        <row r="18">
          <cell r="A18" t="str">
            <v xml:space="preserve">  13)친환경계획</v>
          </cell>
          <cell r="F18">
            <v>3315711</v>
          </cell>
        </row>
        <row r="19">
          <cell r="A19" t="str">
            <v xml:space="preserve">  14)택지공급계획</v>
          </cell>
          <cell r="F19">
            <v>2481471</v>
          </cell>
        </row>
        <row r="20">
          <cell r="A20" t="str">
            <v xml:space="preserve">  15)재원조달 및 자금투자계획</v>
          </cell>
          <cell r="F20">
            <v>4883779</v>
          </cell>
        </row>
        <row r="21">
          <cell r="A21" t="str">
            <v xml:space="preserve">  16)운영관리계획</v>
          </cell>
          <cell r="F21">
            <v>2379275</v>
          </cell>
        </row>
        <row r="22">
          <cell r="A22" t="str">
            <v xml:space="preserve">  17)인허가 승인도서 작성 및 협의</v>
          </cell>
          <cell r="F22">
            <v>2611277</v>
          </cell>
        </row>
        <row r="23">
          <cell r="A23" t="str">
            <v xml:space="preserve"> 나. 성과품 작성</v>
          </cell>
          <cell r="F23">
            <v>5661945</v>
          </cell>
        </row>
        <row r="24">
          <cell r="A24" t="str">
            <v xml:space="preserve">  18)보고서작성 및 편집</v>
          </cell>
          <cell r="F24">
            <v>2792194</v>
          </cell>
        </row>
        <row r="25">
          <cell r="A25" t="str">
            <v xml:space="preserve">  19)관련도서 작성</v>
          </cell>
          <cell r="F25">
            <v>2869751</v>
          </cell>
        </row>
        <row r="26">
          <cell r="A26" t="str">
            <v xml:space="preserve"> 다. 공청회/주민설명회</v>
          </cell>
          <cell r="C26">
            <v>0</v>
          </cell>
          <cell r="F26">
            <v>0</v>
          </cell>
          <cell r="M26" t="str">
            <v>무대</v>
          </cell>
        </row>
        <row r="29">
          <cell r="A29" t="str">
            <v>2．직접경비</v>
          </cell>
          <cell r="C29">
            <v>1</v>
          </cell>
          <cell r="D29" t="str">
            <v>식</v>
          </cell>
          <cell r="M29" t="str">
            <v>무대</v>
          </cell>
        </row>
        <row r="30">
          <cell r="A30" t="str">
            <v>3．제경비　　　　　　직접인건비의</v>
          </cell>
          <cell r="C30">
            <v>80</v>
          </cell>
          <cell r="D30" t="str">
            <v>％</v>
          </cell>
          <cell r="F30">
            <v>55568177</v>
          </cell>
        </row>
        <row r="31">
          <cell r="A31" t="str">
            <v>4．기술료　　직접인건비＋제경비의</v>
          </cell>
          <cell r="C31">
            <v>20</v>
          </cell>
          <cell r="D31" t="str">
            <v>％</v>
          </cell>
          <cell r="F31">
            <v>25005679</v>
          </cell>
        </row>
        <row r="33">
          <cell r="A33" t="str">
            <v>　　합　　　　계</v>
          </cell>
          <cell r="F33">
            <v>150000000</v>
          </cell>
          <cell r="M33" t="str">
            <v>10만원이하절사</v>
          </cell>
        </row>
        <row r="35">
          <cell r="B35" t="str">
            <v xml:space="preserve">적용금액 (합계금액의 </v>
          </cell>
          <cell r="C35">
            <v>0.45</v>
          </cell>
          <cell r="D35" t="str">
            <v>적용)</v>
          </cell>
          <cell r="E35">
            <v>67500000</v>
          </cell>
        </row>
      </sheetData>
      <sheetData sheetId="9"/>
      <sheetData sheetId="10"/>
      <sheetData sheetId="11"/>
      <sheetData sheetId="12"/>
      <sheetData sheetId="13"/>
    </sheetDataSet>
  </externalBook>
</externalLink>
</file>

<file path=xl/externalLinks/externalLink5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대(A1-A2)"/>
      <sheetName val="pipe-mid"/>
      <sheetName val="단위수량"/>
      <sheetName val="맨홀수량산출"/>
    </sheetNames>
    <sheetDataSet>
      <sheetData sheetId="0" refreshError="1"/>
      <sheetData sheetId="1" refreshError="1"/>
      <sheetData sheetId="2" refreshError="1"/>
      <sheetData sheetId="3" refreshError="1"/>
    </sheetDataSet>
  </externalBook>
</externalLink>
</file>

<file path=xl/externalLinks/externalLink5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지예산"/>
      <sheetName val="공감산출"/>
      <sheetName val="공사비총"/>
      <sheetName val="기계공사"/>
      <sheetName val="토목공사"/>
      <sheetName val="토목공사(3)"/>
      <sheetName val="문비홈공사"/>
      <sheetName val="전기공사"/>
      <sheetName val="전기노무비산출내역"/>
      <sheetName val="자재55"/>
      <sheetName val="토공-1"/>
      <sheetName val="ILDEGA"/>
      <sheetName val="DOJANGB"/>
      <sheetName val="GYUNGBI"/>
      <sheetName val="INGEONB"/>
      <sheetName val="JAJEBI"/>
      <sheetName val="JANGBI"/>
      <sheetName val="JANGBIC"/>
      <sheetName val="SANCHUL"/>
      <sheetName val="SOMOJAJ"/>
      <sheetName val="직노"/>
      <sheetName val="부대내역"/>
      <sheetName val="mankyung"/>
    </sheetNames>
    <definedNames>
      <definedName name="메인_메뉴호출"/>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5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외"/>
      <sheetName val="식재공"/>
      <sheetName val="수목부자재"/>
      <sheetName val="시설물공"/>
      <sheetName val="시설물"/>
      <sheetName val="포장공"/>
      <sheetName val="포장"/>
      <sheetName val="Sheet1"/>
      <sheetName val="Sheet2"/>
      <sheetName val="Sheet3"/>
      <sheetName val="직노"/>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단가"/>
      <sheetName val="이식대상수목현황"/>
      <sheetName val="이식피벗테이블"/>
      <sheetName val="이식장비상차비"/>
      <sheetName val="이식장비하차비"/>
      <sheetName val="자연석장비상차비"/>
      <sheetName val="자연석운반비"/>
      <sheetName val="굴삭기(사질토보통)"/>
      <sheetName val="굴삭기(점성토보통)"/>
      <sheetName val="중기단가산출근거"/>
      <sheetName val="토사운반비"/>
      <sheetName val="운반거리"/>
      <sheetName val="자연석장비하차비"/>
      <sheetName val="자연석장비놓기"/>
      <sheetName val="자연석장비쌓기"/>
      <sheetName val="자연석장비하차및놓기"/>
      <sheetName val="자연석장비하차및쌓기"/>
      <sheetName val="장비사용식재비"/>
      <sheetName val="불도우저터파기"/>
      <sheetName val="불도우저포설 및 정지"/>
      <sheetName val="불도우저운반"/>
      <sheetName val="다짐기계"/>
      <sheetName val="그레이더(평방당)설계적용"/>
      <sheetName val="살수차"/>
      <sheetName val="그레이더(평방당)"/>
      <sheetName val="그레이더(입방당)"/>
      <sheetName val="트랙터"/>
      <sheetName val="장비사용설계적용식재비"/>
      <sheetName val="이식수목인력상하차비"/>
      <sheetName val="이식수목상차지인력운반비"/>
      <sheetName val="이식수목하차지인력운반비"/>
      <sheetName val="이식목차량운반비"/>
      <sheetName val="자연석운반차량"/>
      <sheetName val="이식목운반차량"/>
      <sheetName val="수목중량산출"/>
      <sheetName val="야생수목뿌리분보호재료비"/>
      <sheetName val="야생수목굴취단가표"/>
      <sheetName val="이식수목"/>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5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재생산계획"/>
      <sheetName val="CP운영계획"/>
      <sheetName val="생산"/>
      <sheetName val="원석소운반"/>
      <sheetName val="덤프운반(발파암)"/>
      <sheetName val="D150"/>
      <sheetName val="D100"/>
      <sheetName val="D80"/>
      <sheetName val="D50"/>
      <sheetName val="bd"/>
      <sheetName val="CP600TON"/>
      <sheetName val="150톤총괄"/>
      <sheetName val="CP300TON"/>
      <sheetName val="설치해체"/>
      <sheetName val="기계공사"/>
      <sheetName val="직노"/>
      <sheetName val="일위목차(전기)"/>
      <sheetName val="공량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일위"/>
      <sheetName val="기초일위"/>
      <sheetName val="포장수량산출"/>
      <sheetName val="내역"/>
      <sheetName val="변경일위"/>
      <sheetName val="단가조사"/>
      <sheetName val="기초"/>
      <sheetName val="기계공사"/>
    </sheetNames>
    <sheetDataSet>
      <sheetData sheetId="0"/>
      <sheetData sheetId="1" refreshError="1"/>
      <sheetData sheetId="2" refreshError="1"/>
      <sheetData sheetId="3"/>
      <sheetData sheetId="4"/>
      <sheetData sheetId="5"/>
      <sheetData sheetId="6"/>
      <sheetData sheetId="7" refreshError="1"/>
    </sheetDataSet>
  </externalBook>
</externalLink>
</file>

<file path=xl/externalLinks/externalLink5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기본일위"/>
      <sheetName val="경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직노"/>
    </sheetNames>
    <sheetDataSet>
      <sheetData sheetId="0" refreshError="1"/>
      <sheetData sheetId="1" refreshError="1"/>
    </sheetDataSet>
  </externalBook>
</externalLink>
</file>

<file path=xl/externalLinks/externalLink5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
      <sheetName val="계림(함평)"/>
      <sheetName val="계림(장성)"/>
    </sheetNames>
    <sheetDataSet>
      <sheetData sheetId="0"/>
      <sheetData sheetId="1">
        <row r="3">
          <cell r="B3">
            <v>70616</v>
          </cell>
        </row>
      </sheetData>
      <sheetData sheetId="2" refreshError="1"/>
      <sheetData sheetId="3" refreshError="1"/>
    </sheetDataSet>
  </externalBook>
</externalLink>
</file>

<file path=xl/externalLinks/externalLink5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1"/>
      <sheetName val="총괄2"/>
      <sheetName val="설계내역서(남한강)"/>
      <sheetName val="설계내역서(북한강)"/>
      <sheetName val="예정공정표 (남한강)"/>
      <sheetName val="예정공정표(북한강)"/>
      <sheetName val="원가계산서(남한강)"/>
      <sheetName val="원가계산서(북한강)"/>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산출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1"/>
      <sheetName val="총괄2"/>
      <sheetName val="설계내역서(남한강)"/>
      <sheetName val="설계내역서(북한강)"/>
      <sheetName val="예정공정표 (남한강)"/>
      <sheetName val="예정공정표(북한강)"/>
      <sheetName val="원가계산서(남한강)"/>
      <sheetName val="원가계산서(북한강)"/>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말뚝지지력산정"/>
      <sheetName val="계림(함평)"/>
      <sheetName val="계림(장성)"/>
      <sheetName val="일위대가 1"/>
      <sheetName val="설계내역서"/>
      <sheetName val="산거 1(인력투입)"/>
      <sheetName val="일위대가 2"/>
      <sheetName val="일위대가 3"/>
      <sheetName val="건축토목내역"/>
      <sheetName val="재정비직인"/>
      <sheetName val="재정비내역"/>
      <sheetName val="지적고시내역"/>
      <sheetName val="단위수량"/>
      <sheetName val="자재단가"/>
      <sheetName val="노임단가"/>
      <sheetName val="교대(A1-A2)"/>
      <sheetName val="단위단가"/>
      <sheetName val="내역"/>
      <sheetName val="기계공사"/>
      <sheetName val="내역서"/>
      <sheetName val="직노"/>
      <sheetName val="산출내역서"/>
      <sheetName val="일위목록"/>
      <sheetName val="신호등일위대가"/>
      <sheetName val="자재비"/>
      <sheetName val="준검 내역서"/>
      <sheetName val="제출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5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일위"/>
      <sheetName val="설계내역서(남한강)"/>
      <sheetName val="설계내역서(북한강)"/>
      <sheetName val="투찰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5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남한강)"/>
      <sheetName val="설계내역서(북한강)"/>
      <sheetName val="투찰가"/>
      <sheetName val="교대(A1-A2)"/>
      <sheetName val="대림경상68억"/>
      <sheetName val="덕전리"/>
      <sheetName val="일위대가(1)"/>
      <sheetName val="경상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s>
    <sheetDataSet>
      <sheetData sheetId="0"/>
      <sheetData sheetId="1"/>
      <sheetData sheetId="2"/>
      <sheetData sheetId="3"/>
      <sheetData sheetId="4"/>
      <sheetData sheetId="5"/>
      <sheetData sheetId="6"/>
      <sheetData sheetId="7"/>
    </sheetDataSet>
  </externalBook>
</externalLink>
</file>

<file path=xl/externalLinks/externalLink5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기계경비(시간당)"/>
      <sheetName val="램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5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록"/>
      <sheetName val="설계"/>
      <sheetName val="1.범위"/>
      <sheetName val="2.편성"/>
      <sheetName val="내역구성"/>
      <sheetName val="3개요"/>
      <sheetName val="4원가"/>
      <sheetName val="5내역"/>
      <sheetName val="6.GAS"/>
      <sheetName val="7임급실"/>
      <sheetName val="미제출"/>
      <sheetName val="소방1"/>
      <sheetName val="소방2"/>
      <sheetName val="왜UP"/>
      <sheetName val="단위수량"/>
      <sheetName val="Sheet1"/>
      <sheetName val="일위목록"/>
      <sheetName val="신호등일위대가"/>
      <sheetName val="YES"/>
      <sheetName val="설계내역서(남한강)"/>
      <sheetName val="설계내역서(북한강)"/>
    </sheetNames>
    <definedNames>
      <definedName name="Macro10"/>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탐사용도면출력"/>
      <sheetName val="보완측량"/>
      <sheetName val="지하시설물작성"/>
      <sheetName val="지하시설물수동입력"/>
      <sheetName val="정위치편집"/>
      <sheetName val="구조화편집"/>
      <sheetName val="도면제작편집"/>
      <sheetName val="최종도면출력"/>
      <sheetName val="속성데이터작성"/>
      <sheetName val="개발비산출근거"/>
      <sheetName val="성과심사비산출근거"/>
      <sheetName val="각종단가"/>
      <sheetName val="일위대가표"/>
      <sheetName val="총괄내역서"/>
      <sheetName val="간지"/>
      <sheetName val="표지"/>
      <sheetName val="예정공정표"/>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ow r="9">
          <cell r="F9">
            <v>94083</v>
          </cell>
        </row>
      </sheetData>
      <sheetData sheetId="12" refreshError="1"/>
      <sheetData sheetId="13" refreshError="1"/>
      <sheetData sheetId="14" refreshError="1"/>
      <sheetData sheetId="15" refreshError="1"/>
      <sheetData sheetId="16" refreshError="1"/>
    </sheetDataSet>
  </externalBook>
</externalLink>
</file>

<file path=xl/externalLinks/externalLink5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수량"/>
      <sheetName val="각종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설계내역서(남한강)"/>
      <sheetName val="설계내역서(북한강)"/>
      <sheetName val="입력자료"/>
      <sheetName val="투찰가"/>
      <sheetName val="각종단가"/>
      <sheetName val="말뚝지지력산정"/>
      <sheetName val="단위단가"/>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변경전)"/>
      <sheetName val="각종 단가"/>
      <sheetName val="자료설명"/>
      <sheetName val="1. 껍데기"/>
      <sheetName val="예정공정"/>
      <sheetName val="예정공정표(총괄-2차변경)"/>
      <sheetName val="예정공정표(총괄-3차변경)"/>
      <sheetName val="4. 대비표(2)"/>
      <sheetName val="산출"/>
      <sheetName val="산출내역서"/>
      <sheetName val="산출-1"/>
      <sheetName val="1차산출내역서"/>
      <sheetName val="5. 산출-2"/>
      <sheetName val="6. 2차산출내역서 "/>
      <sheetName val="원가"/>
      <sheetName val="원가계산서(총괄)"/>
      <sheetName val="원가-1"/>
      <sheetName val="1차원가계산서"/>
      <sheetName val="7. 원가-2"/>
      <sheetName val="8. 2차원가계산서 "/>
      <sheetName val="9. 일위"/>
      <sheetName val="10. 일위대가 1"/>
      <sheetName val="11. 단가"/>
      <sheetName val="12. 산거 1(인력투입)"/>
      <sheetName val="13. 산거 2 (직접경비)"/>
      <sheetName val="14. 수량"/>
      <sheetName val="15. 수량산출서"/>
      <sheetName val="16. 도면2"/>
      <sheetName val="인력투입비율"/>
      <sheetName val="원가총괄"/>
      <sheetName val="설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변경전)"/>
      <sheetName val="각종 단가"/>
      <sheetName val="자료설명"/>
      <sheetName val="1. 껍데기"/>
      <sheetName val="예정공정"/>
      <sheetName val="예정공정표(총괄-2차변경)"/>
      <sheetName val="예정공정표(총괄-3차변경)"/>
      <sheetName val="4. 대비표(2)"/>
      <sheetName val="산출"/>
      <sheetName val="산출내역서"/>
      <sheetName val="산출-1"/>
      <sheetName val="1차산출내역서"/>
      <sheetName val="5. 산출-2"/>
      <sheetName val="6. 2차산출내역서 "/>
      <sheetName val="원가"/>
      <sheetName val="원가계산서(총괄)"/>
      <sheetName val="원가-1"/>
      <sheetName val="1차원가계산서"/>
      <sheetName val="7. 원가-2"/>
      <sheetName val="8. 2차원가계산서 "/>
      <sheetName val="9. 일위"/>
      <sheetName val="10. 일위대가 1"/>
      <sheetName val="11. 단가"/>
      <sheetName val="12. 산거 1(인력투입)"/>
      <sheetName val="13. 산거 2 (직접경비)"/>
      <sheetName val="14. 수량"/>
      <sheetName val="15. 수량산출서"/>
      <sheetName val="16. 도면2"/>
      <sheetName val="인력투입비율"/>
      <sheetName val="원가총괄"/>
      <sheetName val="설계내역서(남한강)"/>
      <sheetName val="설계내역서(북한강)"/>
      <sheetName val="각종단가"/>
      <sheetName val="직접경비"/>
      <sheetName val="기계공사"/>
      <sheetName val="설계내역서"/>
      <sheetName val="북한강2단계3차변경(전체분)"/>
      <sheetName val="투찰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설계서용지"/>
      <sheetName val="외과수술산출내역"/>
      <sheetName val="일위대가목록"/>
      <sheetName val="일위대가표"/>
      <sheetName val=" 자재내역"/>
      <sheetName val="자재조서"/>
      <sheetName val="노임"/>
      <sheetName val="산출내역서"/>
      <sheetName val="직접경비"/>
      <sheetName val="공통가설"/>
    </sheetNames>
    <sheetDataSet>
      <sheetData sheetId="0" refreshError="1"/>
      <sheetData sheetId="1"/>
      <sheetData sheetId="2" refreshError="1"/>
      <sheetData sheetId="3">
        <row r="1">
          <cell r="A1" t="str">
            <v>연 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01-10호"/>
      <sheetName val="검토의견서"/>
      <sheetName val="증감대비표"/>
      <sheetName val="공사비산출서"/>
      <sheetName val="수량산출서"/>
      <sheetName val="철거구조도"/>
      <sheetName val="단산갑지"/>
      <sheetName val="가옥철거"/>
      <sheetName val="기타"/>
      <sheetName val="사진대지 "/>
      <sheetName val="정화조"/>
      <sheetName val="집계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공사비산출서"/>
    </sheetNames>
    <sheetDataSet>
      <sheetData sheetId="0"/>
      <sheetData sheetId="1"/>
      <sheetData sheetId="2"/>
      <sheetData sheetId="3"/>
      <sheetData sheetId="4" refreshError="1"/>
    </sheetDataSet>
  </externalBook>
</externalLink>
</file>

<file path=xl/externalLinks/externalLink5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시설"/>
      <sheetName val="일위목록"/>
      <sheetName val="일위대가"/>
      <sheetName val="단가대비"/>
      <sheetName val="단가산출"/>
      <sheetName val="지주산출"/>
      <sheetName val="할증"/>
      <sheetName val="지급"/>
      <sheetName val="노임"/>
      <sheetName val="품셈"/>
      <sheetName val="공간내역"/>
      <sheetName val="Module1"/>
      <sheetName val="각종단가"/>
      <sheetName val="시설물일위"/>
      <sheetName val="직접경비"/>
      <sheetName val="DATE"/>
      <sheetName val="실행대비"/>
      <sheetName val="산출내역서"/>
      <sheetName val="화해(함평)"/>
      <sheetName val="화해(장성)"/>
      <sheetName val="기초단가"/>
      <sheetName val="Sheet1"/>
      <sheetName val="#REF"/>
      <sheetName val="일위대가목록"/>
      <sheetName val="단위수량"/>
      <sheetName val="자재단가"/>
      <sheetName val="노임단가"/>
      <sheetName val="산출중량"/>
      <sheetName val="수목중량"/>
      <sheetName val="시설물중량"/>
      <sheetName val="Sheet2"/>
      <sheetName val="Sheet3"/>
      <sheetName val="중량산출"/>
      <sheetName val="식재-1"/>
      <sheetName val="식재-2"/>
      <sheetName val="식재-3"/>
      <sheetName val="식재-4"/>
      <sheetName val="수목 "/>
      <sheetName val="시설수량산출"/>
      <sheetName val="포장수량산출"/>
      <sheetName val="시설물포장수량"/>
      <sheetName val="시설물포장집계"/>
      <sheetName val="수목(임시)"/>
      <sheetName val="매매"/>
      <sheetName val="토공수량산출"/>
      <sheetName val="토적계산서"/>
      <sheetName val="지급자재"/>
      <sheetName val="대구안동"/>
      <sheetName val="P2산출"/>
      <sheetName val="공정집계_국별"/>
      <sheetName val="토공"/>
      <sheetName val="자재가격"/>
      <sheetName val="고분"/>
      <sheetName val="목포방향"/>
      <sheetName val="암거날개벽재료집계"/>
      <sheetName val="일위"/>
      <sheetName val="신호등일위대가"/>
      <sheetName val="조명시설"/>
      <sheetName val="설계내역서(남한강)"/>
      <sheetName val="설계내역서(북한강)"/>
      <sheetName val="상행-교대(A1-A2)"/>
      <sheetName val="단가목록"/>
      <sheetName val="2.재료비"/>
      <sheetName val="교대(A1-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5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5지구단위"/>
      <sheetName val="수량산출"/>
    </sheetNames>
    <sheetDataSet>
      <sheetData sheetId="0" refreshError="1"/>
      <sheetData sheetId="1" refreshError="1"/>
      <sheetData sheetId="2" refreshError="1"/>
    </sheetDataSet>
  </externalBook>
</externalLink>
</file>

<file path=xl/externalLinks/externalLink5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일위대가"/>
    </sheetNames>
    <sheetDataSet>
      <sheetData sheetId="0" refreshError="1"/>
      <sheetData sheetId="1" refreshError="1"/>
    </sheetDataSet>
  </externalBook>
</externalLink>
</file>

<file path=xl/externalLinks/externalLink5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20관리비율"/>
      <sheetName val="일위대가"/>
      <sheetName val="전선 및 전선관"/>
      <sheetName val="노무비단가"/>
      <sheetName val="내역1"/>
      <sheetName val="옥외 전력간선공사"/>
      <sheetName val="동원(3)"/>
      <sheetName val="#REF"/>
      <sheetName val="노임단가"/>
      <sheetName val="화해(함평)"/>
      <sheetName val="화해(장성)"/>
      <sheetName val="내역서"/>
      <sheetName val="노임"/>
      <sheetName val="시설물일위"/>
      <sheetName val="목록"/>
      <sheetName val="일위"/>
      <sheetName val="수량산출1"/>
      <sheetName val="자재단가표"/>
      <sheetName val="을지"/>
      <sheetName val="N賃率_職"/>
      <sheetName val="b_balju_cho"/>
      <sheetName val="순공사비"/>
      <sheetName val="중기사용료"/>
      <sheetName val="경율산정.XLS"/>
      <sheetName val="집계"/>
      <sheetName val="직노"/>
      <sheetName val="내역"/>
      <sheetName val="을-ATYPE"/>
      <sheetName val="노무비"/>
      <sheetName val="공조기휀"/>
      <sheetName val="2.수량조서(발주용)"/>
      <sheetName val="수량산출"/>
      <sheetName val="인부임"/>
      <sheetName val="중기일위대가"/>
      <sheetName val="토공"/>
      <sheetName val="제작비추산총괄표"/>
      <sheetName val="Baby일위대가"/>
      <sheetName val="일위대가(가설)"/>
      <sheetName val="C-직노1"/>
      <sheetName val="총괄내역서"/>
      <sheetName val="지급자재"/>
      <sheetName val="J直材4"/>
      <sheetName val="대목"/>
      <sheetName val="업체명"/>
      <sheetName val="관리"/>
      <sheetName val="새공통"/>
      <sheetName val="DATE"/>
      <sheetName val="조건표"/>
      <sheetName val="날개벽수량표"/>
      <sheetName val="원형맨홀수량"/>
      <sheetName val="공사원가계산서"/>
      <sheetName val="다곡2교"/>
      <sheetName val="이토변실"/>
      <sheetName val="단가조사"/>
      <sheetName val="단"/>
      <sheetName val="KCS-CA"/>
      <sheetName val="전기공사일위대가"/>
      <sheetName val="Sheet1"/>
      <sheetName val="설계내역(2001)"/>
      <sheetName val="원가_(2)"/>
      <sheetName val="전선_및_전선관"/>
      <sheetName val="원가_(2)1"/>
      <sheetName val="전선_및_전선관1"/>
      <sheetName val="일위대가표(유단가)"/>
      <sheetName val="아스콘포장 (5t)"/>
      <sheetName val="제36-40호표"/>
      <sheetName val="총괄집계표"/>
      <sheetName val="CT "/>
      <sheetName val="재료"/>
      <sheetName val="설치자재"/>
      <sheetName val="기본사항"/>
      <sheetName val="환산"/>
      <sheetName val="문산"/>
      <sheetName val="산경"/>
      <sheetName val="사용성검토"/>
      <sheetName val="Data"/>
      <sheetName val="일위대가목록"/>
      <sheetName val="4)유동표"/>
      <sheetName val="ABUT수량-A1"/>
      <sheetName val="P&amp;L(Ahn)"/>
      <sheetName val="원가계산서"/>
      <sheetName val="70%"/>
      <sheetName val="총괄표"/>
      <sheetName val="품셈"/>
      <sheetName val="샌딩 에폭시 도장"/>
      <sheetName val="일반문틀 설치"/>
      <sheetName val="교각1"/>
      <sheetName val="재정비직인"/>
      <sheetName val="재정비내역"/>
      <sheetName val="지적고시내역"/>
      <sheetName val="옥외_전력간선공사"/>
      <sheetName val="경율산정_XLS"/>
      <sheetName val="유림골조"/>
      <sheetName val="차액보증"/>
      <sheetName val="인사자료총집계"/>
      <sheetName val="기본일위"/>
      <sheetName val="CTEMCOST"/>
      <sheetName val="WATER"/>
      <sheetName val="차도부연장현황"/>
      <sheetName val="Galaxy 소비자가격표"/>
      <sheetName val="96노임기준"/>
      <sheetName val="단위수량"/>
      <sheetName val="6PILE  (돌출)"/>
      <sheetName val="포장공"/>
      <sheetName val="배수공"/>
      <sheetName val="증감대비"/>
      <sheetName val="절감효과"/>
      <sheetName val="설계예시"/>
      <sheetName val="간접비총괄 (2)"/>
      <sheetName val="구조물공"/>
      <sheetName val="부대공"/>
      <sheetName val="공종별수량집계"/>
      <sheetName val="담장산출"/>
      <sheetName val="견적"/>
      <sheetName val="약전설비"/>
      <sheetName val="중기사용료산출근거"/>
      <sheetName val="단가 및 재료비"/>
      <sheetName val="적현로"/>
      <sheetName val="아파트"/>
      <sheetName val="EQT-ESTN"/>
      <sheetName val="1차설계변경내역"/>
      <sheetName val="소비자가"/>
      <sheetName val="설직재-1"/>
      <sheetName val="일위목록"/>
      <sheetName val="B1(반포1차)"/>
      <sheetName val="기술부 VENDOR LIST"/>
      <sheetName val="D-경비1"/>
      <sheetName val="건축내역"/>
      <sheetName val="8.수량산출서"/>
      <sheetName val="9.단가조사서"/>
      <sheetName val="6.일위목록"/>
      <sheetName val="단가산출"/>
      <sheetName val="내역서(실)"/>
      <sheetName val="지수"/>
      <sheetName val="갑지(추정)"/>
      <sheetName val="Sheet5"/>
      <sheetName val="가설대가"/>
      <sheetName val="토공대가"/>
      <sheetName val="구조대가"/>
      <sheetName val="포설대가1"/>
      <sheetName val="부대대가"/>
      <sheetName val="공정집계_국별"/>
      <sheetName val="퇴직영수증"/>
      <sheetName val="설계명세서"/>
      <sheetName val="건축-물가변동"/>
      <sheetName val="전기"/>
      <sheetName val="요율"/>
      <sheetName val="하도관리"/>
      <sheetName val="확약서"/>
      <sheetName val="000000"/>
      <sheetName val="Sheet9"/>
      <sheetName val="단위단가"/>
      <sheetName val="COST"/>
      <sheetName val="Sheet4"/>
      <sheetName val="을_ATYPE"/>
      <sheetName val="견적서"/>
      <sheetName val="합천내역"/>
      <sheetName val="공통가설"/>
      <sheetName val="경산"/>
      <sheetName val="guard(mac)"/>
      <sheetName val="조명시설"/>
      <sheetName val="인건비"/>
      <sheetName val="아파트_9"/>
      <sheetName val="정부노임단가"/>
      <sheetName val="4. 자재단가비교표"/>
      <sheetName val="4. 일위대가"/>
      <sheetName val="MOKDONG(1)"/>
      <sheetName val="준검 내역서"/>
      <sheetName val="(변경계약)총괄내역"/>
      <sheetName val="실행대비"/>
      <sheetName val="MOTOR"/>
      <sheetName val="일위대가(출입)"/>
      <sheetName val="(A)내역서"/>
      <sheetName val="기본단가표"/>
      <sheetName val="Sheet3"/>
      <sheetName val="대구-교대(A1)"/>
      <sheetName val="dt0301"/>
      <sheetName val="dtt0301"/>
      <sheetName val="시행후면적"/>
      <sheetName val="품셈TABLE"/>
      <sheetName val="기존단가 (2)"/>
      <sheetName val="자료입력"/>
      <sheetName val="예산명세서"/>
      <sheetName val="해창정"/>
      <sheetName val="노임단가(일반)"/>
      <sheetName val="전기일위대가"/>
      <sheetName val="5사남"/>
      <sheetName val="단1"/>
      <sheetName val="설계서(1)"/>
      <sheetName val="FACTOR"/>
      <sheetName val="工관리비율"/>
      <sheetName val="工완성공사율"/>
      <sheetName val="변압기 및 발전기 용량"/>
      <sheetName val="입찰안"/>
      <sheetName val="전국현황"/>
      <sheetName val="sw1"/>
      <sheetName val="소화설비"/>
      <sheetName val="Total"/>
      <sheetName val="대전-교대(A1-A2)"/>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기계설비"/>
      <sheetName val="설계내역서"/>
      <sheetName val="공사개요"/>
      <sheetName val="시설물기초"/>
      <sheetName val="실행철강하도"/>
      <sheetName val="계수원본(99.2.28)"/>
      <sheetName val="내역단위"/>
      <sheetName val="woo(mac)"/>
      <sheetName val="8.PILE  (돌출)"/>
      <sheetName val="원형1호맨홀토공수량"/>
      <sheetName val="자재집계"/>
      <sheetName val="부대내역"/>
      <sheetName val="내역서(기성청구)"/>
      <sheetName val="암거단위"/>
      <sheetName val="기별"/>
      <sheetName val="단가명령서"/>
      <sheetName val="Sheet13"/>
      <sheetName val="대창(장성)"/>
      <sheetName val="대창(함평)-창열"/>
      <sheetName val="시공변경 설명서"/>
      <sheetName val="공사비증감내역"/>
      <sheetName val="변경조서"/>
      <sheetName val="362품셈"/>
      <sheetName val="갑지"/>
      <sheetName val="POL6차-PIPING"/>
      <sheetName val="기자재비"/>
      <sheetName val="3"/>
      <sheetName val="패널"/>
      <sheetName val="부하계산서"/>
      <sheetName val="도로단위당"/>
      <sheetName val="공예을"/>
      <sheetName val="표준내역"/>
      <sheetName val="대운산출"/>
      <sheetName val="SANTOGO"/>
      <sheetName val="SANBAISU"/>
      <sheetName val="경율산정"/>
      <sheetName val="방지책개소별명세"/>
      <sheetName val="아파트건축"/>
      <sheetName val="별첨1-4"/>
      <sheetName val="노임변동률"/>
      <sheetName val="OPGW기별"/>
      <sheetName val="지시서"/>
      <sheetName val="이천변압기운반비"/>
      <sheetName val="48평단가"/>
      <sheetName val="57단가"/>
      <sheetName val="54평단가"/>
      <sheetName val="66평단가"/>
      <sheetName val="61단가"/>
      <sheetName val="89평단가"/>
      <sheetName val="84평단가"/>
      <sheetName val="골조시행"/>
      <sheetName val="노임이"/>
      <sheetName val="6호기"/>
      <sheetName val="방식총괄"/>
      <sheetName val="단가목록"/>
      <sheetName val="제품별구성표"/>
      <sheetName val="기기리스트"/>
      <sheetName val="BOX-1510"/>
      <sheetName val="재료비"/>
      <sheetName val="마포토정"/>
      <sheetName val="10월"/>
      <sheetName val="신천3호용수로"/>
      <sheetName val="2공구산출내역"/>
      <sheetName val="식재일위대가"/>
      <sheetName val="수공기"/>
      <sheetName val="중기"/>
      <sheetName val="CAUDIT"/>
      <sheetName val="토적계산"/>
      <sheetName val="목차"/>
      <sheetName val="수지예산"/>
      <sheetName val="전선"/>
      <sheetName val="CABLE"/>
      <sheetName val="건축공사실행"/>
      <sheetName val="펀칭"/>
      <sheetName val="물량"/>
      <sheetName val="횡배수관집현황(2공구)"/>
      <sheetName val="평균높이산출근거"/>
      <sheetName val="횡배수관위치조서"/>
      <sheetName val="실행내역"/>
      <sheetName val="9GNG운반"/>
      <sheetName val="설계개요"/>
      <sheetName val="danga"/>
      <sheetName val="ilch"/>
      <sheetName val="을"/>
      <sheetName val="기둥(원형)"/>
      <sheetName val="물가자료"/>
      <sheetName val="암거공"/>
      <sheetName val="부대집계1"/>
      <sheetName val="가도단위"/>
      <sheetName val="3련 BOX"/>
      <sheetName val="국소별수량산출"/>
      <sheetName val="Macro1"/>
      <sheetName val="Macro3"/>
      <sheetName val="Macro2"/>
      <sheetName val="JUCK"/>
      <sheetName val="산근"/>
      <sheetName val="모래기초"/>
      <sheetName val="말뚝지지력산정"/>
      <sheetName val="Sheet2"/>
      <sheetName val="내역을"/>
      <sheetName val="건축"/>
      <sheetName val="건축원가"/>
      <sheetName val="b_sul"/>
      <sheetName val="전체"/>
      <sheetName val="금융비용"/>
      <sheetName val="인건-측정"/>
      <sheetName val="ERL_TBL"/>
      <sheetName val="기초단가"/>
      <sheetName val="COVER"/>
      <sheetName val="EXPENSE"/>
      <sheetName val="내역서2안"/>
      <sheetName val="기계실"/>
      <sheetName val="도급내역(금차분)"/>
      <sheetName val="자재단가"/>
      <sheetName val="공비대비"/>
      <sheetName val="C.배수관공"/>
      <sheetName val="배전KT"/>
      <sheetName val="메서,변+증"/>
      <sheetName val="결선list"/>
      <sheetName val="설계서"/>
      <sheetName val="남양시작동010313100%"/>
      <sheetName val="unit 4"/>
      <sheetName val="백암비스타내역"/>
      <sheetName val="산출근거"/>
      <sheetName val="45,46"/>
      <sheetName val="사업성분석"/>
      <sheetName val="백호우계수"/>
      <sheetName val="총괄갑 "/>
      <sheetName val="99년신청"/>
      <sheetName val="광양방향"/>
      <sheetName val="BOX전기내역"/>
      <sheetName val="환율"/>
      <sheetName val="내역서1999.8최종"/>
      <sheetName val="포승(S+H)"/>
      <sheetName val="포승(SHEET)"/>
      <sheetName val="기성내역서"/>
      <sheetName val="변경내역서"/>
      <sheetName val="집계표"/>
      <sheetName val="b_balju-단가단가단가"/>
      <sheetName val="7.수지"/>
      <sheetName val="estimate(TOTAL) (2)"/>
      <sheetName val="estimate"/>
      <sheetName val="갑1"/>
      <sheetName val="DATA1"/>
      <sheetName val="램머"/>
      <sheetName val="asd"/>
      <sheetName val="단면치수"/>
      <sheetName val="보증금(전신전화가입권)"/>
      <sheetName val="98년BS"/>
      <sheetName val="잉여금"/>
      <sheetName val="급여대장출력"/>
      <sheetName val="인원계획-미화"/>
      <sheetName val="부대시설"/>
      <sheetName val="공문"/>
      <sheetName val="원가계산 (2)"/>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Tool"/>
      <sheetName val="PAC"/>
      <sheetName val="신우"/>
      <sheetName val="1차_내역서"/>
      <sheetName val="8_수량산출서"/>
      <sheetName val="9_단가조사서"/>
      <sheetName val="6_일위목록"/>
      <sheetName val="기존단가_(2)"/>
      <sheetName val="Sheet1 (2)"/>
      <sheetName val="철거산출근거"/>
      <sheetName val="1-최종안"/>
      <sheetName val="사업분석-분양가결정"/>
      <sheetName val="BEND LOSS"/>
      <sheetName val="spec1"/>
      <sheetName val="BID"/>
      <sheetName val="명단"/>
      <sheetName val="상세내역서"/>
      <sheetName val="#2-3 일위대가"/>
      <sheetName val="#2-4 단가대비표"/>
      <sheetName val="DATA 입력란"/>
      <sheetName val="1. 설계조건 2.단면가정 3. 하중계산"/>
      <sheetName val="동원인원"/>
      <sheetName val="자재단가비교표"/>
      <sheetName val="4__자재단가비교표"/>
      <sheetName val="4__일위대가"/>
      <sheetName val="준검_내역서"/>
      <sheetName val="토목검측서"/>
      <sheetName val="시설장비"/>
      <sheetName val="(10) 단가산출결과"/>
      <sheetName val="산출내역 (월기성)"/>
      <sheetName val="건축기성"/>
      <sheetName val="공량예산"/>
      <sheetName val="PIPE(인수본)"/>
      <sheetName val="기준표"/>
      <sheetName val="명세서(을)"/>
      <sheetName val=" FURNACE현설"/>
      <sheetName val="계림(함평)"/>
      <sheetName val="계림(장성)"/>
      <sheetName val="노원열병합  건축공사기성내역서"/>
      <sheetName val="BOX(상시)"/>
      <sheetName val="수량산출서"/>
      <sheetName val="1호철근량"/>
      <sheetName val="기계경비(시간당)"/>
      <sheetName val="본체"/>
      <sheetName val="날개벽"/>
      <sheetName val="대로근거"/>
      <sheetName val="REACTION(USE평시)"/>
      <sheetName val="설계조건"/>
      <sheetName val="REACTION(USD지진시)"/>
      <sheetName val="배관배선내역"/>
      <sheetName val="환경기계공정표 (3)"/>
      <sheetName val="combi(wall)"/>
      <sheetName val="전기자료"/>
      <sheetName val="Sheet14"/>
      <sheetName val="Sheet10"/>
      <sheetName val="대차대조표"/>
      <sheetName val="상행-교대(A1-A2)"/>
      <sheetName val="조도계산(1)"/>
      <sheetName val="수량산출서(보강)"/>
      <sheetName val="중기솔뇨"/>
      <sheetName val="금액내역서"/>
      <sheetName val="개별직종노임단가(2002.5)"/>
      <sheetName val="역T형"/>
      <sheetName val="제2~7호표"/>
      <sheetName val="견적990322"/>
      <sheetName val="수로교총재료집계"/>
      <sheetName val="설계서(8)"/>
      <sheetName val="설계서SC"/>
      <sheetName val="예산서"/>
      <sheetName val="총공사비"/>
      <sheetName val="실행내역 "/>
      <sheetName val="C-노임단가"/>
      <sheetName val="건축토목내역"/>
      <sheetName val="단가표"/>
      <sheetName val="금액"/>
      <sheetName val="예산내역서"/>
      <sheetName val="설계예산서"/>
      <sheetName val="청천내"/>
      <sheetName val="경제성분석"/>
      <sheetName val="가로등기초"/>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Set>
  </externalBook>
</externalLink>
</file>

<file path=xl/externalLinks/externalLink5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EF"/>
    </sheetNames>
    <sheetDataSet>
      <sheetData sheetId="0"/>
      <sheetData sheetId="1" refreshError="1"/>
    </sheetDataSet>
  </externalBook>
</externalLink>
</file>

<file path=xl/externalLinks/externalLink5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기타"/>
      <sheetName val="NAI-T"/>
      <sheetName val="NAI"/>
      <sheetName val="관급"/>
      <sheetName val="IL-L"/>
      <sheetName val="IL"/>
      <sheetName val="G-IL-L"/>
      <sheetName val="G-IL"/>
      <sheetName val="EQ-L"/>
      <sheetName val="EQ-총"/>
      <sheetName val="EQ-R1"/>
      <sheetName val="BU-L"/>
      <sheetName val="BU"/>
      <sheetName val="BU-손"/>
      <sheetName val="DAN"/>
      <sheetName val="CAL-R"/>
      <sheetName val="운반시간"/>
      <sheetName val="요율표"/>
      <sheetName val="+-"/>
      <sheetName val="F1"/>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단가"/>
      <sheetName val="예측단가간지"/>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배수관산출근거"/>
      <sheetName val="종배수관"/>
      <sheetName val="배수산출근거"/>
      <sheetName val="종배수관집계"/>
      <sheetName val="종배수관수량집계"/>
      <sheetName val="단가"/>
      <sheetName val="일위대가목록"/>
      <sheetName val="수량산출"/>
      <sheetName val="암거단위"/>
      <sheetName val="노임"/>
      <sheetName val="화해(함평)"/>
      <sheetName val="화해(장성)"/>
      <sheetName val="C.배수관공"/>
      <sheetName val="DATE"/>
      <sheetName val="이토변실"/>
      <sheetName val="1.설계기준 "/>
      <sheetName val="노임단가"/>
      <sheetName val="일위대가"/>
      <sheetName val="준검 내역서"/>
      <sheetName val="개별직종노임단가(2002.5)"/>
      <sheetName val="modeling"/>
      <sheetName val="ABUT수량-A1"/>
      <sheetName val="시설물일위"/>
      <sheetName val="예측단가간지"/>
      <sheetName val="단가목록"/>
      <sheetName val="터파기및재료"/>
      <sheetName val="내역서"/>
      <sheetName val="재정비직인"/>
      <sheetName val="재정비내역"/>
      <sheetName val="지적고시내역"/>
      <sheetName val="내역1"/>
      <sheetName val="단위수량"/>
      <sheetName val="N賃率-職"/>
      <sheetName val="내역"/>
      <sheetName val="다곡2교"/>
      <sheetName val="날개벽수량표"/>
      <sheetName val="#REF"/>
      <sheetName val="대가목록"/>
      <sheetName val="관경별내역서"/>
      <sheetName val="인건비"/>
      <sheetName val="직접경비"/>
      <sheetName val="말뚝지지력산정"/>
      <sheetName val="연동내역"/>
      <sheetName val="변수"/>
      <sheetName val="Baby일위대가"/>
      <sheetName val="매매"/>
      <sheetName val="2공구산출내역"/>
      <sheetName val="방지책개소별명세"/>
      <sheetName val="자재단가"/>
      <sheetName val="기둥(원형)"/>
      <sheetName val="기초공"/>
      <sheetName val="노무비단가"/>
      <sheetName val="총괄내역서"/>
      <sheetName val="기본단가표"/>
      <sheetName val="H-PILE수량집계"/>
      <sheetName val="고분전시관"/>
      <sheetName val="설비"/>
      <sheetName val="45,46"/>
      <sheetName val="설계기준"/>
      <sheetName val="을지"/>
      <sheetName val="밸브설치"/>
      <sheetName val="단위단가"/>
      <sheetName val=""/>
      <sheetName val="부대공사"/>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Set>
  </externalBook>
</externalLink>
</file>

<file path=xl/externalLinks/externalLink5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기타"/>
      <sheetName val="NAI-T"/>
      <sheetName val="NAI"/>
      <sheetName val="관급"/>
      <sheetName val="IL-L"/>
      <sheetName val="IL"/>
      <sheetName val="G-IL-L"/>
      <sheetName val="G-IL"/>
      <sheetName val="EQ-L"/>
      <sheetName val="EQ-총"/>
      <sheetName val="EQ-R1"/>
      <sheetName val="BU-L"/>
      <sheetName val="BU"/>
      <sheetName val="BU-손"/>
      <sheetName val="DAN"/>
      <sheetName val="CAL-R"/>
      <sheetName val="운반시간"/>
      <sheetName val="요율표"/>
      <sheetName val="+-"/>
      <sheetName val="F1"/>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단가"/>
      <sheetName val="종배수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암거난간지수벽(간지)"/>
      <sheetName val="난간벽및지수벽수량집계"/>
      <sheetName val="난간벽및지수벽수량"/>
      <sheetName val="데리네이타현황"/>
      <sheetName val="종배수관"/>
    </sheetNames>
    <sheetDataSet>
      <sheetData sheetId="0"/>
      <sheetData sheetId="1"/>
      <sheetData sheetId="2"/>
      <sheetData sheetId="3" refreshError="1"/>
      <sheetData sheetId="4" refreshError="1"/>
    </sheetDataSet>
  </externalBook>
</externalLink>
</file>

<file path=xl/externalLinks/externalLink5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 val="기본일위"/>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
      <sheetName val="간지"/>
      <sheetName val="현측인원"/>
      <sheetName val="현측기초"/>
      <sheetName val="토질대가(nx)"/>
      <sheetName val="계획대가"/>
      <sheetName val="토목설계기초"/>
      <sheetName val="보험요율"/>
      <sheetName val="2-1.측량내역  (2)"/>
      <sheetName val="2-2.측량인력산출  (2)"/>
      <sheetName val="3.토질조사 (2)"/>
      <sheetName val="내역서"/>
      <sheetName val="인건비"/>
      <sheetName val="라.공사비"/>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백호우계수"/>
      <sheetName val="간지"/>
      <sheetName val="예측단가간지"/>
      <sheetName val="시점교대"/>
      <sheetName val="단가"/>
      <sheetName val="내역서"/>
      <sheetName val="DATE"/>
      <sheetName val="DOHWA03"/>
      <sheetName val="용수지선토적"/>
      <sheetName val="인구"/>
      <sheetName val="환경평가"/>
      <sheetName val="단가조사"/>
      <sheetName val="노임단가"/>
      <sheetName val="시설물일위"/>
      <sheetName val="직접경비"/>
      <sheetName val="기계경비"/>
      <sheetName val="일위대가"/>
      <sheetName val="단위수량"/>
      <sheetName val="종배수관"/>
      <sheetName val="재정비직인"/>
      <sheetName val="재정비내역"/>
      <sheetName val="지적고시내역"/>
      <sheetName val="5지구단위"/>
      <sheetName val="예산총괄표"/>
      <sheetName val="집계표"/>
      <sheetName val="지구단위계획"/>
      <sheetName val="3지구단위"/>
      <sheetName val="기본일위"/>
      <sheetName val="투찰가"/>
      <sheetName val="산출내역서"/>
      <sheetName val="매출원가명세"/>
      <sheetName val="11.농지전용"/>
      <sheetName val="10.산지전용"/>
      <sheetName val="12.지형도면고시계획"/>
      <sheetName val="일위대가(가설)"/>
      <sheetName val="차선도색현황"/>
      <sheetName val="석축설면"/>
      <sheetName val="법면단"/>
      <sheetName val="INPUT(덕도방향-시점)"/>
      <sheetName val="일위대가(계측기설치)"/>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기둥(원형)"/>
      <sheetName val="ABUT수량-A1"/>
      <sheetName val="70%"/>
      <sheetName val="총집계표"/>
      <sheetName val="수자재단위당"/>
      <sheetName val="노임"/>
      <sheetName val="인건비"/>
      <sheetName val="라.공사비"/>
      <sheetName val="직접인건비"/>
      <sheetName val="일위대가표"/>
      <sheetName val="고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5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백호우계수"/>
      <sheetName val="예측단가간지"/>
      <sheetName val="일위대가"/>
      <sheetName val="각종단가"/>
      <sheetName val="기계경비"/>
      <sheetName val="노임단가"/>
      <sheetName val="산출내역서"/>
      <sheetName val="날개벽수량표"/>
      <sheetName val="내역서"/>
      <sheetName val="기계경비일람"/>
      <sheetName val="세목전체"/>
      <sheetName val="Sheet1 _2_"/>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시점교대"/>
      <sheetName val="Sheet1 (2)"/>
      <sheetName val="용역단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원가 (2)"/>
      <sheetName val="내역"/>
      <sheetName val="내역 (2)"/>
      <sheetName val="일대"/>
      <sheetName val="일대 (2)"/>
      <sheetName val="할증"/>
      <sheetName val="기초"/>
      <sheetName val="지급자재비"/>
      <sheetName val="버유수량"/>
      <sheetName val="공종"/>
      <sheetName val="품"/>
      <sheetName val="버팀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2">
          <cell r="A2" t="str">
            <v>B04</v>
          </cell>
          <cell r="B2" t="str">
            <v>B</v>
          </cell>
          <cell r="C2" t="str">
            <v>04</v>
          </cell>
          <cell r="D2" t="str">
            <v>대나무삼각C형</v>
          </cell>
        </row>
        <row r="3">
          <cell r="A3" t="str">
            <v>B05</v>
          </cell>
          <cell r="B3" t="str">
            <v>B</v>
          </cell>
          <cell r="C3" t="str">
            <v>05</v>
          </cell>
          <cell r="D3" t="str">
            <v>대나무삼각C형</v>
          </cell>
        </row>
        <row r="4">
          <cell r="A4" t="str">
            <v>B06</v>
          </cell>
          <cell r="B4" t="str">
            <v>B</v>
          </cell>
          <cell r="C4" t="str">
            <v>06</v>
          </cell>
          <cell r="D4" t="str">
            <v>대나무삼각B형</v>
          </cell>
        </row>
        <row r="5">
          <cell r="A5" t="str">
            <v>B07</v>
          </cell>
          <cell r="B5" t="str">
            <v>B</v>
          </cell>
          <cell r="C5" t="str">
            <v>07</v>
          </cell>
          <cell r="D5" t="str">
            <v>대나무삼각B형</v>
          </cell>
        </row>
        <row r="6">
          <cell r="A6" t="str">
            <v>B08</v>
          </cell>
          <cell r="B6" t="str">
            <v>B</v>
          </cell>
          <cell r="C6" t="str">
            <v>08</v>
          </cell>
          <cell r="D6" t="str">
            <v>대나무삼각A형</v>
          </cell>
        </row>
        <row r="7">
          <cell r="A7" t="str">
            <v>B09</v>
          </cell>
          <cell r="B7" t="str">
            <v>B</v>
          </cell>
          <cell r="C7" t="str">
            <v>09</v>
          </cell>
          <cell r="D7" t="str">
            <v>대나무삼각A형</v>
          </cell>
        </row>
        <row r="8">
          <cell r="A8" t="str">
            <v>B10</v>
          </cell>
          <cell r="B8" t="str">
            <v>B</v>
          </cell>
          <cell r="C8">
            <v>10</v>
          </cell>
          <cell r="D8" t="str">
            <v>대나무삼각A형</v>
          </cell>
        </row>
        <row r="9">
          <cell r="A9" t="str">
            <v>B11</v>
          </cell>
          <cell r="B9" t="str">
            <v>B</v>
          </cell>
          <cell r="C9">
            <v>11</v>
          </cell>
          <cell r="D9" t="str">
            <v>대나무삼각A형</v>
          </cell>
        </row>
        <row r="10">
          <cell r="A10" t="str">
            <v>B12</v>
          </cell>
          <cell r="B10" t="str">
            <v>B</v>
          </cell>
          <cell r="C10">
            <v>12</v>
          </cell>
          <cell r="D10" t="str">
            <v>대나무삼각A형</v>
          </cell>
        </row>
        <row r="11">
          <cell r="A11" t="str">
            <v>B13</v>
          </cell>
          <cell r="B11" t="str">
            <v>B</v>
          </cell>
          <cell r="C11">
            <v>13</v>
          </cell>
          <cell r="D11" t="str">
            <v>대나무삼각A형</v>
          </cell>
        </row>
        <row r="12">
          <cell r="A12" t="str">
            <v>B14</v>
          </cell>
          <cell r="B12" t="str">
            <v>B</v>
          </cell>
          <cell r="C12">
            <v>14</v>
          </cell>
          <cell r="D12" t="str">
            <v>대나무삼각A형</v>
          </cell>
        </row>
        <row r="13">
          <cell r="A13" t="str">
            <v>B15</v>
          </cell>
          <cell r="B13" t="str">
            <v>B</v>
          </cell>
          <cell r="C13">
            <v>15</v>
          </cell>
          <cell r="D13" t="str">
            <v>대나무삼각A형</v>
          </cell>
        </row>
        <row r="14">
          <cell r="A14" t="str">
            <v>B16</v>
          </cell>
          <cell r="B14" t="str">
            <v>B</v>
          </cell>
          <cell r="C14">
            <v>16</v>
          </cell>
          <cell r="D14" t="str">
            <v>대나무삼각A형</v>
          </cell>
        </row>
        <row r="15">
          <cell r="A15" t="str">
            <v>B17</v>
          </cell>
          <cell r="B15" t="str">
            <v>B</v>
          </cell>
          <cell r="C15">
            <v>17</v>
          </cell>
          <cell r="D15" t="str">
            <v>대나무삼각A형</v>
          </cell>
        </row>
        <row r="16">
          <cell r="A16" t="str">
            <v>B18</v>
          </cell>
          <cell r="B16" t="str">
            <v>B</v>
          </cell>
          <cell r="C16">
            <v>18</v>
          </cell>
          <cell r="D16" t="str">
            <v>대나무삼각A형</v>
          </cell>
        </row>
        <row r="17">
          <cell r="A17" t="str">
            <v>B19</v>
          </cell>
          <cell r="B17" t="str">
            <v>B</v>
          </cell>
          <cell r="C17">
            <v>19</v>
          </cell>
          <cell r="D17" t="str">
            <v>대나무삼각A형</v>
          </cell>
        </row>
        <row r="18">
          <cell r="A18" t="str">
            <v>B20</v>
          </cell>
          <cell r="B18" t="str">
            <v>B</v>
          </cell>
          <cell r="C18">
            <v>20</v>
          </cell>
          <cell r="D18" t="str">
            <v>대나무삼각대형</v>
          </cell>
        </row>
        <row r="19">
          <cell r="A19" t="str">
            <v>B21</v>
          </cell>
          <cell r="B19" t="str">
            <v>B</v>
          </cell>
          <cell r="C19">
            <v>21</v>
          </cell>
          <cell r="D19" t="str">
            <v>대나무삼각대형</v>
          </cell>
        </row>
        <row r="20">
          <cell r="A20" t="str">
            <v>B22</v>
          </cell>
          <cell r="B20" t="str">
            <v>B</v>
          </cell>
          <cell r="C20">
            <v>22</v>
          </cell>
          <cell r="D20" t="str">
            <v>대나무삼각대형</v>
          </cell>
        </row>
        <row r="21">
          <cell r="A21" t="str">
            <v>B23</v>
          </cell>
          <cell r="B21" t="str">
            <v>B</v>
          </cell>
          <cell r="C21">
            <v>23</v>
          </cell>
          <cell r="D21" t="str">
            <v>대나무삼각대형</v>
          </cell>
        </row>
        <row r="22">
          <cell r="A22" t="str">
            <v>B24</v>
          </cell>
          <cell r="B22" t="str">
            <v>B</v>
          </cell>
          <cell r="C22">
            <v>24</v>
          </cell>
          <cell r="D22" t="str">
            <v>대나무삼각대형</v>
          </cell>
        </row>
        <row r="23">
          <cell r="A23" t="str">
            <v>B25</v>
          </cell>
          <cell r="B23" t="str">
            <v>B</v>
          </cell>
          <cell r="C23">
            <v>25</v>
          </cell>
          <cell r="D23" t="str">
            <v>대나무삼각대형</v>
          </cell>
        </row>
        <row r="24">
          <cell r="A24" t="str">
            <v>B26</v>
          </cell>
          <cell r="B24" t="str">
            <v>B</v>
          </cell>
          <cell r="C24">
            <v>26</v>
          </cell>
          <cell r="D24" t="str">
            <v>대나무삼각대형</v>
          </cell>
        </row>
        <row r="25">
          <cell r="A25" t="str">
            <v>B27</v>
          </cell>
          <cell r="B25" t="str">
            <v>B</v>
          </cell>
          <cell r="C25">
            <v>27</v>
          </cell>
          <cell r="D25" t="str">
            <v>대나무삼각대형</v>
          </cell>
        </row>
        <row r="26">
          <cell r="A26" t="str">
            <v>B28</v>
          </cell>
          <cell r="B26" t="str">
            <v>B</v>
          </cell>
          <cell r="C26">
            <v>28</v>
          </cell>
          <cell r="D26" t="str">
            <v>대나무삼각대형</v>
          </cell>
        </row>
        <row r="27">
          <cell r="A27" t="str">
            <v>B29</v>
          </cell>
          <cell r="B27" t="str">
            <v>B</v>
          </cell>
          <cell r="C27">
            <v>29</v>
          </cell>
          <cell r="D27" t="str">
            <v>대나무삼각대형</v>
          </cell>
        </row>
        <row r="28">
          <cell r="A28" t="str">
            <v>B30</v>
          </cell>
          <cell r="B28" t="str">
            <v>B</v>
          </cell>
          <cell r="C28">
            <v>30</v>
          </cell>
          <cell r="D28" t="str">
            <v>대나무삼각대형</v>
          </cell>
        </row>
        <row r="29">
          <cell r="A29" t="str">
            <v>H1.0</v>
          </cell>
          <cell r="B29" t="str">
            <v>H</v>
          </cell>
          <cell r="C29" t="str">
            <v>1.0</v>
          </cell>
          <cell r="D29" t="str">
            <v>기준없음</v>
          </cell>
        </row>
        <row r="30">
          <cell r="A30" t="str">
            <v>H1.5</v>
          </cell>
          <cell r="B30" t="str">
            <v>H</v>
          </cell>
          <cell r="C30">
            <v>1.5</v>
          </cell>
          <cell r="D30" t="str">
            <v>기준없음</v>
          </cell>
        </row>
        <row r="31">
          <cell r="A31" t="str">
            <v>H2.0</v>
          </cell>
          <cell r="B31" t="str">
            <v>H</v>
          </cell>
          <cell r="C31" t="str">
            <v>2.0</v>
          </cell>
          <cell r="D31" t="str">
            <v>대나무삼각C형</v>
          </cell>
        </row>
        <row r="32">
          <cell r="A32" t="str">
            <v>H2.5</v>
          </cell>
          <cell r="B32" t="str">
            <v>H</v>
          </cell>
          <cell r="C32">
            <v>2.5</v>
          </cell>
          <cell r="D32" t="str">
            <v>대나무삼각C형</v>
          </cell>
        </row>
        <row r="33">
          <cell r="A33" t="str">
            <v>H3.0</v>
          </cell>
          <cell r="B33" t="str">
            <v>H</v>
          </cell>
          <cell r="C33" t="str">
            <v>3.0</v>
          </cell>
          <cell r="D33" t="str">
            <v>대나무삼각B형</v>
          </cell>
        </row>
        <row r="34">
          <cell r="A34" t="str">
            <v>H3.5</v>
          </cell>
          <cell r="B34" t="str">
            <v>H</v>
          </cell>
          <cell r="C34">
            <v>3.5</v>
          </cell>
          <cell r="D34" t="str">
            <v>대나무삼각B형</v>
          </cell>
        </row>
        <row r="35">
          <cell r="A35" t="str">
            <v>H4.0</v>
          </cell>
          <cell r="B35" t="str">
            <v>H</v>
          </cell>
          <cell r="C35" t="str">
            <v>4.0</v>
          </cell>
          <cell r="D35" t="str">
            <v>대나무삼각A형</v>
          </cell>
        </row>
        <row r="36">
          <cell r="A36" t="str">
            <v>H4.5</v>
          </cell>
          <cell r="B36" t="str">
            <v>H</v>
          </cell>
          <cell r="C36">
            <v>4.5</v>
          </cell>
          <cell r="D36" t="str">
            <v>대나무삼각A형</v>
          </cell>
        </row>
        <row r="37">
          <cell r="A37" t="str">
            <v>H5.0</v>
          </cell>
          <cell r="B37" t="str">
            <v>H</v>
          </cell>
          <cell r="C37" t="str">
            <v>5.0</v>
          </cell>
          <cell r="D37" t="str">
            <v>대나무삼각대형</v>
          </cell>
        </row>
        <row r="38">
          <cell r="A38" t="str">
            <v>H5.5</v>
          </cell>
          <cell r="B38" t="str">
            <v>H</v>
          </cell>
          <cell r="C38">
            <v>5.5</v>
          </cell>
          <cell r="D38" t="str">
            <v>대나무삼각대형</v>
          </cell>
        </row>
        <row r="39">
          <cell r="A39" t="str">
            <v>H6.0</v>
          </cell>
          <cell r="B39" t="str">
            <v>H</v>
          </cell>
          <cell r="C39" t="str">
            <v>6.0</v>
          </cell>
          <cell r="D39" t="str">
            <v>대나무삼각대형</v>
          </cell>
        </row>
        <row r="40">
          <cell r="A40" t="str">
            <v>K0.2</v>
          </cell>
          <cell r="B40" t="str">
            <v>K</v>
          </cell>
          <cell r="C40">
            <v>0.2</v>
          </cell>
          <cell r="D40" t="str">
            <v>지주목없음</v>
          </cell>
        </row>
        <row r="41">
          <cell r="A41" t="str">
            <v>K0.3</v>
          </cell>
          <cell r="B41" t="str">
            <v>K</v>
          </cell>
          <cell r="C41">
            <v>0.3</v>
          </cell>
          <cell r="D41" t="str">
            <v>지주목없음</v>
          </cell>
        </row>
        <row r="42">
          <cell r="A42" t="str">
            <v>K0.4</v>
          </cell>
          <cell r="B42" t="str">
            <v>K</v>
          </cell>
          <cell r="C42">
            <v>0.4</v>
          </cell>
          <cell r="D42" t="str">
            <v>지주목없음</v>
          </cell>
        </row>
        <row r="43">
          <cell r="A43" t="str">
            <v>K0.5</v>
          </cell>
          <cell r="B43" t="str">
            <v>K</v>
          </cell>
          <cell r="C43">
            <v>0.5</v>
          </cell>
          <cell r="D43" t="str">
            <v>지주목없음</v>
          </cell>
        </row>
        <row r="44">
          <cell r="A44" t="str">
            <v>K0.6</v>
          </cell>
          <cell r="B44" t="str">
            <v>K</v>
          </cell>
          <cell r="C44">
            <v>0.6</v>
          </cell>
          <cell r="D44" t="str">
            <v>지주목없음</v>
          </cell>
        </row>
        <row r="45">
          <cell r="A45" t="str">
            <v>K0.7</v>
          </cell>
          <cell r="B45" t="str">
            <v>K</v>
          </cell>
          <cell r="C45">
            <v>0.7</v>
          </cell>
          <cell r="D45" t="str">
            <v>지주목없음</v>
          </cell>
        </row>
        <row r="46">
          <cell r="A46" t="str">
            <v>K0.8</v>
          </cell>
          <cell r="B46" t="str">
            <v>K</v>
          </cell>
          <cell r="C46">
            <v>0.8</v>
          </cell>
          <cell r="D46" t="str">
            <v>지주목없음</v>
          </cell>
        </row>
        <row r="47">
          <cell r="A47" t="str">
            <v>K0.9</v>
          </cell>
          <cell r="B47" t="str">
            <v>K</v>
          </cell>
          <cell r="C47">
            <v>0.9</v>
          </cell>
          <cell r="D47" t="str">
            <v>지주목없음</v>
          </cell>
        </row>
        <row r="48">
          <cell r="A48" t="str">
            <v>K1.0</v>
          </cell>
          <cell r="B48" t="str">
            <v>K</v>
          </cell>
          <cell r="C48" t="str">
            <v>1.0</v>
          </cell>
          <cell r="D48" t="str">
            <v>지주목없음</v>
          </cell>
        </row>
        <row r="49">
          <cell r="A49" t="str">
            <v>K1.1</v>
          </cell>
          <cell r="B49" t="str">
            <v>K</v>
          </cell>
          <cell r="C49">
            <v>1.1000000000000001</v>
          </cell>
          <cell r="D49" t="str">
            <v>지주목없음</v>
          </cell>
        </row>
        <row r="50">
          <cell r="A50" t="str">
            <v>K1.2</v>
          </cell>
          <cell r="B50" t="str">
            <v>K</v>
          </cell>
          <cell r="C50">
            <v>1.2</v>
          </cell>
          <cell r="D50" t="str">
            <v>지주목없음</v>
          </cell>
        </row>
        <row r="51">
          <cell r="A51" t="str">
            <v>K1.3</v>
          </cell>
          <cell r="B51" t="str">
            <v>K</v>
          </cell>
          <cell r="C51">
            <v>1.3</v>
          </cell>
          <cell r="D51" t="str">
            <v>지주목없음</v>
          </cell>
        </row>
        <row r="52">
          <cell r="A52" t="str">
            <v>K1.4</v>
          </cell>
          <cell r="B52" t="str">
            <v>K</v>
          </cell>
          <cell r="C52">
            <v>1.4</v>
          </cell>
          <cell r="D52" t="str">
            <v>지주목없음</v>
          </cell>
        </row>
        <row r="53">
          <cell r="A53" t="str">
            <v>K1.5</v>
          </cell>
          <cell r="B53" t="str">
            <v>K</v>
          </cell>
          <cell r="C53">
            <v>1.5</v>
          </cell>
          <cell r="D53" t="str">
            <v>지주목없음</v>
          </cell>
        </row>
        <row r="54">
          <cell r="A54" t="str">
            <v>K1.6</v>
          </cell>
          <cell r="B54" t="str">
            <v>K</v>
          </cell>
          <cell r="C54">
            <v>1.6</v>
          </cell>
          <cell r="D54" t="str">
            <v>지주목없음</v>
          </cell>
        </row>
        <row r="55">
          <cell r="A55" t="str">
            <v>K1.7</v>
          </cell>
          <cell r="B55" t="str">
            <v>K</v>
          </cell>
          <cell r="C55">
            <v>1.7</v>
          </cell>
          <cell r="D55" t="str">
            <v>지주목없음</v>
          </cell>
        </row>
        <row r="56">
          <cell r="A56" t="str">
            <v>K1.8</v>
          </cell>
          <cell r="B56" t="str">
            <v>K</v>
          </cell>
          <cell r="C56">
            <v>1.8</v>
          </cell>
          <cell r="D56" t="str">
            <v>지주목없음</v>
          </cell>
        </row>
        <row r="57">
          <cell r="A57" t="str">
            <v>K1.9</v>
          </cell>
          <cell r="B57" t="str">
            <v>K</v>
          </cell>
          <cell r="C57">
            <v>1.9</v>
          </cell>
          <cell r="D57" t="str">
            <v>지주목없음</v>
          </cell>
        </row>
        <row r="58">
          <cell r="A58" t="str">
            <v>K2.0</v>
          </cell>
          <cell r="B58" t="str">
            <v>K</v>
          </cell>
          <cell r="C58" t="str">
            <v>2.0</v>
          </cell>
          <cell r="D58" t="str">
            <v>지주목없음</v>
          </cell>
        </row>
        <row r="59">
          <cell r="A59" t="str">
            <v>K2.1</v>
          </cell>
          <cell r="B59" t="str">
            <v>K</v>
          </cell>
          <cell r="C59">
            <v>2.1</v>
          </cell>
          <cell r="D59" t="str">
            <v>지주목없음</v>
          </cell>
        </row>
        <row r="60">
          <cell r="A60" t="str">
            <v>K2.2</v>
          </cell>
          <cell r="B60" t="str">
            <v>K</v>
          </cell>
          <cell r="C60">
            <v>2.2000000000000002</v>
          </cell>
          <cell r="D60" t="str">
            <v>지주목없음</v>
          </cell>
        </row>
        <row r="61">
          <cell r="A61" t="str">
            <v>K2.3</v>
          </cell>
          <cell r="B61" t="str">
            <v>K</v>
          </cell>
          <cell r="C61">
            <v>2.2999999999999998</v>
          </cell>
          <cell r="D61" t="str">
            <v>지주목없음</v>
          </cell>
        </row>
        <row r="62">
          <cell r="A62" t="str">
            <v>K2.4</v>
          </cell>
          <cell r="B62" t="str">
            <v>K</v>
          </cell>
          <cell r="C62">
            <v>2.4</v>
          </cell>
          <cell r="D62" t="str">
            <v>지주목없음</v>
          </cell>
        </row>
        <row r="63">
          <cell r="A63" t="str">
            <v>K2.5</v>
          </cell>
          <cell r="B63" t="str">
            <v>K</v>
          </cell>
          <cell r="C63">
            <v>2.5</v>
          </cell>
          <cell r="D63" t="str">
            <v>지주목없음</v>
          </cell>
        </row>
        <row r="64">
          <cell r="A64" t="str">
            <v>R04</v>
          </cell>
          <cell r="B64" t="str">
            <v>R</v>
          </cell>
          <cell r="C64" t="str">
            <v>04</v>
          </cell>
          <cell r="D64" t="str">
            <v>대나무삼각C형</v>
          </cell>
        </row>
        <row r="65">
          <cell r="A65" t="str">
            <v>R05</v>
          </cell>
          <cell r="B65" t="str">
            <v>R</v>
          </cell>
          <cell r="C65" t="str">
            <v>05</v>
          </cell>
          <cell r="D65" t="str">
            <v>대나무삼각C형</v>
          </cell>
        </row>
        <row r="66">
          <cell r="A66" t="str">
            <v>R06</v>
          </cell>
          <cell r="B66" t="str">
            <v>R</v>
          </cell>
          <cell r="C66" t="str">
            <v>06</v>
          </cell>
          <cell r="D66" t="str">
            <v>대나무삼각C형</v>
          </cell>
        </row>
        <row r="67">
          <cell r="A67" t="str">
            <v>R07</v>
          </cell>
          <cell r="B67" t="str">
            <v>R</v>
          </cell>
          <cell r="C67" t="str">
            <v>07</v>
          </cell>
          <cell r="D67" t="str">
            <v>대나무삼각C형</v>
          </cell>
        </row>
        <row r="68">
          <cell r="A68" t="str">
            <v>R08</v>
          </cell>
          <cell r="B68" t="str">
            <v>R</v>
          </cell>
          <cell r="C68" t="str">
            <v>08</v>
          </cell>
          <cell r="D68" t="str">
            <v>대나무삼각B형</v>
          </cell>
        </row>
        <row r="69">
          <cell r="A69" t="str">
            <v>R09</v>
          </cell>
          <cell r="B69" t="str">
            <v>R</v>
          </cell>
          <cell r="C69" t="str">
            <v>09</v>
          </cell>
          <cell r="D69" t="str">
            <v>대나무삼각B형</v>
          </cell>
        </row>
        <row r="70">
          <cell r="A70" t="str">
            <v>R10</v>
          </cell>
          <cell r="B70" t="str">
            <v>R</v>
          </cell>
          <cell r="C70">
            <v>10</v>
          </cell>
          <cell r="D70" t="str">
            <v>대나무삼각B형</v>
          </cell>
        </row>
        <row r="71">
          <cell r="A71" t="str">
            <v>R11</v>
          </cell>
          <cell r="B71" t="str">
            <v>R</v>
          </cell>
          <cell r="C71">
            <v>11</v>
          </cell>
          <cell r="D71" t="str">
            <v>대나무삼각B형</v>
          </cell>
        </row>
        <row r="72">
          <cell r="A72" t="str">
            <v>R12</v>
          </cell>
          <cell r="B72" t="str">
            <v>R</v>
          </cell>
          <cell r="C72">
            <v>12</v>
          </cell>
          <cell r="D72" t="str">
            <v>대나무삼각B형</v>
          </cell>
        </row>
        <row r="73">
          <cell r="A73" t="str">
            <v>R13</v>
          </cell>
          <cell r="B73" t="str">
            <v>R</v>
          </cell>
          <cell r="C73">
            <v>13</v>
          </cell>
          <cell r="D73" t="str">
            <v>대나무삼각B형</v>
          </cell>
        </row>
        <row r="74">
          <cell r="A74" t="str">
            <v>R14</v>
          </cell>
          <cell r="B74" t="str">
            <v>R</v>
          </cell>
          <cell r="C74">
            <v>14</v>
          </cell>
          <cell r="D74" t="str">
            <v>대나무삼각B형</v>
          </cell>
        </row>
        <row r="75">
          <cell r="A75" t="str">
            <v>R15</v>
          </cell>
          <cell r="B75" t="str">
            <v>R</v>
          </cell>
          <cell r="C75">
            <v>15</v>
          </cell>
          <cell r="D75" t="str">
            <v>대나무삼각A형</v>
          </cell>
        </row>
        <row r="76">
          <cell r="A76" t="str">
            <v>R16</v>
          </cell>
          <cell r="B76" t="str">
            <v>R</v>
          </cell>
          <cell r="C76">
            <v>16</v>
          </cell>
          <cell r="D76" t="str">
            <v>대나무삼각A형</v>
          </cell>
        </row>
        <row r="77">
          <cell r="A77" t="str">
            <v>R17</v>
          </cell>
          <cell r="B77" t="str">
            <v>R</v>
          </cell>
          <cell r="C77">
            <v>17</v>
          </cell>
          <cell r="D77" t="str">
            <v>대나무삼각A형</v>
          </cell>
        </row>
        <row r="78">
          <cell r="A78" t="str">
            <v>R18</v>
          </cell>
          <cell r="B78" t="str">
            <v>R</v>
          </cell>
          <cell r="C78">
            <v>18</v>
          </cell>
          <cell r="D78" t="str">
            <v>대나무삼각A형</v>
          </cell>
        </row>
        <row r="79">
          <cell r="A79" t="str">
            <v>R19</v>
          </cell>
          <cell r="B79" t="str">
            <v>R</v>
          </cell>
          <cell r="C79">
            <v>19</v>
          </cell>
          <cell r="D79" t="str">
            <v>대나무삼각A형</v>
          </cell>
        </row>
        <row r="80">
          <cell r="A80" t="str">
            <v>R20</v>
          </cell>
          <cell r="B80" t="str">
            <v>R</v>
          </cell>
          <cell r="C80">
            <v>20</v>
          </cell>
          <cell r="D80" t="str">
            <v>대나무삼각A형</v>
          </cell>
        </row>
        <row r="81">
          <cell r="A81" t="str">
            <v>R21</v>
          </cell>
          <cell r="B81" t="str">
            <v>R</v>
          </cell>
          <cell r="C81">
            <v>21</v>
          </cell>
          <cell r="D81" t="str">
            <v>대나무삼각A형</v>
          </cell>
        </row>
        <row r="82">
          <cell r="A82" t="str">
            <v>R22</v>
          </cell>
          <cell r="B82" t="str">
            <v>R</v>
          </cell>
          <cell r="C82">
            <v>22</v>
          </cell>
          <cell r="D82" t="str">
            <v>대나무삼각A형</v>
          </cell>
        </row>
        <row r="83">
          <cell r="A83" t="str">
            <v>R23</v>
          </cell>
          <cell r="B83" t="str">
            <v>R</v>
          </cell>
          <cell r="C83">
            <v>23</v>
          </cell>
          <cell r="D83" t="str">
            <v>대나무삼각A형</v>
          </cell>
        </row>
        <row r="84">
          <cell r="A84" t="str">
            <v>R24</v>
          </cell>
          <cell r="B84" t="str">
            <v>R</v>
          </cell>
          <cell r="C84">
            <v>24</v>
          </cell>
          <cell r="D84" t="str">
            <v>대나무삼각A형</v>
          </cell>
        </row>
        <row r="85">
          <cell r="A85" t="str">
            <v>R25</v>
          </cell>
          <cell r="B85" t="str">
            <v>R</v>
          </cell>
          <cell r="C85">
            <v>25</v>
          </cell>
          <cell r="D85" t="str">
            <v>대나무삼각대형</v>
          </cell>
        </row>
        <row r="86">
          <cell r="A86" t="str">
            <v>R26</v>
          </cell>
          <cell r="B86" t="str">
            <v>R</v>
          </cell>
          <cell r="C86">
            <v>26</v>
          </cell>
          <cell r="D86" t="str">
            <v>대나무삼각대형</v>
          </cell>
        </row>
        <row r="87">
          <cell r="A87" t="str">
            <v>R27</v>
          </cell>
          <cell r="B87" t="str">
            <v>R</v>
          </cell>
          <cell r="C87">
            <v>27</v>
          </cell>
          <cell r="D87" t="str">
            <v>대나무삼각대형</v>
          </cell>
        </row>
        <row r="88">
          <cell r="A88" t="str">
            <v>R28</v>
          </cell>
          <cell r="B88" t="str">
            <v>R</v>
          </cell>
          <cell r="C88">
            <v>28</v>
          </cell>
          <cell r="D88" t="str">
            <v>대나무삼각대형</v>
          </cell>
        </row>
        <row r="89">
          <cell r="A89" t="str">
            <v>R29</v>
          </cell>
          <cell r="B89" t="str">
            <v>R</v>
          </cell>
          <cell r="C89">
            <v>29</v>
          </cell>
          <cell r="D89" t="str">
            <v>대나무삼각대형</v>
          </cell>
        </row>
        <row r="90">
          <cell r="A90" t="str">
            <v>R30</v>
          </cell>
          <cell r="B90" t="str">
            <v>R</v>
          </cell>
          <cell r="C90">
            <v>30</v>
          </cell>
          <cell r="D90" t="str">
            <v>대나무삼각대형</v>
          </cell>
        </row>
      </sheetData>
    </sheetDataSet>
  </externalBook>
</externalLink>
</file>

<file path=xl/externalLinks/externalLink5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
      <sheetName val="Sheet1"/>
      <sheetName val="Sheet2"/>
      <sheetName val="Sheet3"/>
      <sheetName val="Sheet1 (2)"/>
    </sheetNames>
    <sheetDataSet>
      <sheetData sheetId="0"/>
      <sheetData sheetId="1"/>
      <sheetData sheetId="2"/>
      <sheetData sheetId="3"/>
      <sheetData sheetId="4" refreshError="1"/>
    </sheetDataSet>
  </externalBook>
</externalLink>
</file>

<file path=xl/externalLinks/externalLink5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sheetName val="가.일위대가표"/>
      <sheetName val="다.도서인쇄비"/>
      <sheetName val="라.공사비"/>
      <sheetName val="교통분석비"/>
      <sheetName val="인건비"/>
      <sheetName val="Sheet1 (2)"/>
      <sheetName val="산출내역서"/>
      <sheetName val="날개벽수량표"/>
      <sheetName val="직접경비"/>
      <sheetName val="우배수"/>
      <sheetName val="투찰"/>
      <sheetName val="백호우계수"/>
      <sheetName val="입찰안"/>
      <sheetName val="슬래브(PF)(하류)"/>
      <sheetName val="6PILE  (돌출)"/>
      <sheetName val="예측단가간지"/>
      <sheetName val="재정비직인"/>
      <sheetName val="재정비내역"/>
      <sheetName val="지적고시내역"/>
      <sheetName val="단가"/>
      <sheetName val="관접합및부설"/>
      <sheetName val="일위대가"/>
      <sheetName val="단가 및 재료비"/>
      <sheetName val="000000"/>
      <sheetName val="개요"/>
      <sheetName val="종배수관"/>
      <sheetName val="기계경비"/>
      <sheetName val="노임단가"/>
      <sheetName val="데리네이타현황"/>
      <sheetName val="요율"/>
      <sheetName val="신상도설계내역서"/>
      <sheetName val="인구"/>
      <sheetName val="수자재단위당"/>
      <sheetName val="Sheet1"/>
      <sheetName val="수원공사비"/>
      <sheetName val="토공"/>
      <sheetName val="자재대"/>
      <sheetName val="산출내역서집계표"/>
      <sheetName val="H-PILE수량집계"/>
      <sheetName val="노임"/>
      <sheetName val="산출근거"/>
      <sheetName val="실시설계비"/>
    </sheetNames>
    <sheetDataSet>
      <sheetData sheetId="0"/>
      <sheetData sheetId="1"/>
      <sheetData sheetId="2"/>
      <sheetData sheetId="3"/>
      <sheetData sheetId="4" refreshError="1">
        <row r="13">
          <cell r="L13">
            <v>219192000</v>
          </cell>
        </row>
      </sheetData>
      <sheetData sheetId="5"/>
      <sheetData sheetId="6" refreshError="1">
        <row r="3">
          <cell r="E3">
            <v>165204</v>
          </cell>
        </row>
        <row r="4">
          <cell r="E4">
            <v>123159</v>
          </cell>
        </row>
        <row r="5">
          <cell r="D5">
            <v>123952</v>
          </cell>
          <cell r="E5">
            <v>104134</v>
          </cell>
        </row>
        <row r="6">
          <cell r="E6">
            <v>90250</v>
          </cell>
        </row>
        <row r="9">
          <cell r="E9">
            <v>61567</v>
          </cell>
        </row>
        <row r="10">
          <cell r="D10">
            <v>66422</v>
          </cell>
        </row>
        <row r="11">
          <cell r="D11">
            <v>52585</v>
          </cell>
        </row>
        <row r="12">
          <cell r="D12">
            <v>74595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5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개"/>
      <sheetName val="품의"/>
      <sheetName val="현경"/>
      <sheetName val="실행"/>
      <sheetName val="☜사⊥발☞"/>
      <sheetName val="하총"/>
      <sheetName val="하사"/>
      <sheetName val="하내"/>
      <sheetName val="토공"/>
      <sheetName val="토견"/>
      <sheetName val="구조물"/>
      <sheetName val="구자"/>
      <sheetName val="구견"/>
      <sheetName val="☜발⊥검☞"/>
      <sheetName val="입찰"/>
      <sheetName val="식재인부"/>
      <sheetName val="노임,재료비"/>
      <sheetName val="자재(원원+원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총괄"/>
      <sheetName val="측량"/>
      <sheetName val="토질조사"/>
      <sheetName val="토목실시설계"/>
      <sheetName val="용역단가"/>
      <sheetName val="단가"/>
      <sheetName val="직접인건비"/>
      <sheetName val="자재(원원+원대)"/>
    </sheetNames>
    <sheetDataSet>
      <sheetData sheetId="0" refreshError="1"/>
      <sheetData sheetId="1" refreshError="1"/>
      <sheetData sheetId="2" refreshError="1"/>
      <sheetData sheetId="3" refreshError="1"/>
      <sheetData sheetId="4" refreshError="1"/>
      <sheetData sheetId="5">
        <row r="3">
          <cell r="C3">
            <v>6</v>
          </cell>
        </row>
      </sheetData>
      <sheetData sheetId="6" refreshError="1"/>
      <sheetData sheetId="7" refreshError="1"/>
      <sheetData sheetId="8" refreshError="1"/>
    </sheetDataSet>
  </externalBook>
</externalLink>
</file>

<file path=xl/externalLinks/externalLink5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내역서"/>
      <sheetName val="1.도시계획시설결정"/>
      <sheetName val="1-2.계획 인력산출"/>
      <sheetName val="2.환경성검토"/>
      <sheetName val="2-2.환경 인력산출"/>
      <sheetName val="3.교통성검토"/>
      <sheetName val="3-1.교통 인력산출"/>
      <sheetName val="4.사전재해검토"/>
      <sheetName val="4-1.소요인력산출"/>
      <sheetName val="5.문화재지표조사"/>
      <sheetName val="6.원문조성계획"/>
      <sheetName val="7.원문기본설계"/>
      <sheetName val="인쇄"/>
      <sheetName val="기초일위"/>
      <sheetName val="용역단가"/>
      <sheetName val="Sheet1 (2)"/>
      <sheetName val="인건비"/>
      <sheetName val="라.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33">
          <cell r="G33">
            <v>97468</v>
          </cell>
        </row>
      </sheetData>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재료비"/>
      <sheetName val="Module3"/>
      <sheetName val="토목"/>
      <sheetName val="토목2"/>
      <sheetName val="배수및구조물공"/>
      <sheetName val="포장공"/>
      <sheetName val="포장공 (2)"/>
      <sheetName val="부대공"/>
      <sheetName val="부대공 (2)"/>
      <sheetName val="부대공 (4)"/>
      <sheetName val="목차 (2)"/>
      <sheetName val="1"/>
      <sheetName val="목차"/>
      <sheetName val="용역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가평지구총괄"/>
      <sheetName val="표지 "/>
      <sheetName val="사업계획개요"/>
      <sheetName val="사업비수지예산서"/>
      <sheetName val="설계비근거"/>
      <sheetName val="간지횡 (2)"/>
      <sheetName val="목차"/>
      <sheetName val="간지횡"/>
      <sheetName val="수원공총괄"/>
      <sheetName val="자재대"/>
      <sheetName val="수원공사비"/>
      <sheetName val="부대공총괄"/>
      <sheetName val="부대공"/>
      <sheetName val="수일집"/>
      <sheetName val="수일내"/>
      <sheetName val="공사비총괄"/>
      <sheetName val="사업비 (2)"/>
      <sheetName val="설계비근거 (2)"/>
      <sheetName val="갑지"/>
      <sheetName val="입찰"/>
      <sheetName val="현경"/>
      <sheetName val="Sheet1 (2)"/>
      <sheetName val="라.공사비"/>
      <sheetName val="다.도서인쇄비"/>
      <sheetName val="5지구단위"/>
      <sheetName val="식재인부"/>
      <sheetName val="용역단가"/>
      <sheetName val="예측단가간지"/>
      <sheetName val="가격조사서"/>
      <sheetName val="6.원문조성계획"/>
      <sheetName val="일위대가표지"/>
      <sheetName val="4.2유효폭의 계산"/>
      <sheetName val="건설노임단가"/>
      <sheetName val="일위대가"/>
      <sheetName val="시중노임"/>
      <sheetName val="가평공사비"/>
      <sheetName val="4차원가계산서"/>
      <sheetName val="인건비"/>
      <sheetName val="계산서(곡선부)"/>
      <sheetName val="-치수표(곡선부)"/>
      <sheetName val="자재(원원+원대)"/>
      <sheetName val="개요"/>
      <sheetName val="직접인건비"/>
      <sheetName val="집계표"/>
      <sheetName val="예정공정표"/>
      <sheetName val="산출내역서"/>
      <sheetName val="시점교대"/>
      <sheetName val="000 단가"/>
      <sheetName val="투찰"/>
      <sheetName val="기본일위"/>
      <sheetName val="수량산출"/>
      <sheetName val="표지_"/>
      <sheetName val="간지횡_(2)"/>
      <sheetName val="사업비_(2)"/>
      <sheetName val="설계비근거_(2)"/>
      <sheetName val="라_공사비"/>
      <sheetName val="Sheet1_(2)"/>
      <sheetName val="다_도서인쇄비"/>
      <sheetName val="직노"/>
      <sheetName val="내역서"/>
      <sheetName val="공비대비"/>
      <sheetName val="Sheet1"/>
      <sheetName val="간지"/>
      <sheetName val="단가"/>
      <sheetName val="적용건축"/>
      <sheetName val="배수공 내역서 적용수량"/>
      <sheetName val="지구단위계획"/>
      <sheetName val="도시기본계획"/>
      <sheetName val="수요기관총괄내역서"/>
      <sheetName val="000000"/>
      <sheetName val="고분"/>
      <sheetName val="내역"/>
      <sheetName val="기초일위"/>
      <sheetName val="공사요율"/>
      <sheetName val="노임단가및요율(확인)"/>
      <sheetName val="교대(A1-A2)"/>
      <sheetName val="우배수"/>
      <sheetName val="노선측량(철도,도로신설)"/>
      <sheetName val="기계경비"/>
      <sheetName val="N賃率-職"/>
      <sheetName val="별첨1(임금)"/>
      <sheetName val="단위단가"/>
      <sheetName val="9GNG운반"/>
      <sheetName val="1 설계 기준"/>
      <sheetName val="날개수량1.5"/>
      <sheetName val="콘_재료분리(1)"/>
      <sheetName val="확정분세부"/>
      <sheetName val="확정분요약"/>
      <sheetName val="자재단가"/>
      <sheetName val="노임단가"/>
      <sheetName val="DATE"/>
      <sheetName val="내역(중앙)"/>
      <sheetName val="노임단가표"/>
      <sheetName val="토공"/>
      <sheetName val="각형맨홀"/>
      <sheetName val="수로단위수량"/>
      <sheetName val="배수관집계"/>
      <sheetName val="횡배위치"/>
      <sheetName val="계산중"/>
      <sheetName val="1.설계조건"/>
      <sheetName val="자재운반단가일람표"/>
      <sheetName val="횡배수관집현황(2공구)"/>
      <sheetName val="덕전리"/>
      <sheetName val="gyun"/>
      <sheetName val="상세"/>
      <sheetName val="매매"/>
      <sheetName val="직재"/>
      <sheetName val="종배수관"/>
      <sheetName val="직접경비"/>
      <sheetName val="유효폭의 계산"/>
      <sheetName val="설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Set>
  </externalBook>
</externalLink>
</file>

<file path=xl/externalLinks/externalLink5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중앙)"/>
      <sheetName val="총괄(중앙)"/>
      <sheetName val="내역(중앙)"/>
      <sheetName val="표지(창신)"/>
      <sheetName val="총괄(창신)"/>
      <sheetName val="내역(창신)"/>
      <sheetName val="수원공사비"/>
      <sheetName val="자재대"/>
      <sheetName val="입찰"/>
      <sheetName val="현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sheetName val="교통분석비"/>
      <sheetName val="가.일위대가표"/>
      <sheetName val="인건비"/>
      <sheetName val="다.도서인쇄비"/>
      <sheetName val="라.공사비"/>
      <sheetName val="6PILE  (돌출)"/>
      <sheetName val="일위대가표지"/>
      <sheetName val="Sheet1"/>
      <sheetName val="상세"/>
      <sheetName val="슬래브(PF)(하류)"/>
      <sheetName val="도근좌표"/>
      <sheetName val="설계내역서(최종)"/>
      <sheetName val="#REF"/>
      <sheetName val="Sheet1 (2)"/>
      <sheetName val="식재인부"/>
      <sheetName val="용역단가"/>
      <sheetName val="일위대가"/>
      <sheetName val="종배수관"/>
      <sheetName val="N賃率-職"/>
      <sheetName val="Sheet2"/>
      <sheetName val="입찰"/>
      <sheetName val="현경"/>
      <sheetName val="날개벽수량표"/>
      <sheetName val="6.원문조성계획"/>
      <sheetName val="우배수"/>
      <sheetName val="노임단가"/>
      <sheetName val="노임코드"/>
      <sheetName val="노임단가(일반)"/>
      <sheetName val="각종단가"/>
      <sheetName val="조명시설"/>
      <sheetName val="예측단가간지"/>
      <sheetName val="지급자재"/>
      <sheetName val="대로근거"/>
      <sheetName val="공비대비"/>
      <sheetName val="2.재료비"/>
      <sheetName val="단가조사"/>
      <sheetName val="노임단"/>
      <sheetName val="배수공"/>
      <sheetName val="부대공"/>
      <sheetName val="운반공"/>
      <sheetName val="자재단"/>
      <sheetName val="장비단"/>
      <sheetName val="EQ-R1"/>
      <sheetName val="산출내역서"/>
      <sheetName val="직접경비"/>
      <sheetName val="투찰"/>
      <sheetName val="관리,공감"/>
      <sheetName val="단가"/>
      <sheetName val="지주토목내역서"/>
      <sheetName val="ABUT수량-A1"/>
      <sheetName val="터널조도"/>
      <sheetName val="수안보-MBR1"/>
      <sheetName val="수원공사비"/>
      <sheetName val="자재대"/>
      <sheetName val="설비"/>
    </sheetNames>
    <sheetDataSet>
      <sheetData sheetId="0"/>
      <sheetData sheetId="1"/>
      <sheetData sheetId="2"/>
      <sheetData sheetId="3"/>
      <sheetData sheetId="4"/>
      <sheetData sheetId="5">
        <row r="42">
          <cell r="G42">
            <v>4572000</v>
          </cell>
        </row>
      </sheetData>
      <sheetData sheetId="6" refreshError="1">
        <row r="15">
          <cell r="M15">
            <v>3126271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5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내역(중앙)"/>
      <sheetName val="일위(총괄)"/>
      <sheetName val="일위대가"/>
      <sheetName val="부단수천공"/>
      <sheetName val="호표"/>
      <sheetName val="남사개략공사비산출기준"/>
      <sheetName val="시점교대"/>
      <sheetName val="수원공사비"/>
      <sheetName val="자재대"/>
      <sheetName val="공사비"/>
      <sheetName val="토사(PE)"/>
      <sheetName val="5지구단위"/>
      <sheetName val="원가계산서"/>
      <sheetName val="Data&amp;Result"/>
      <sheetName val="자재단가"/>
      <sheetName val="TYPE-A"/>
      <sheetName val="식재인부"/>
      <sheetName val="직접경비"/>
      <sheetName val="직접인건비"/>
      <sheetName val="용역단가"/>
      <sheetName val="예측단가간지"/>
      <sheetName val="단가"/>
      <sheetName val="맨홀_공사비"/>
      <sheetName val="라.공사비"/>
      <sheetName val="4.2유효폭의 계산"/>
      <sheetName val="형틀공사"/>
      <sheetName val="입찰"/>
      <sheetName val="현경"/>
      <sheetName val="Sheet1 (2)"/>
      <sheetName val="부대내역"/>
      <sheetName val="코드"/>
      <sheetName val="간지"/>
      <sheetName val="부관수량집계"/>
      <sheetName val="단위수량"/>
      <sheetName val="터파기및재료"/>
      <sheetName val="일위대가표지"/>
      <sheetName val="제잡비계산"/>
      <sheetName val="내역서"/>
      <sheetName val="토목"/>
      <sheetName val="단위단가"/>
      <sheetName val="환경검토직접인건비"/>
      <sheetName val="환경검토직접경비"/>
      <sheetName val="지급자재"/>
      <sheetName val="종배수관"/>
      <sheetName val="합계"/>
      <sheetName val="관거공사비"/>
      <sheetName val="Sheet6"/>
      <sheetName val="내역(창신)"/>
      <sheetName val="내역"/>
      <sheetName val="다.도서인쇄비"/>
      <sheetName val="산출근거"/>
      <sheetName val="설계"/>
      <sheetName val="관리,공감"/>
      <sheetName val="수자재단위당"/>
      <sheetName val="설계기준"/>
      <sheetName val="내역1"/>
      <sheetName val="일위대가(가설)"/>
      <sheetName val="노임단가"/>
      <sheetName val="수목단가"/>
      <sheetName val="현장조사"/>
      <sheetName val="공사요율"/>
      <sheetName val="수량산출"/>
      <sheetName val="경비산출"/>
      <sheetName val="총괄내역"/>
      <sheetName val="노임"/>
      <sheetName val="도근좌표"/>
      <sheetName val="임금"/>
      <sheetName val="용역비내역-진짜"/>
      <sheetName val="Y-WORK"/>
      <sheetName val="DATE"/>
      <sheetName val="상세"/>
      <sheetName val="gyun"/>
      <sheetName val="시중노임"/>
      <sheetName val="input"/>
      <sheetName val="변경내역"/>
      <sheetName val="교각 P3"/>
      <sheetName val="유효폭의 계산"/>
      <sheetName val="간접비"/>
      <sheetName val="6.원문조성계획"/>
      <sheetName val="자재(원원+원대)"/>
      <sheetName val="유입량"/>
      <sheetName val="이형관중량"/>
      <sheetName val="일위대가(목록)"/>
      <sheetName val="산근(목록)"/>
      <sheetName val="재료비"/>
      <sheetName val="경비"/>
      <sheetName val="토공"/>
      <sheetName val="산식3"/>
      <sheetName val="부대공"/>
      <sheetName val="포장공"/>
      <sheetName val="우배수"/>
      <sheetName val="물가대비표"/>
      <sheetName val="지구단위계획"/>
      <sheetName val="도시기본계획"/>
      <sheetName val="일위대가표"/>
      <sheetName val="자재목록"/>
      <sheetName val="노임목록"/>
      <sheetName val="Baby일위대가"/>
      <sheetName val="N賃率-職"/>
      <sheetName val="Sheet1"/>
      <sheetName val="데리네이타현황"/>
      <sheetName val="집계표"/>
      <sheetName val="C.배수관공"/>
      <sheetName val="data"/>
      <sheetName val="Code"/>
      <sheetName val="시설물일위"/>
      <sheetName val="다.도서인쇄비 "/>
      <sheetName val="횡배수관"/>
      <sheetName val="범례표"/>
      <sheetName val="4.설계예산내역서"/>
      <sheetName val="빗물받이(910-510-410)"/>
      <sheetName val="별첨1(임금)"/>
      <sheetName val="예산총괄표"/>
      <sheetName val="SW개발내역"/>
      <sheetName val="5.세운W-A"/>
      <sheetName val="단가조사"/>
      <sheetName val="단가산출"/>
      <sheetName val="조도계산"/>
      <sheetName val="R&amp;D"/>
      <sheetName val="기준단가표"/>
      <sheetName val="입력변수"/>
      <sheetName val="가격조사서"/>
      <sheetName val="약품공급2"/>
      <sheetName val="백룡교차로"/>
      <sheetName val="점검총괄"/>
      <sheetName val="교통(소요인력산정기준)"/>
      <sheetName val="사리부설"/>
      <sheetName val="백호우계수"/>
      <sheetName val="배수공 내역서 적용수량"/>
      <sheetName val="인건비"/>
      <sheetName val="2.재료비"/>
      <sheetName val="ABUT수량-A1"/>
      <sheetName val="내역서2"/>
      <sheetName val="매매"/>
      <sheetName val="교대(A1-A2)"/>
      <sheetName val="날개수량1.5"/>
      <sheetName val="일위대가 3"/>
      <sheetName val="일위대가 2"/>
      <sheetName val="밸브설치"/>
      <sheetName val="수목데이타"/>
      <sheetName val="공사개요"/>
      <sheetName val="(1)본선수량집계"/>
      <sheetName val="코드분류"/>
      <sheetName val="배지거총재료집계표"/>
      <sheetName val="본공사"/>
      <sheetName val="공내역"/>
      <sheetName val="총괄내역서"/>
      <sheetName val="공통비(전체)"/>
      <sheetName val="산출내역서집계표"/>
      <sheetName val="측량노임단가"/>
      <sheetName val="9GNG운반"/>
      <sheetName val="기초단가"/>
      <sheetName val="최종총괄"/>
      <sheetName val="세부산출내역서"/>
      <sheetName val="원형1호맨홀토공수량"/>
      <sheetName val="재정비직인"/>
      <sheetName val="재정비내역"/>
      <sheetName val="지적고시내역"/>
      <sheetName val="교각토공"/>
      <sheetName val="TOTAL3"/>
      <sheetName val="(개요)"/>
      <sheetName val="직노"/>
      <sheetName val="라_공사비"/>
      <sheetName val="4_2유효폭의_계산"/>
      <sheetName val="Sheet1_(2)"/>
      <sheetName val="날개수량1_5"/>
      <sheetName val="다_도서인쇄비"/>
      <sheetName val="다_도서인쇄비_"/>
      <sheetName val="계약내역"/>
      <sheetName val="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5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자재단가"/>
      <sheetName val="도급예산내역서봉투"/>
      <sheetName val="공사원가계산서"/>
      <sheetName val="설계산출표지"/>
      <sheetName val="도급예산내역서총괄표"/>
      <sheetName val="을부담운반비"/>
      <sheetName val="운반비산출"/>
      <sheetName val="공비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환경성검토 총괄"/>
      <sheetName val="목차"/>
      <sheetName val="직접인건비"/>
      <sheetName val="직접경비"/>
      <sheetName val="Module2"/>
      <sheetName val="Module1"/>
      <sheetName val="수원공사비"/>
      <sheetName val="내역(중앙)"/>
      <sheetName val="산출근거"/>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5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
      <sheetName val="총괄사용료"/>
      <sheetName val="고정사용료"/>
      <sheetName val="하수변동사용료"/>
      <sheetName val="분뇨변동사용료"/>
      <sheetName val="총투자비산정"/>
      <sheetName val="총투자비명세"/>
      <sheetName val="개업비"/>
      <sheetName val="정부지원금산정"/>
      <sheetName val="총민간투자비산정"/>
      <sheetName val="예비비"/>
      <sheetName val="하수매출및운영비"/>
      <sheetName val="분뇨매출및운영비"/>
      <sheetName val="고정자산"/>
      <sheetName val="FS명세"/>
      <sheetName val="IS"/>
      <sheetName val="CF"/>
      <sheetName val="BS"/>
      <sheetName val="자금운영계획"/>
      <sheetName val="부대사업"/>
      <sheetName val="공비대비"/>
      <sheetName val="내역(중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사리부설"/>
      <sheetName val="분전함신설"/>
      <sheetName val="접지1종"/>
      <sheetName val="CT"/>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s>
    <sheetDataSet>
      <sheetData sheetId="0" refreshError="1"/>
    </sheetDataSet>
  </externalBook>
</externalLink>
</file>

<file path=xl/externalLinks/externalLink5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공량산출"/>
      <sheetName val="그러브면적"/>
      <sheetName val="중기사용료"/>
      <sheetName val="재료비"/>
      <sheetName val="노임"/>
      <sheetName val="분전함신설"/>
      <sheetName val="접지1종"/>
      <sheetName val="수량산출"/>
      <sheetName val="인건비"/>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5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출내역서"/>
      <sheetName val="적용기준"/>
      <sheetName val="적용기준 (2)"/>
      <sheetName val="예산"/>
      <sheetName val="Sheet2"/>
      <sheetName val="Sheet3"/>
      <sheetName val="#REF"/>
      <sheetName val="산출내역서"/>
      <sheetName val="_산근2_"/>
      <sheetName val="_산근4_"/>
      <sheetName val="사리부설"/>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5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L1" t="str">
            <v>2000년 7월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15000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12000</v>
          </cell>
        </row>
        <row r="5">
          <cell r="A5" t="str">
            <v>시멘트</v>
          </cell>
          <cell r="C5" t="str">
            <v>kg</v>
          </cell>
          <cell r="D5">
            <v>680</v>
          </cell>
          <cell r="E5">
            <v>63.6</v>
          </cell>
          <cell r="F5">
            <v>43248</v>
          </cell>
          <cell r="H5">
            <v>0</v>
          </cell>
          <cell r="J5">
            <v>0</v>
          </cell>
          <cell r="L5" t="str">
            <v>철선 # 20</v>
          </cell>
          <cell r="M5">
            <v>550</v>
          </cell>
          <cell r="O5" t="str">
            <v>보조기층재</v>
          </cell>
          <cell r="P5">
            <v>12000</v>
          </cell>
        </row>
        <row r="6">
          <cell r="A6" t="str">
            <v>모래</v>
          </cell>
          <cell r="C6" t="str">
            <v>㎥</v>
          </cell>
          <cell r="D6">
            <v>0.98</v>
          </cell>
          <cell r="E6">
            <v>15000</v>
          </cell>
          <cell r="F6">
            <v>14700</v>
          </cell>
          <cell r="H6">
            <v>0</v>
          </cell>
          <cell r="J6">
            <v>0</v>
          </cell>
          <cell r="K6">
            <v>16500</v>
          </cell>
          <cell r="L6" t="str">
            <v>못  N75</v>
          </cell>
          <cell r="M6">
            <v>660</v>
          </cell>
          <cell r="O6" t="str">
            <v>시멘트</v>
          </cell>
          <cell r="P6">
            <v>63.6</v>
          </cell>
          <cell r="Q6">
            <v>2800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46240</v>
          </cell>
        </row>
        <row r="11">
          <cell r="F11">
            <v>0</v>
          </cell>
          <cell r="H11">
            <v>0</v>
          </cell>
          <cell r="J11">
            <v>0</v>
          </cell>
          <cell r="L11" t="str">
            <v>40-180-8</v>
          </cell>
          <cell r="M11">
            <v>48010</v>
          </cell>
        </row>
        <row r="12">
          <cell r="F12">
            <v>0</v>
          </cell>
          <cell r="H12">
            <v>0</v>
          </cell>
          <cell r="J12">
            <v>0</v>
          </cell>
          <cell r="L12" t="str">
            <v>#8 150×150</v>
          </cell>
          <cell r="M12">
            <v>720</v>
          </cell>
        </row>
        <row r="13">
          <cell r="F13">
            <v>0</v>
          </cell>
          <cell r="H13">
            <v>0</v>
          </cell>
          <cell r="J13">
            <v>0</v>
          </cell>
          <cell r="L13" t="str">
            <v>25-210-8</v>
          </cell>
          <cell r="M13">
            <v>53320</v>
          </cell>
        </row>
        <row r="14">
          <cell r="F14">
            <v>0</v>
          </cell>
          <cell r="H14">
            <v>0</v>
          </cell>
          <cell r="J14">
            <v>0</v>
          </cell>
          <cell r="L14" t="str">
            <v>25-180-8</v>
          </cell>
          <cell r="M14">
            <v>49380</v>
          </cell>
        </row>
        <row r="15">
          <cell r="F15">
            <v>0</v>
          </cell>
          <cell r="H15">
            <v>0</v>
          </cell>
          <cell r="J15">
            <v>0</v>
          </cell>
          <cell r="L15" t="str">
            <v>25-210-10</v>
          </cell>
          <cell r="M15">
            <v>51450</v>
          </cell>
        </row>
        <row r="16">
          <cell r="F16">
            <v>0</v>
          </cell>
          <cell r="H16">
            <v>0</v>
          </cell>
          <cell r="J16">
            <v>0</v>
          </cell>
          <cell r="L16" t="str">
            <v>25-210-12</v>
          </cell>
          <cell r="M16">
            <v>52120</v>
          </cell>
        </row>
        <row r="17">
          <cell r="F17">
            <v>0</v>
          </cell>
          <cell r="H17">
            <v>0</v>
          </cell>
          <cell r="J17">
            <v>0</v>
          </cell>
          <cell r="L17" t="str">
            <v>25-180-12</v>
          </cell>
          <cell r="M17">
            <v>47730</v>
          </cell>
        </row>
        <row r="18">
          <cell r="A18" t="str">
            <v>計</v>
          </cell>
          <cell r="F18">
            <v>57948</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450</v>
          </cell>
          <cell r="F115">
            <v>90</v>
          </cell>
          <cell r="H115">
            <v>0</v>
          </cell>
          <cell r="J115">
            <v>0</v>
          </cell>
        </row>
        <row r="116">
          <cell r="A116" t="str">
            <v>잡재료</v>
          </cell>
          <cell r="B116" t="str">
            <v>재료비의 5%</v>
          </cell>
          <cell r="C116" t="str">
            <v>식</v>
          </cell>
          <cell r="D116">
            <v>1</v>
          </cell>
          <cell r="E116">
            <v>15997</v>
          </cell>
          <cell r="F116">
            <v>799.8</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16797</v>
          </cell>
          <cell r="H119">
            <v>201018</v>
          </cell>
          <cell r="J119">
            <v>0</v>
          </cell>
        </row>
        <row r="120">
          <cell r="A120" t="str">
            <v xml:space="preserve">計 </v>
          </cell>
          <cell r="B120" t="str">
            <v>공/㎥당</v>
          </cell>
          <cell r="F120">
            <v>1679</v>
          </cell>
          <cell r="H120">
            <v>20101</v>
          </cell>
          <cell r="J120">
            <v>0</v>
          </cell>
        </row>
        <row r="121">
          <cell r="A121" t="str">
            <v>1회사용시</v>
          </cell>
          <cell r="E121">
            <v>1</v>
          </cell>
          <cell r="F121">
            <v>1679</v>
          </cell>
          <cell r="G121">
            <v>1</v>
          </cell>
          <cell r="H121">
            <v>20101</v>
          </cell>
          <cell r="J121">
            <v>0</v>
          </cell>
        </row>
        <row r="122">
          <cell r="A122" t="str">
            <v>2회사용시</v>
          </cell>
          <cell r="E122">
            <v>0.67</v>
          </cell>
          <cell r="F122">
            <v>1124</v>
          </cell>
          <cell r="G122">
            <v>1</v>
          </cell>
          <cell r="H122">
            <v>20101</v>
          </cell>
          <cell r="J122">
            <v>0</v>
          </cell>
        </row>
        <row r="123">
          <cell r="A123" t="str">
            <v>3회사용시</v>
          </cell>
          <cell r="E123">
            <v>0.56499999999999995</v>
          </cell>
          <cell r="F123">
            <v>948</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문양거푸집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cell r="L129" t="str">
            <v>주  요  자  재  단  가  표</v>
          </cell>
        </row>
        <row r="130">
          <cell r="A130" t="str">
            <v>工 種 別</v>
          </cell>
          <cell r="E130" t="str">
            <v>單  價</v>
          </cell>
          <cell r="F130" t="str">
            <v>金      額</v>
          </cell>
          <cell r="G130" t="str">
            <v>單  價</v>
          </cell>
          <cell r="H130" t="str">
            <v>金      額</v>
          </cell>
          <cell r="I130" t="str">
            <v>單  價</v>
          </cell>
          <cell r="J130" t="str">
            <v>金      額</v>
          </cell>
          <cell r="L130" t="str">
            <v>철근</v>
          </cell>
          <cell r="M130">
            <v>0</v>
          </cell>
          <cell r="O130" t="str">
            <v>모래</v>
          </cell>
          <cell r="P130">
            <v>0</v>
          </cell>
        </row>
        <row r="131">
          <cell r="A131" t="str">
            <v>문양거푸집</v>
          </cell>
          <cell r="B131" t="str">
            <v>FRP1050×1820</v>
          </cell>
          <cell r="C131" t="str">
            <v>㎡</v>
          </cell>
          <cell r="D131">
            <v>0.05</v>
          </cell>
          <cell r="E131">
            <v>108058</v>
          </cell>
          <cell r="F131">
            <v>5402.9</v>
          </cell>
          <cell r="H131">
            <v>0</v>
          </cell>
          <cell r="J131">
            <v>0</v>
          </cell>
        </row>
        <row r="132">
          <cell r="A132" t="str">
            <v>폼타이</v>
          </cell>
          <cell r="B132" t="str">
            <v>D형 1/2×300</v>
          </cell>
          <cell r="C132" t="str">
            <v>조</v>
          </cell>
          <cell r="D132">
            <v>0.214</v>
          </cell>
          <cell r="E132">
            <v>850</v>
          </cell>
          <cell r="F132">
            <v>181.9</v>
          </cell>
          <cell r="H132">
            <v>0</v>
          </cell>
          <cell r="J132">
            <v>0</v>
          </cell>
        </row>
        <row r="133">
          <cell r="A133" t="str">
            <v>박리제</v>
          </cell>
          <cell r="B133" t="str">
            <v>SIKA FORM OIL</v>
          </cell>
          <cell r="C133" t="str">
            <v>ℓ</v>
          </cell>
          <cell r="D133">
            <v>0.19</v>
          </cell>
          <cell r="E133">
            <v>800</v>
          </cell>
          <cell r="F133">
            <v>152</v>
          </cell>
          <cell r="H133">
            <v>0</v>
          </cell>
          <cell r="J133">
            <v>0</v>
          </cell>
        </row>
        <row r="134">
          <cell r="A134" t="str">
            <v>세파레이터</v>
          </cell>
          <cell r="B134" t="str">
            <v>D형 1/2×500</v>
          </cell>
          <cell r="C134" t="str">
            <v xml:space="preserve">본 </v>
          </cell>
          <cell r="D134">
            <v>2.14</v>
          </cell>
          <cell r="E134">
            <v>140</v>
          </cell>
          <cell r="F134">
            <v>299.60000000000002</v>
          </cell>
          <cell r="H134">
            <v>0</v>
          </cell>
          <cell r="J134">
            <v>0</v>
          </cell>
        </row>
        <row r="135">
          <cell r="A135" t="str">
            <v>보조자재</v>
          </cell>
          <cell r="B135" t="str">
            <v>문양거푸집의20%</v>
          </cell>
          <cell r="C135" t="str">
            <v>식</v>
          </cell>
          <cell r="D135">
            <v>1</v>
          </cell>
          <cell r="E135">
            <v>1080.5</v>
          </cell>
          <cell r="F135">
            <v>1080.5</v>
          </cell>
          <cell r="H135">
            <v>0</v>
          </cell>
          <cell r="J135">
            <v>0</v>
          </cell>
        </row>
        <row r="136">
          <cell r="A136" t="str">
            <v>사용고재</v>
          </cell>
          <cell r="B136" t="str">
            <v>보조자재의 10%</v>
          </cell>
          <cell r="C136" t="str">
            <v>식</v>
          </cell>
          <cell r="D136">
            <v>1</v>
          </cell>
          <cell r="E136">
            <v>108</v>
          </cell>
          <cell r="F136">
            <v>108</v>
          </cell>
          <cell r="H136">
            <v>0</v>
          </cell>
          <cell r="J136">
            <v>0</v>
          </cell>
        </row>
        <row r="137">
          <cell r="A137" t="str">
            <v>형틀목공</v>
          </cell>
          <cell r="C137" t="str">
            <v>인</v>
          </cell>
          <cell r="D137">
            <v>0.14000000000000001</v>
          </cell>
          <cell r="F137">
            <v>0</v>
          </cell>
          <cell r="G137">
            <v>61483</v>
          </cell>
          <cell r="H137">
            <v>8607.6</v>
          </cell>
          <cell r="J137">
            <v>0</v>
          </cell>
        </row>
        <row r="138">
          <cell r="A138" t="str">
            <v>보통인부</v>
          </cell>
          <cell r="C138" t="str">
            <v>인</v>
          </cell>
          <cell r="D138">
            <v>0.12</v>
          </cell>
          <cell r="F138">
            <v>0</v>
          </cell>
          <cell r="G138">
            <v>34360</v>
          </cell>
          <cell r="H138">
            <v>4123.2</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7224</v>
          </cell>
          <cell r="H144">
            <v>12730</v>
          </cell>
          <cell r="J144">
            <v>0</v>
          </cell>
        </row>
      </sheetData>
      <sheetData sheetId="19"/>
      <sheetData sheetId="20"/>
      <sheetData sheetId="21"/>
      <sheetData sheetId="22"/>
    </sheetDataSet>
  </externalBook>
</externalLink>
</file>

<file path=xl/externalLinks/externalLink5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 val="전시원"/>
      <sheetName val="전시내"/>
      <sheetName val="Sheet1"/>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
          <cell r="L1" t="str">
            <v>2000년 7월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334000</v>
          </cell>
          <cell r="O3" t="str">
            <v>모래</v>
          </cell>
          <cell r="P3">
            <v>15000</v>
          </cell>
        </row>
        <row r="4">
          <cell r="A4" t="str">
            <v>工 種 別</v>
          </cell>
          <cell r="E4" t="str">
            <v>單  價</v>
          </cell>
          <cell r="F4" t="str">
            <v>金      額</v>
          </cell>
          <cell r="G4" t="str">
            <v>單  價</v>
          </cell>
          <cell r="H4" t="str">
            <v>金      額</v>
          </cell>
          <cell r="I4" t="str">
            <v>單  價</v>
          </cell>
          <cell r="J4" t="str">
            <v>金      額</v>
          </cell>
          <cell r="L4" t="str">
            <v>철선 # 8</v>
          </cell>
          <cell r="M4">
            <v>450</v>
          </cell>
          <cell r="O4" t="str">
            <v>잡석</v>
          </cell>
          <cell r="P4">
            <v>12000</v>
          </cell>
        </row>
        <row r="5">
          <cell r="A5" t="str">
            <v>시멘트</v>
          </cell>
          <cell r="C5" t="str">
            <v>kg</v>
          </cell>
          <cell r="D5">
            <v>680</v>
          </cell>
          <cell r="E5">
            <v>63.6</v>
          </cell>
          <cell r="F5">
            <v>43248</v>
          </cell>
          <cell r="H5">
            <v>0</v>
          </cell>
          <cell r="J5">
            <v>0</v>
          </cell>
          <cell r="L5" t="str">
            <v>철선 # 20</v>
          </cell>
          <cell r="M5">
            <v>550</v>
          </cell>
          <cell r="O5" t="str">
            <v>보조기층재</v>
          </cell>
          <cell r="P5">
            <v>12000</v>
          </cell>
        </row>
        <row r="6">
          <cell r="A6" t="str">
            <v>모래</v>
          </cell>
          <cell r="C6" t="str">
            <v>㎥</v>
          </cell>
          <cell r="D6">
            <v>0.98</v>
          </cell>
          <cell r="E6">
            <v>15000</v>
          </cell>
          <cell r="F6">
            <v>14700</v>
          </cell>
          <cell r="H6">
            <v>0</v>
          </cell>
          <cell r="J6">
            <v>0</v>
          </cell>
          <cell r="K6">
            <v>16500</v>
          </cell>
          <cell r="L6" t="str">
            <v>못  N75</v>
          </cell>
          <cell r="M6">
            <v>660</v>
          </cell>
          <cell r="O6" t="str">
            <v>시멘트</v>
          </cell>
          <cell r="P6">
            <v>63.6</v>
          </cell>
          <cell r="Q6">
            <v>2800</v>
          </cell>
        </row>
        <row r="7">
          <cell r="A7" t="str">
            <v>보통인부</v>
          </cell>
          <cell r="C7" t="str">
            <v>인</v>
          </cell>
          <cell r="D7">
            <v>1</v>
          </cell>
          <cell r="F7">
            <v>0</v>
          </cell>
          <cell r="G7">
            <v>34360</v>
          </cell>
          <cell r="H7">
            <v>34360</v>
          </cell>
          <cell r="J7">
            <v>0</v>
          </cell>
          <cell r="K7">
            <v>900</v>
          </cell>
          <cell r="L7" t="str">
            <v>목재</v>
          </cell>
          <cell r="M7">
            <v>244964</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row>
        <row r="10">
          <cell r="F10">
            <v>0</v>
          </cell>
          <cell r="H10">
            <v>0</v>
          </cell>
          <cell r="J10">
            <v>0</v>
          </cell>
          <cell r="L10" t="str">
            <v>40-135-8</v>
          </cell>
          <cell r="M10">
            <v>46240</v>
          </cell>
        </row>
        <row r="11">
          <cell r="F11">
            <v>0</v>
          </cell>
          <cell r="H11">
            <v>0</v>
          </cell>
          <cell r="J11">
            <v>0</v>
          </cell>
          <cell r="L11" t="str">
            <v>40-180-8</v>
          </cell>
          <cell r="M11">
            <v>48010</v>
          </cell>
        </row>
        <row r="12">
          <cell r="F12">
            <v>0</v>
          </cell>
          <cell r="H12">
            <v>0</v>
          </cell>
          <cell r="J12">
            <v>0</v>
          </cell>
          <cell r="L12" t="str">
            <v>#8 150×150</v>
          </cell>
          <cell r="M12">
            <v>720</v>
          </cell>
        </row>
        <row r="13">
          <cell r="F13">
            <v>0</v>
          </cell>
          <cell r="H13">
            <v>0</v>
          </cell>
          <cell r="J13">
            <v>0</v>
          </cell>
          <cell r="L13" t="str">
            <v>25-210-8</v>
          </cell>
          <cell r="M13">
            <v>53320</v>
          </cell>
        </row>
        <row r="14">
          <cell r="F14">
            <v>0</v>
          </cell>
          <cell r="H14">
            <v>0</v>
          </cell>
          <cell r="J14">
            <v>0</v>
          </cell>
          <cell r="L14" t="str">
            <v>25-180-8</v>
          </cell>
          <cell r="M14">
            <v>49380</v>
          </cell>
        </row>
        <row r="15">
          <cell r="F15">
            <v>0</v>
          </cell>
          <cell r="H15">
            <v>0</v>
          </cell>
          <cell r="J15">
            <v>0</v>
          </cell>
          <cell r="L15" t="str">
            <v>25-210-10</v>
          </cell>
          <cell r="M15">
            <v>51450</v>
          </cell>
        </row>
        <row r="16">
          <cell r="F16">
            <v>0</v>
          </cell>
          <cell r="H16">
            <v>0</v>
          </cell>
          <cell r="J16">
            <v>0</v>
          </cell>
          <cell r="L16" t="str">
            <v>25-210-12</v>
          </cell>
          <cell r="M16">
            <v>52120</v>
          </cell>
        </row>
        <row r="17">
          <cell r="F17">
            <v>0</v>
          </cell>
          <cell r="H17">
            <v>0</v>
          </cell>
          <cell r="J17">
            <v>0</v>
          </cell>
          <cell r="L17" t="str">
            <v>25-180-12</v>
          </cell>
          <cell r="M17">
            <v>47730</v>
          </cell>
        </row>
        <row r="18">
          <cell r="A18" t="str">
            <v>計</v>
          </cell>
          <cell r="F18">
            <v>57948</v>
          </cell>
          <cell r="H18">
            <v>34360</v>
          </cell>
          <cell r="J18">
            <v>0</v>
          </cell>
        </row>
        <row r="20">
          <cell r="A20" t="str">
            <v>名  稱 : 레미콘타설 ( 무근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콘크리트공</v>
          </cell>
          <cell r="C23" t="str">
            <v>인</v>
          </cell>
          <cell r="D23">
            <v>0.15</v>
          </cell>
          <cell r="F23">
            <v>0</v>
          </cell>
          <cell r="G23">
            <v>62281</v>
          </cell>
          <cell r="H23">
            <v>9342.1</v>
          </cell>
          <cell r="J23">
            <v>0</v>
          </cell>
        </row>
        <row r="24">
          <cell r="A24" t="str">
            <v>보통인부</v>
          </cell>
          <cell r="C24" t="str">
            <v>인</v>
          </cell>
          <cell r="D24">
            <v>0.27</v>
          </cell>
          <cell r="F24">
            <v>0</v>
          </cell>
          <cell r="G24">
            <v>34360</v>
          </cell>
          <cell r="H24">
            <v>9277.2000000000007</v>
          </cell>
          <cell r="J24">
            <v>0</v>
          </cell>
        </row>
        <row r="25">
          <cell r="F25">
            <v>0</v>
          </cell>
          <cell r="H25">
            <v>0</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0</v>
          </cell>
          <cell r="H36">
            <v>18619</v>
          </cell>
          <cell r="J36">
            <v>0</v>
          </cell>
        </row>
        <row r="38">
          <cell r="A38" t="str">
            <v>名  稱 : 레미콘타설 ( 철근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0.17</v>
          </cell>
          <cell r="F41">
            <v>0</v>
          </cell>
          <cell r="G41">
            <v>62281</v>
          </cell>
          <cell r="H41">
            <v>10587.7</v>
          </cell>
          <cell r="J41">
            <v>0</v>
          </cell>
        </row>
        <row r="42">
          <cell r="A42" t="str">
            <v>보통인부</v>
          </cell>
          <cell r="C42" t="str">
            <v>인</v>
          </cell>
          <cell r="D42">
            <v>0.28999999999999998</v>
          </cell>
          <cell r="F42">
            <v>0</v>
          </cell>
          <cell r="G42">
            <v>34360</v>
          </cell>
          <cell r="H42">
            <v>9964.4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20552</v>
          </cell>
          <cell r="J54">
            <v>0</v>
          </cell>
        </row>
        <row r="56">
          <cell r="A56" t="str">
            <v>名  稱 : 철근가공조립 ( 간단 )</v>
          </cell>
          <cell r="J56" t="str">
            <v>單位 : 원/TON當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H59">
            <v>0</v>
          </cell>
          <cell r="J59">
            <v>0</v>
          </cell>
        </row>
        <row r="60">
          <cell r="A60" t="str">
            <v>철근공</v>
          </cell>
          <cell r="C60" t="str">
            <v>인</v>
          </cell>
          <cell r="D60">
            <v>2.9</v>
          </cell>
          <cell r="F60">
            <v>0</v>
          </cell>
          <cell r="G60">
            <v>63607</v>
          </cell>
          <cell r="H60">
            <v>184460.3</v>
          </cell>
          <cell r="J60">
            <v>0</v>
          </cell>
        </row>
        <row r="61">
          <cell r="A61" t="str">
            <v>보통인부</v>
          </cell>
          <cell r="C61" t="str">
            <v>인</v>
          </cell>
          <cell r="D61">
            <v>1.6</v>
          </cell>
          <cell r="F61">
            <v>0</v>
          </cell>
          <cell r="G61">
            <v>34360</v>
          </cell>
          <cell r="H61">
            <v>54976</v>
          </cell>
          <cell r="J61">
            <v>0</v>
          </cell>
        </row>
        <row r="62">
          <cell r="A62" t="str">
            <v>기구손료</v>
          </cell>
          <cell r="B62" t="str">
            <v>품의 2%</v>
          </cell>
          <cell r="C62" t="str">
            <v>식</v>
          </cell>
          <cell r="D62">
            <v>1</v>
          </cell>
          <cell r="E62">
            <v>239436</v>
          </cell>
          <cell r="F62">
            <v>4788.7</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7538</v>
          </cell>
          <cell r="H72">
            <v>239436</v>
          </cell>
          <cell r="J72">
            <v>0</v>
          </cell>
        </row>
        <row r="74">
          <cell r="A74" t="str">
            <v>名  稱 : 철근가공조립 ( 보통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H77">
            <v>0</v>
          </cell>
          <cell r="J77">
            <v>0</v>
          </cell>
        </row>
        <row r="78">
          <cell r="A78" t="str">
            <v>철근공</v>
          </cell>
          <cell r="C78" t="str">
            <v>인</v>
          </cell>
          <cell r="D78">
            <v>4</v>
          </cell>
          <cell r="F78">
            <v>0</v>
          </cell>
          <cell r="G78">
            <v>63607</v>
          </cell>
          <cell r="H78">
            <v>254428</v>
          </cell>
          <cell r="J78">
            <v>0</v>
          </cell>
        </row>
        <row r="79">
          <cell r="A79" t="str">
            <v>보통인부</v>
          </cell>
          <cell r="C79" t="str">
            <v>인</v>
          </cell>
          <cell r="D79">
            <v>2.2000000000000002</v>
          </cell>
          <cell r="F79">
            <v>0</v>
          </cell>
          <cell r="G79">
            <v>34360</v>
          </cell>
          <cell r="H79">
            <v>75592</v>
          </cell>
          <cell r="J79">
            <v>0</v>
          </cell>
        </row>
        <row r="80">
          <cell r="A80" t="str">
            <v>기구손료</v>
          </cell>
          <cell r="B80" t="str">
            <v>품의 2%</v>
          </cell>
          <cell r="C80" t="str">
            <v>식</v>
          </cell>
          <cell r="D80">
            <v>1</v>
          </cell>
          <cell r="E80">
            <v>330020</v>
          </cell>
          <cell r="F80">
            <v>6600.4</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10175</v>
          </cell>
          <cell r="H90">
            <v>330020</v>
          </cell>
          <cell r="J90">
            <v>0</v>
          </cell>
        </row>
        <row r="92">
          <cell r="A92" t="str">
            <v>名  稱 : 합판거푸집</v>
          </cell>
          <cell r="J92" t="str">
            <v>單位 : 원/㎡當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H95">
            <v>0</v>
          </cell>
          <cell r="J95">
            <v>0</v>
          </cell>
        </row>
        <row r="96">
          <cell r="A96" t="str">
            <v>목재</v>
          </cell>
          <cell r="C96" t="str">
            <v>㎥</v>
          </cell>
          <cell r="D96">
            <v>3.7999999999999999E-2</v>
          </cell>
          <cell r="E96">
            <v>244964</v>
          </cell>
          <cell r="F96">
            <v>9308.6</v>
          </cell>
          <cell r="H96">
            <v>0</v>
          </cell>
          <cell r="J96">
            <v>0</v>
          </cell>
        </row>
        <row r="97">
          <cell r="A97" t="str">
            <v>철선</v>
          </cell>
          <cell r="B97" t="str">
            <v>＃8</v>
          </cell>
          <cell r="C97" t="str">
            <v>kg</v>
          </cell>
          <cell r="D97">
            <v>0.28999999999999998</v>
          </cell>
          <cell r="E97">
            <v>450</v>
          </cell>
          <cell r="F97">
            <v>130.5</v>
          </cell>
          <cell r="H97">
            <v>0</v>
          </cell>
          <cell r="J97">
            <v>0</v>
          </cell>
        </row>
        <row r="98">
          <cell r="A98" t="str">
            <v>못</v>
          </cell>
          <cell r="B98" t="str">
            <v>N 75</v>
          </cell>
          <cell r="C98" t="str">
            <v>kg</v>
          </cell>
          <cell r="D98">
            <v>0.2</v>
          </cell>
          <cell r="E98">
            <v>660</v>
          </cell>
          <cell r="F98">
            <v>132</v>
          </cell>
          <cell r="H98">
            <v>0</v>
          </cell>
          <cell r="J98">
            <v>0</v>
          </cell>
        </row>
        <row r="99">
          <cell r="A99" t="str">
            <v>박리제</v>
          </cell>
          <cell r="C99" t="str">
            <v>ℓ</v>
          </cell>
          <cell r="D99">
            <v>0.19</v>
          </cell>
          <cell r="E99">
            <v>297.39</v>
          </cell>
          <cell r="F99">
            <v>56.5</v>
          </cell>
          <cell r="H99">
            <v>0</v>
          </cell>
          <cell r="J99">
            <v>0</v>
          </cell>
        </row>
        <row r="100">
          <cell r="A100" t="str">
            <v>형틀목공</v>
          </cell>
          <cell r="C100" t="str">
            <v>인</v>
          </cell>
          <cell r="D100">
            <v>0.28000000000000003</v>
          </cell>
          <cell r="F100">
            <v>0</v>
          </cell>
          <cell r="G100">
            <v>61483</v>
          </cell>
          <cell r="H100">
            <v>17215.2</v>
          </cell>
          <cell r="J100">
            <v>0</v>
          </cell>
        </row>
        <row r="101">
          <cell r="A101" t="str">
            <v>보통인부</v>
          </cell>
          <cell r="C101" t="str">
            <v>인</v>
          </cell>
          <cell r="D101">
            <v>0.23</v>
          </cell>
          <cell r="F101">
            <v>0</v>
          </cell>
          <cell r="G101">
            <v>34360</v>
          </cell>
          <cell r="H101">
            <v>7902.8</v>
          </cell>
          <cell r="J101">
            <v>0</v>
          </cell>
        </row>
        <row r="102">
          <cell r="A102" t="str">
            <v>사용고재</v>
          </cell>
          <cell r="B102" t="str">
            <v>주재료의 30%</v>
          </cell>
          <cell r="C102" t="str">
            <v>식</v>
          </cell>
          <cell r="D102">
            <v>1</v>
          </cell>
          <cell r="E102">
            <v>16148.8</v>
          </cell>
          <cell r="F102">
            <v>4844.6000000000004</v>
          </cell>
          <cell r="H102">
            <v>0</v>
          </cell>
          <cell r="J102">
            <v>0</v>
          </cell>
        </row>
        <row r="103">
          <cell r="A103" t="str">
            <v>計 (1회사용)</v>
          </cell>
          <cell r="F103">
            <v>11623</v>
          </cell>
          <cell r="H103">
            <v>25118</v>
          </cell>
          <cell r="J103">
            <v>0</v>
          </cell>
        </row>
        <row r="104">
          <cell r="A104" t="str">
            <v>2회사용시</v>
          </cell>
          <cell r="E104">
            <v>0.56999999999999995</v>
          </cell>
          <cell r="F104">
            <v>6625</v>
          </cell>
          <cell r="G104">
            <v>0.6</v>
          </cell>
          <cell r="H104">
            <v>15070</v>
          </cell>
          <cell r="J104">
            <v>0</v>
          </cell>
        </row>
        <row r="105">
          <cell r="A105" t="str">
            <v>3회사용시</v>
          </cell>
          <cell r="E105">
            <v>0.46100000000000002</v>
          </cell>
          <cell r="F105">
            <v>5358</v>
          </cell>
          <cell r="G105">
            <v>0.47099999999999997</v>
          </cell>
          <cell r="H105">
            <v>11830</v>
          </cell>
          <cell r="J105">
            <v>0</v>
          </cell>
        </row>
        <row r="106">
          <cell r="A106" t="str">
            <v>4회사용시</v>
          </cell>
          <cell r="E106">
            <v>0.40100000000000002</v>
          </cell>
          <cell r="F106">
            <v>4660</v>
          </cell>
          <cell r="G106">
            <v>0.4</v>
          </cell>
          <cell r="H106">
            <v>10047</v>
          </cell>
          <cell r="J106">
            <v>0</v>
          </cell>
        </row>
        <row r="107">
          <cell r="A107" t="str">
            <v>5회사용시</v>
          </cell>
          <cell r="E107">
            <v>0.371</v>
          </cell>
          <cell r="F107">
            <v>4312</v>
          </cell>
          <cell r="G107">
            <v>0.34200000000000003</v>
          </cell>
          <cell r="H107">
            <v>8590</v>
          </cell>
          <cell r="J107">
            <v>0</v>
          </cell>
        </row>
        <row r="108">
          <cell r="A108" t="str">
            <v>6회사용시</v>
          </cell>
          <cell r="E108">
            <v>0.34699999999999998</v>
          </cell>
          <cell r="F108">
            <v>4033</v>
          </cell>
          <cell r="G108">
            <v>0.32</v>
          </cell>
          <cell r="H108">
            <v>8037</v>
          </cell>
          <cell r="J108">
            <v>0</v>
          </cell>
        </row>
        <row r="110">
          <cell r="A110" t="str">
            <v>名  稱 : 비계설치</v>
          </cell>
          <cell r="J110" t="str">
            <v>單位 : 공/㎥當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원목</v>
          </cell>
          <cell r="C113" t="str">
            <v>㎥</v>
          </cell>
          <cell r="D113">
            <v>9.4E-2</v>
          </cell>
          <cell r="E113">
            <v>164670</v>
          </cell>
          <cell r="F113">
            <v>15478.9</v>
          </cell>
          <cell r="H113">
            <v>0</v>
          </cell>
          <cell r="J113">
            <v>0</v>
          </cell>
        </row>
        <row r="114">
          <cell r="A114" t="str">
            <v>판재</v>
          </cell>
          <cell r="C114" t="str">
            <v>㎥</v>
          </cell>
          <cell r="D114">
            <v>1.5E-3</v>
          </cell>
          <cell r="E114">
            <v>285792</v>
          </cell>
          <cell r="F114">
            <v>428.6</v>
          </cell>
          <cell r="H114">
            <v>0</v>
          </cell>
          <cell r="J114">
            <v>0</v>
          </cell>
        </row>
        <row r="115">
          <cell r="A115" t="str">
            <v>철선</v>
          </cell>
          <cell r="B115" t="str">
            <v>＃8</v>
          </cell>
          <cell r="C115" t="str">
            <v>kg</v>
          </cell>
          <cell r="D115">
            <v>0.2</v>
          </cell>
          <cell r="E115">
            <v>450</v>
          </cell>
          <cell r="F115">
            <v>90</v>
          </cell>
          <cell r="H115">
            <v>0</v>
          </cell>
          <cell r="J115">
            <v>0</v>
          </cell>
        </row>
        <row r="116">
          <cell r="A116" t="str">
            <v>잡재료</v>
          </cell>
          <cell r="B116" t="str">
            <v>재료비의 5%</v>
          </cell>
          <cell r="C116" t="str">
            <v>식</v>
          </cell>
          <cell r="D116">
            <v>1</v>
          </cell>
          <cell r="E116">
            <v>15997</v>
          </cell>
          <cell r="F116">
            <v>799.8</v>
          </cell>
          <cell r="H116">
            <v>0</v>
          </cell>
          <cell r="J116">
            <v>0</v>
          </cell>
        </row>
        <row r="117">
          <cell r="A117" t="str">
            <v>비계공</v>
          </cell>
          <cell r="C117" t="str">
            <v>인</v>
          </cell>
          <cell r="D117">
            <v>2</v>
          </cell>
          <cell r="F117">
            <v>0</v>
          </cell>
          <cell r="G117">
            <v>66149</v>
          </cell>
          <cell r="H117">
            <v>132298</v>
          </cell>
          <cell r="J117">
            <v>0</v>
          </cell>
        </row>
        <row r="118">
          <cell r="A118" t="str">
            <v>보통인부</v>
          </cell>
          <cell r="C118" t="str">
            <v>인</v>
          </cell>
          <cell r="D118">
            <v>2</v>
          </cell>
          <cell r="F118">
            <v>0</v>
          </cell>
          <cell r="G118">
            <v>34360</v>
          </cell>
          <cell r="H118">
            <v>68720</v>
          </cell>
          <cell r="J118">
            <v>0</v>
          </cell>
        </row>
        <row r="119">
          <cell r="A119" t="str">
            <v xml:space="preserve">計 </v>
          </cell>
          <cell r="B119" t="str">
            <v>10공/㎥당</v>
          </cell>
          <cell r="F119">
            <v>16797</v>
          </cell>
          <cell r="H119">
            <v>201018</v>
          </cell>
          <cell r="J119">
            <v>0</v>
          </cell>
        </row>
        <row r="120">
          <cell r="A120" t="str">
            <v xml:space="preserve">計 </v>
          </cell>
          <cell r="B120" t="str">
            <v>공/㎥당</v>
          </cell>
          <cell r="F120">
            <v>1679</v>
          </cell>
          <cell r="H120">
            <v>20101</v>
          </cell>
          <cell r="J120">
            <v>0</v>
          </cell>
        </row>
        <row r="121">
          <cell r="A121" t="str">
            <v>1회사용시</v>
          </cell>
          <cell r="E121">
            <v>1</v>
          </cell>
          <cell r="F121">
            <v>1679</v>
          </cell>
          <cell r="G121">
            <v>1</v>
          </cell>
          <cell r="H121">
            <v>20101</v>
          </cell>
          <cell r="J121">
            <v>0</v>
          </cell>
        </row>
        <row r="122">
          <cell r="A122" t="str">
            <v>2회사용시</v>
          </cell>
          <cell r="E122">
            <v>0.67</v>
          </cell>
          <cell r="F122">
            <v>1124</v>
          </cell>
          <cell r="G122">
            <v>1</v>
          </cell>
          <cell r="H122">
            <v>20101</v>
          </cell>
          <cell r="J122">
            <v>0</v>
          </cell>
        </row>
        <row r="123">
          <cell r="A123" t="str">
            <v>3회사용시</v>
          </cell>
          <cell r="E123">
            <v>0.56499999999999995</v>
          </cell>
          <cell r="F123">
            <v>948</v>
          </cell>
          <cell r="G123">
            <v>1</v>
          </cell>
          <cell r="H123">
            <v>20101</v>
          </cell>
          <cell r="J123">
            <v>0</v>
          </cell>
        </row>
        <row r="124">
          <cell r="A124" t="str">
            <v>4회사용시</v>
          </cell>
          <cell r="E124">
            <v>0.51600000000000001</v>
          </cell>
          <cell r="F124">
            <v>866</v>
          </cell>
          <cell r="G124">
            <v>1</v>
          </cell>
          <cell r="H124">
            <v>20101</v>
          </cell>
          <cell r="J124">
            <v>0</v>
          </cell>
        </row>
        <row r="125">
          <cell r="A125" t="str">
            <v>5회사용시</v>
          </cell>
          <cell r="E125">
            <v>0.48899999999999999</v>
          </cell>
          <cell r="F125">
            <v>821</v>
          </cell>
          <cell r="G125">
            <v>1</v>
          </cell>
          <cell r="H125">
            <v>20101</v>
          </cell>
          <cell r="J125">
            <v>0</v>
          </cell>
        </row>
        <row r="126">
          <cell r="A126" t="str">
            <v>6회사용시</v>
          </cell>
          <cell r="E126">
            <v>0.47299999999999998</v>
          </cell>
          <cell r="F126">
            <v>794</v>
          </cell>
          <cell r="G126">
            <v>1</v>
          </cell>
          <cell r="H126">
            <v>20101</v>
          </cell>
          <cell r="J126">
            <v>0</v>
          </cell>
        </row>
        <row r="128">
          <cell r="A128" t="str">
            <v>名  稱 : 문양거푸집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cell r="L129" t="str">
            <v>주  요  자  재  단  가  표</v>
          </cell>
        </row>
        <row r="130">
          <cell r="A130" t="str">
            <v>工 種 別</v>
          </cell>
          <cell r="E130" t="str">
            <v>單  價</v>
          </cell>
          <cell r="F130" t="str">
            <v>金      額</v>
          </cell>
          <cell r="G130" t="str">
            <v>單  價</v>
          </cell>
          <cell r="H130" t="str">
            <v>金      額</v>
          </cell>
          <cell r="I130" t="str">
            <v>單  價</v>
          </cell>
          <cell r="J130" t="str">
            <v>金      額</v>
          </cell>
          <cell r="L130" t="str">
            <v>철근</v>
          </cell>
          <cell r="M130">
            <v>0</v>
          </cell>
          <cell r="O130" t="str">
            <v>모래</v>
          </cell>
          <cell r="P130">
            <v>0</v>
          </cell>
        </row>
        <row r="131">
          <cell r="A131" t="str">
            <v>문양거푸집</v>
          </cell>
          <cell r="B131" t="str">
            <v>FRP1050×1820</v>
          </cell>
          <cell r="C131" t="str">
            <v>㎡</v>
          </cell>
          <cell r="D131">
            <v>0.05</v>
          </cell>
          <cell r="E131">
            <v>108058</v>
          </cell>
          <cell r="F131">
            <v>5402.9</v>
          </cell>
          <cell r="H131">
            <v>0</v>
          </cell>
          <cell r="J131">
            <v>0</v>
          </cell>
        </row>
        <row r="132">
          <cell r="A132" t="str">
            <v>폼타이</v>
          </cell>
          <cell r="B132" t="str">
            <v>D형 1/2×300</v>
          </cell>
          <cell r="C132" t="str">
            <v>조</v>
          </cell>
          <cell r="D132">
            <v>0.214</v>
          </cell>
          <cell r="E132">
            <v>850</v>
          </cell>
          <cell r="F132">
            <v>181.9</v>
          </cell>
          <cell r="H132">
            <v>0</v>
          </cell>
          <cell r="J132">
            <v>0</v>
          </cell>
        </row>
        <row r="133">
          <cell r="A133" t="str">
            <v>박리제</v>
          </cell>
          <cell r="B133" t="str">
            <v>SIKA FORM OIL</v>
          </cell>
          <cell r="C133" t="str">
            <v>ℓ</v>
          </cell>
          <cell r="D133">
            <v>0.19</v>
          </cell>
          <cell r="E133">
            <v>800</v>
          </cell>
          <cell r="F133">
            <v>152</v>
          </cell>
          <cell r="H133">
            <v>0</v>
          </cell>
          <cell r="J133">
            <v>0</v>
          </cell>
        </row>
        <row r="134">
          <cell r="A134" t="str">
            <v>세파레이터</v>
          </cell>
          <cell r="B134" t="str">
            <v>D형 1/2×500</v>
          </cell>
          <cell r="C134" t="str">
            <v xml:space="preserve">본 </v>
          </cell>
          <cell r="D134">
            <v>2.14</v>
          </cell>
          <cell r="E134">
            <v>140</v>
          </cell>
          <cell r="F134">
            <v>299.60000000000002</v>
          </cell>
          <cell r="H134">
            <v>0</v>
          </cell>
          <cell r="J134">
            <v>0</v>
          </cell>
        </row>
        <row r="135">
          <cell r="A135" t="str">
            <v>보조자재</v>
          </cell>
          <cell r="B135" t="str">
            <v>문양거푸집의20%</v>
          </cell>
          <cell r="C135" t="str">
            <v>식</v>
          </cell>
          <cell r="D135">
            <v>1</v>
          </cell>
          <cell r="E135">
            <v>1080.5</v>
          </cell>
          <cell r="F135">
            <v>1080.5</v>
          </cell>
          <cell r="H135">
            <v>0</v>
          </cell>
          <cell r="J135">
            <v>0</v>
          </cell>
        </row>
        <row r="136">
          <cell r="A136" t="str">
            <v>사용고재</v>
          </cell>
          <cell r="B136" t="str">
            <v>보조자재의 10%</v>
          </cell>
          <cell r="C136" t="str">
            <v>식</v>
          </cell>
          <cell r="D136">
            <v>1</v>
          </cell>
          <cell r="E136">
            <v>108</v>
          </cell>
          <cell r="F136">
            <v>108</v>
          </cell>
          <cell r="H136">
            <v>0</v>
          </cell>
          <cell r="J136">
            <v>0</v>
          </cell>
        </row>
        <row r="137">
          <cell r="A137" t="str">
            <v>형틀목공</v>
          </cell>
          <cell r="C137" t="str">
            <v>인</v>
          </cell>
          <cell r="D137">
            <v>0.14000000000000001</v>
          </cell>
          <cell r="F137">
            <v>0</v>
          </cell>
          <cell r="G137">
            <v>34360</v>
          </cell>
          <cell r="H137">
            <v>4810.3999999999996</v>
          </cell>
          <cell r="J137">
            <v>0</v>
          </cell>
        </row>
        <row r="138">
          <cell r="A138" t="str">
            <v>보통인부</v>
          </cell>
          <cell r="C138" t="str">
            <v>인</v>
          </cell>
          <cell r="D138">
            <v>0.12</v>
          </cell>
          <cell r="F138">
            <v>0</v>
          </cell>
          <cell r="G138">
            <v>0</v>
          </cell>
          <cell r="H138">
            <v>0</v>
          </cell>
          <cell r="J138">
            <v>0</v>
          </cell>
        </row>
        <row r="139">
          <cell r="F139">
            <v>0</v>
          </cell>
          <cell r="H139">
            <v>0</v>
          </cell>
          <cell r="J139">
            <v>0</v>
          </cell>
        </row>
        <row r="140">
          <cell r="F140">
            <v>0</v>
          </cell>
          <cell r="H140">
            <v>0</v>
          </cell>
          <cell r="J140">
            <v>0</v>
          </cell>
        </row>
        <row r="141">
          <cell r="F141">
            <v>0</v>
          </cell>
          <cell r="H141">
            <v>0</v>
          </cell>
          <cell r="J141">
            <v>0</v>
          </cell>
        </row>
        <row r="142">
          <cell r="F142">
            <v>0</v>
          </cell>
          <cell r="H142">
            <v>0</v>
          </cell>
          <cell r="J142">
            <v>0</v>
          </cell>
        </row>
        <row r="143">
          <cell r="F143">
            <v>0</v>
          </cell>
          <cell r="H143">
            <v>0</v>
          </cell>
          <cell r="J143">
            <v>0</v>
          </cell>
        </row>
        <row r="144">
          <cell r="A144" t="str">
            <v>計</v>
          </cell>
          <cell r="F144">
            <v>7224</v>
          </cell>
          <cell r="H144">
            <v>4810</v>
          </cell>
          <cell r="J144">
            <v>0</v>
          </cell>
        </row>
      </sheetData>
      <sheetData sheetId="19" refreshError="1"/>
      <sheetData sheetId="20" refreshError="1"/>
      <sheetData sheetId="21" refreshError="1"/>
      <sheetData sheetId="22" refreshError="1"/>
      <sheetData sheetId="23"/>
      <sheetData sheetId="24"/>
      <sheetData sheetId="25"/>
      <sheetData sheetId="26"/>
      <sheetData sheetId="27"/>
    </sheetDataSet>
  </externalBook>
</externalLink>
</file>

<file path=xl/externalLinks/externalLink5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
      <sheetName val="집계"/>
      <sheetName val="공정표"/>
      <sheetName val="안전"/>
      <sheetName val="공내역"/>
      <sheetName val="특기"/>
      <sheetName val="설변"/>
      <sheetName val="단가표"/>
      <sheetName val="사유서"/>
      <sheetName val="단가산출"/>
      <sheetName val="Sheet8"/>
      <sheetName val="폐기물"/>
      <sheetName val="Sheet10"/>
      <sheetName val="갑1"/>
      <sheetName val="갑2"/>
      <sheetName val="총괄표"/>
      <sheetName val="가설"/>
      <sheetName val="본공사"/>
      <sheetName val="Sheet2"/>
      <sheetName val="Sheet1"/>
      <sheetName val="공종별원가"/>
      <sheetName val="공종코드"/>
      <sheetName val="계정별원가"/>
      <sheetName val="계정코드"/>
      <sheetName val="원가계산"/>
      <sheetName val="저장품"/>
      <sheetName val="환수"/>
      <sheetName val="금융비용"/>
      <sheetName val="전표"/>
      <sheetName val="Sheet12"/>
      <sheetName val="Sheet13"/>
      <sheetName val="산출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5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세부내역"/>
      <sheetName val="일위집계"/>
      <sheetName val="일위대가"/>
      <sheetName val="단가산출"/>
      <sheetName val="노임단가"/>
      <sheetName val="집계표(밀)"/>
      <sheetName val="세부산출(밀)"/>
      <sheetName val="Sheet2"/>
      <sheetName val="Sheet1"/>
      <sheetName val=""/>
      <sheetName val="4.2유효폭의 계산"/>
    </sheetNames>
    <sheetDataSet>
      <sheetData sheetId="0" refreshError="1"/>
      <sheetData sheetId="1" refreshError="1"/>
      <sheetData sheetId="2" refreshError="1"/>
      <sheetData sheetId="3" refreshError="1"/>
      <sheetData sheetId="4" refreshError="1">
        <row r="1">
          <cell r="B1" t="str">
            <v>품   명</v>
          </cell>
          <cell r="C1" t="str">
            <v>규   격</v>
          </cell>
          <cell r="D1" t="str">
            <v>수량</v>
          </cell>
          <cell r="E1" t="str">
            <v>단위</v>
          </cell>
          <cell r="F1" t="str">
            <v>적 용 금 액</v>
          </cell>
        </row>
        <row r="4">
          <cell r="A4" t="str">
            <v>1. 배관/배선 자재</v>
          </cell>
          <cell r="B4" t="str">
            <v>1. 배관/배선 자재</v>
          </cell>
        </row>
        <row r="5">
          <cell r="A5" t="str">
            <v>전선HIV 2,0㎟</v>
          </cell>
          <cell r="B5" t="str">
            <v>전선</v>
          </cell>
          <cell r="C5" t="str">
            <v>HIV 2,0㎟</v>
          </cell>
          <cell r="D5">
            <v>1</v>
          </cell>
          <cell r="E5" t="str">
            <v>M</v>
          </cell>
          <cell r="G5">
            <v>90</v>
          </cell>
        </row>
        <row r="6">
          <cell r="A6" t="str">
            <v>전선HIV 5.5㎟</v>
          </cell>
          <cell r="B6" t="str">
            <v>전선</v>
          </cell>
          <cell r="C6" t="str">
            <v>HIV 5.5㎟</v>
          </cell>
          <cell r="D6">
            <v>1</v>
          </cell>
          <cell r="E6" t="str">
            <v>M</v>
          </cell>
          <cell r="G6">
            <v>220</v>
          </cell>
        </row>
        <row r="7">
          <cell r="A7" t="str">
            <v>비닐시스케이블CV 2.0㎟-2C</v>
          </cell>
          <cell r="B7" t="str">
            <v>비닐시스케이블</v>
          </cell>
          <cell r="C7" t="str">
            <v>CV 2.0㎟-2C</v>
          </cell>
          <cell r="D7">
            <v>1</v>
          </cell>
          <cell r="E7" t="str">
            <v>M</v>
          </cell>
          <cell r="G7">
            <v>416</v>
          </cell>
        </row>
        <row r="8">
          <cell r="A8" t="str">
            <v>제어케이블CVV 1.25㎟-3C</v>
          </cell>
          <cell r="B8" t="str">
            <v>제어케이블</v>
          </cell>
          <cell r="C8" t="str">
            <v>CVV 1.25㎟-3C</v>
          </cell>
          <cell r="D8">
            <v>1</v>
          </cell>
          <cell r="E8" t="str">
            <v>M</v>
          </cell>
          <cell r="G8">
            <v>374</v>
          </cell>
        </row>
        <row r="9">
          <cell r="A9" t="str">
            <v>쉴드부제어케이블CVVS 1.25㎟-2C</v>
          </cell>
          <cell r="B9" t="str">
            <v>쉴드부제어케이블</v>
          </cell>
          <cell r="C9" t="str">
            <v>CVVS 1.25㎟-2C</v>
          </cell>
          <cell r="D9">
            <v>1</v>
          </cell>
          <cell r="E9" t="str">
            <v>M</v>
          </cell>
          <cell r="G9">
            <v>519</v>
          </cell>
        </row>
        <row r="10">
          <cell r="A10" t="str">
            <v>쉴드부제어케이블CVVS 1.25㎟-4C</v>
          </cell>
          <cell r="B10" t="str">
            <v>쉴드부제어케이블</v>
          </cell>
          <cell r="C10" t="str">
            <v>CVVS 1.25㎟-4C</v>
          </cell>
          <cell r="D10">
            <v>1</v>
          </cell>
          <cell r="E10" t="str">
            <v>M</v>
          </cell>
          <cell r="G10">
            <v>582</v>
          </cell>
        </row>
        <row r="11">
          <cell r="A11" t="str">
            <v>쉴드부제어케이블CVVS 1.25㎟-9C</v>
          </cell>
          <cell r="B11" t="str">
            <v>쉴드부제어케이블</v>
          </cell>
          <cell r="C11" t="str">
            <v>CVVS 1.25㎟-9C</v>
          </cell>
          <cell r="D11">
            <v>1</v>
          </cell>
          <cell r="E11" t="str">
            <v>M</v>
          </cell>
          <cell r="G11">
            <v>982</v>
          </cell>
        </row>
        <row r="12">
          <cell r="A12" t="str">
            <v>마이크로폰케이블MVVS 0.9㎟-2C</v>
          </cell>
          <cell r="B12" t="str">
            <v>마이크로폰케이블</v>
          </cell>
          <cell r="C12" t="str">
            <v>MVVS 0.9㎟-2C</v>
          </cell>
          <cell r="D12">
            <v>1</v>
          </cell>
          <cell r="E12" t="str">
            <v>M</v>
          </cell>
          <cell r="G12">
            <v>235</v>
          </cell>
        </row>
        <row r="13">
          <cell r="A13" t="str">
            <v>BELDEN CABLE 94639463</v>
          </cell>
          <cell r="B13" t="str">
            <v>BELDEN CABLE 9463</v>
          </cell>
          <cell r="C13">
            <v>9463</v>
          </cell>
          <cell r="D13">
            <v>1</v>
          </cell>
          <cell r="E13" t="str">
            <v>M</v>
          </cell>
          <cell r="G13">
            <v>1640</v>
          </cell>
        </row>
        <row r="14">
          <cell r="A14" t="str">
            <v>STP 케이블LIREV 0.64㎟-2P</v>
          </cell>
          <cell r="B14" t="str">
            <v>STP 케이블</v>
          </cell>
          <cell r="C14" t="str">
            <v>LIREV 0.64㎟-2P</v>
          </cell>
          <cell r="D14">
            <v>1</v>
          </cell>
          <cell r="E14" t="str">
            <v>M</v>
          </cell>
          <cell r="G14">
            <v>700</v>
          </cell>
        </row>
        <row r="15">
          <cell r="A15" t="str">
            <v>UTP 케이블UTP-4P(AWG24)</v>
          </cell>
          <cell r="B15" t="str">
            <v>UTP 케이블</v>
          </cell>
          <cell r="C15" t="str">
            <v>UTP-4P(AWG24)</v>
          </cell>
          <cell r="D15">
            <v>1</v>
          </cell>
          <cell r="E15" t="str">
            <v>M</v>
          </cell>
          <cell r="G15">
            <v>263</v>
          </cell>
        </row>
        <row r="20">
          <cell r="A20" t="str">
            <v>2. 자재비</v>
          </cell>
          <cell r="B20" t="str">
            <v>2. 자재비</v>
          </cell>
        </row>
        <row r="21">
          <cell r="B21" t="str">
            <v>중앙감시반 H/W(Server)</v>
          </cell>
          <cell r="C21" t="str">
            <v>Pentium II, 128M</v>
          </cell>
          <cell r="D21">
            <v>1</v>
          </cell>
          <cell r="E21" t="str">
            <v>EA</v>
          </cell>
          <cell r="G21">
            <v>5400000</v>
          </cell>
        </row>
        <row r="22">
          <cell r="B22" t="str">
            <v>중앙감시반 S/W(Server)</v>
          </cell>
          <cell r="D22">
            <v>1</v>
          </cell>
          <cell r="E22" t="str">
            <v>EA</v>
          </cell>
          <cell r="G22">
            <v>62731000</v>
          </cell>
        </row>
        <row r="23">
          <cell r="B23" t="str">
            <v>중앙감시반 H/W(Station)</v>
          </cell>
          <cell r="C23" t="str">
            <v>Pentium II, 64M</v>
          </cell>
          <cell r="D23">
            <v>1</v>
          </cell>
          <cell r="E23" t="str">
            <v>EA</v>
          </cell>
          <cell r="G23">
            <v>2200000</v>
          </cell>
        </row>
        <row r="24">
          <cell r="A24" t="str">
            <v>중앙감시반 S/W(Station)</v>
          </cell>
          <cell r="B24" t="str">
            <v>중앙감시반 S/W(Station)</v>
          </cell>
          <cell r="D24">
            <v>1</v>
          </cell>
          <cell r="E24" t="str">
            <v>EA</v>
          </cell>
          <cell r="G24">
            <v>13858000</v>
          </cell>
        </row>
        <row r="25">
          <cell r="A25" t="str">
            <v>컬러모니터19"Monitor</v>
          </cell>
          <cell r="B25" t="str">
            <v>컬러모니터</v>
          </cell>
          <cell r="C25" t="str">
            <v>19"Monitor</v>
          </cell>
          <cell r="D25">
            <v>1</v>
          </cell>
          <cell r="E25" t="str">
            <v>EA</v>
          </cell>
          <cell r="G25">
            <v>1030000</v>
          </cell>
        </row>
        <row r="26">
          <cell r="A26" t="str">
            <v>프린터(메시지기록용)Dot-Matrix</v>
          </cell>
          <cell r="B26" t="str">
            <v>프린터(메시지기록용)</v>
          </cell>
          <cell r="C26" t="str">
            <v>Dot-Matrix</v>
          </cell>
          <cell r="D26">
            <v>1</v>
          </cell>
          <cell r="E26" t="str">
            <v>EA</v>
          </cell>
          <cell r="G26">
            <v>1100000</v>
          </cell>
        </row>
        <row r="27">
          <cell r="A27" t="str">
            <v>프린터(보고서용)Ink-Jet</v>
          </cell>
          <cell r="B27" t="str">
            <v>프린터(보고서용)</v>
          </cell>
          <cell r="C27" t="str">
            <v>Ink-Jet</v>
          </cell>
          <cell r="D27">
            <v>1</v>
          </cell>
          <cell r="E27" t="str">
            <v>EA</v>
          </cell>
          <cell r="G27">
            <v>1250000</v>
          </cell>
        </row>
        <row r="28">
          <cell r="A28" t="str">
            <v>시스템테이블</v>
          </cell>
          <cell r="B28" t="str">
            <v>시스템테이블</v>
          </cell>
          <cell r="D28">
            <v>1</v>
          </cell>
          <cell r="E28" t="str">
            <v>EA</v>
          </cell>
          <cell r="G28">
            <v>272000</v>
          </cell>
        </row>
        <row r="29">
          <cell r="A29" t="str">
            <v>시스템 의자</v>
          </cell>
          <cell r="B29" t="str">
            <v>시스템 의자</v>
          </cell>
          <cell r="D29">
            <v>1</v>
          </cell>
          <cell r="E29" t="str">
            <v>EA</v>
          </cell>
          <cell r="G29">
            <v>222000</v>
          </cell>
        </row>
        <row r="30">
          <cell r="A30" t="str">
            <v>인터콤 주장치</v>
          </cell>
          <cell r="B30" t="str">
            <v>인터콤 주장치</v>
          </cell>
          <cell r="D30">
            <v>1</v>
          </cell>
          <cell r="E30" t="str">
            <v>EA</v>
          </cell>
          <cell r="G30">
            <v>300000</v>
          </cell>
        </row>
        <row r="31">
          <cell r="A31" t="str">
            <v>휴대용프로그래밍터미널Pentium II, 64M</v>
          </cell>
          <cell r="B31" t="str">
            <v>휴대용프로그래밍터미널</v>
          </cell>
          <cell r="C31" t="str">
            <v>Pentium II, 64M</v>
          </cell>
          <cell r="D31">
            <v>1</v>
          </cell>
          <cell r="E31" t="str">
            <v>EA</v>
          </cell>
          <cell r="G31">
            <v>4500000</v>
          </cell>
        </row>
        <row r="32">
          <cell r="A32" t="str">
            <v xml:space="preserve">휴대용프로그래밍터미널S/W </v>
          </cell>
          <cell r="B32" t="str">
            <v>휴대용프로그래밍터미널S/W</v>
          </cell>
          <cell r="C32" t="str">
            <v xml:space="preserve"> </v>
          </cell>
          <cell r="D32">
            <v>1</v>
          </cell>
          <cell r="E32" t="str">
            <v>EA</v>
          </cell>
          <cell r="G32">
            <v>15935000</v>
          </cell>
        </row>
        <row r="33">
          <cell r="A33" t="str">
            <v>그래픽판넬구동장치</v>
          </cell>
          <cell r="B33" t="str">
            <v>그래픽판넬구동장치</v>
          </cell>
          <cell r="D33">
            <v>1</v>
          </cell>
          <cell r="E33" t="str">
            <v>EA</v>
          </cell>
          <cell r="G33">
            <v>45157000</v>
          </cell>
        </row>
        <row r="34">
          <cell r="A34" t="str">
            <v>그래픽판넬5600*2550*700</v>
          </cell>
          <cell r="B34" t="str">
            <v>그래픽판넬</v>
          </cell>
          <cell r="C34" t="str">
            <v>5600*2550*700</v>
          </cell>
          <cell r="D34">
            <v>1</v>
          </cell>
          <cell r="E34" t="str">
            <v>EA</v>
          </cell>
          <cell r="G34">
            <v>48500000</v>
          </cell>
        </row>
        <row r="35">
          <cell r="A35" t="str">
            <v>무정전전원장치30kVA</v>
          </cell>
          <cell r="B35" t="str">
            <v>무정전전원장치</v>
          </cell>
          <cell r="C35" t="str">
            <v>30kVA</v>
          </cell>
          <cell r="D35">
            <v>1</v>
          </cell>
          <cell r="E35" t="str">
            <v>EA</v>
          </cell>
          <cell r="G35">
            <v>29450000</v>
          </cell>
        </row>
        <row r="36">
          <cell r="B36" t="str">
            <v>Bus Inerface</v>
          </cell>
          <cell r="D36">
            <v>1</v>
          </cell>
          <cell r="E36" t="str">
            <v>EA</v>
          </cell>
          <cell r="G36">
            <v>6349000</v>
          </cell>
        </row>
        <row r="37">
          <cell r="B37" t="str">
            <v>HUB</v>
          </cell>
          <cell r="C37" t="str">
            <v>8 Port</v>
          </cell>
          <cell r="D37">
            <v>1</v>
          </cell>
          <cell r="E37" t="str">
            <v>EA</v>
          </cell>
          <cell r="G37">
            <v>571500</v>
          </cell>
        </row>
        <row r="38">
          <cell r="B38" t="str">
            <v>Multi-Port</v>
          </cell>
          <cell r="C38" t="str">
            <v>8 Port</v>
          </cell>
          <cell r="D38">
            <v>1</v>
          </cell>
          <cell r="E38" t="str">
            <v>EA</v>
          </cell>
          <cell r="G38">
            <v>4200000</v>
          </cell>
        </row>
        <row r="39">
          <cell r="B39" t="str">
            <v xml:space="preserve">기타 인터페이스 </v>
          </cell>
          <cell r="D39">
            <v>1</v>
          </cell>
          <cell r="E39" t="str">
            <v>SET</v>
          </cell>
          <cell r="G39">
            <v>80000000</v>
          </cell>
        </row>
        <row r="40">
          <cell r="B40" t="str">
            <v>부속품 및 예비품</v>
          </cell>
          <cell r="D40">
            <v>1</v>
          </cell>
          <cell r="E40" t="str">
            <v>SET</v>
          </cell>
          <cell r="G40">
            <v>3629000</v>
          </cell>
        </row>
        <row r="41">
          <cell r="B41" t="str">
            <v>교육비</v>
          </cell>
          <cell r="D41">
            <v>1</v>
          </cell>
          <cell r="E41" t="str">
            <v>SET</v>
          </cell>
          <cell r="G41">
            <v>2200000</v>
          </cell>
        </row>
        <row r="42">
          <cell r="B42" t="str">
            <v>RTU-E01</v>
          </cell>
          <cell r="D42">
            <v>1</v>
          </cell>
          <cell r="E42" t="str">
            <v>SET</v>
          </cell>
          <cell r="G42">
            <v>24808000</v>
          </cell>
        </row>
        <row r="43">
          <cell r="B43" t="str">
            <v>RTU-E02</v>
          </cell>
          <cell r="D43">
            <v>1</v>
          </cell>
          <cell r="E43" t="str">
            <v>SET</v>
          </cell>
          <cell r="G43">
            <v>20316000</v>
          </cell>
        </row>
        <row r="44">
          <cell r="A44" t="str">
            <v>전류변환기TD-1A</v>
          </cell>
          <cell r="B44" t="str">
            <v>전류변환기</v>
          </cell>
          <cell r="C44" t="str">
            <v>TD-1A</v>
          </cell>
          <cell r="D44">
            <v>1</v>
          </cell>
          <cell r="E44" t="str">
            <v>EA</v>
          </cell>
          <cell r="G44">
            <v>42000</v>
          </cell>
        </row>
        <row r="45">
          <cell r="A45" t="str">
            <v>전압변환기TD-1V</v>
          </cell>
          <cell r="B45" t="str">
            <v>전압변환기</v>
          </cell>
          <cell r="C45" t="str">
            <v>TD-1V</v>
          </cell>
          <cell r="D45">
            <v>1</v>
          </cell>
          <cell r="E45" t="str">
            <v>EA</v>
          </cell>
          <cell r="G45">
            <v>42000</v>
          </cell>
        </row>
        <row r="46">
          <cell r="A46" t="str">
            <v>전력,전력량변환기TD-34WWH</v>
          </cell>
          <cell r="B46" t="str">
            <v>전력,전력량변환기</v>
          </cell>
          <cell r="C46" t="str">
            <v>TD-34WWH</v>
          </cell>
          <cell r="D46">
            <v>1</v>
          </cell>
          <cell r="E46" t="str">
            <v>EA</v>
          </cell>
          <cell r="G46">
            <v>286000</v>
          </cell>
        </row>
        <row r="47">
          <cell r="A47" t="str">
            <v>역률변환기TD-34PF</v>
          </cell>
          <cell r="B47" t="str">
            <v>역률변환기</v>
          </cell>
          <cell r="C47" t="str">
            <v>TD-34PF</v>
          </cell>
          <cell r="D47">
            <v>1</v>
          </cell>
          <cell r="E47" t="str">
            <v>EA</v>
          </cell>
          <cell r="G47">
            <v>120000</v>
          </cell>
        </row>
        <row r="48">
          <cell r="A48" t="str">
            <v>주파수변환기TD-F</v>
          </cell>
          <cell r="B48" t="str">
            <v>주파수변환기</v>
          </cell>
          <cell r="C48" t="str">
            <v>TD-F</v>
          </cell>
          <cell r="D48">
            <v>1</v>
          </cell>
          <cell r="E48" t="str">
            <v>EA</v>
          </cell>
          <cell r="G48">
            <v>96000</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443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1441</v>
          </cell>
        </row>
        <row r="12">
          <cell r="A12" t="str">
            <v>노말밴드PVC 28C</v>
          </cell>
          <cell r="B12" t="str">
            <v>노말밴드</v>
          </cell>
          <cell r="C12" t="str">
            <v>PVC 28C</v>
          </cell>
          <cell r="D12">
            <v>1</v>
          </cell>
          <cell r="E12" t="str">
            <v>개</v>
          </cell>
          <cell r="G12">
            <v>960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2200</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3070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440</v>
          </cell>
        </row>
        <row r="38">
          <cell r="A38" t="str">
            <v>앙카볼트16x180</v>
          </cell>
          <cell r="B38" t="str">
            <v>앙카볼트</v>
          </cell>
          <cell r="C38" t="str">
            <v>16x180</v>
          </cell>
          <cell r="D38">
            <v>1</v>
          </cell>
          <cell r="E38" t="str">
            <v>EA</v>
          </cell>
          <cell r="G38">
            <v>627</v>
          </cell>
        </row>
        <row r="39">
          <cell r="A39" t="str">
            <v>앙카볼트16x250</v>
          </cell>
          <cell r="B39" t="str">
            <v>앙카볼트</v>
          </cell>
          <cell r="C39" t="str">
            <v>16x250</v>
          </cell>
          <cell r="D39">
            <v>1</v>
          </cell>
          <cell r="E39" t="str">
            <v>EA</v>
          </cell>
          <cell r="G39">
            <v>1100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402</v>
          </cell>
        </row>
        <row r="45">
          <cell r="A45" t="str">
            <v>전원케이블CV 3.5㎟-2C</v>
          </cell>
          <cell r="B45" t="str">
            <v>전원케이블</v>
          </cell>
          <cell r="C45" t="str">
            <v>CV 3.5㎟-2C</v>
          </cell>
          <cell r="D45">
            <v>1</v>
          </cell>
          <cell r="E45" t="str">
            <v>M</v>
          </cell>
          <cell r="G45">
            <v>513</v>
          </cell>
        </row>
        <row r="46">
          <cell r="A46" t="str">
            <v>전원케이블CV 5.5㎟-2C</v>
          </cell>
          <cell r="B46" t="str">
            <v>전원케이블</v>
          </cell>
          <cell r="C46" t="str">
            <v>CV 5.5㎟-2C</v>
          </cell>
          <cell r="D46">
            <v>1</v>
          </cell>
          <cell r="E46" t="str">
            <v>M</v>
          </cell>
          <cell r="G46">
            <v>685</v>
          </cell>
        </row>
        <row r="47">
          <cell r="A47" t="str">
            <v>전원케이블CV 8㎟-2C</v>
          </cell>
          <cell r="B47" t="str">
            <v>전원케이블</v>
          </cell>
          <cell r="C47" t="str">
            <v>CV 8㎟-2C</v>
          </cell>
          <cell r="D47">
            <v>1</v>
          </cell>
          <cell r="E47" t="str">
            <v>M</v>
          </cell>
          <cell r="G47">
            <v>863</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197</v>
          </cell>
        </row>
        <row r="62">
          <cell r="A62" t="str">
            <v>접지용 전선GV 3.5㎟</v>
          </cell>
          <cell r="B62" t="str">
            <v>접지용 전선</v>
          </cell>
          <cell r="C62" t="str">
            <v>GV 3.5㎟</v>
          </cell>
          <cell r="D62">
            <v>1</v>
          </cell>
          <cell r="E62" t="str">
            <v>M</v>
          </cell>
          <cell r="G62">
            <v>265</v>
          </cell>
        </row>
        <row r="63">
          <cell r="A63" t="str">
            <v>접지용 전선GV 38㎟</v>
          </cell>
          <cell r="B63" t="str">
            <v>접지용 전선</v>
          </cell>
          <cell r="C63" t="str">
            <v>GV 38㎟</v>
          </cell>
          <cell r="D63">
            <v>1</v>
          </cell>
          <cell r="E63" t="str">
            <v>M</v>
          </cell>
          <cell r="G63">
            <v>1940</v>
          </cell>
        </row>
        <row r="64">
          <cell r="A64" t="str">
            <v>접지용 전선GV 5.5㎟</v>
          </cell>
          <cell r="B64" t="str">
            <v>접지용 전선</v>
          </cell>
          <cell r="C64" t="str">
            <v>GV 5.5㎟</v>
          </cell>
          <cell r="D64">
            <v>1</v>
          </cell>
          <cell r="E64" t="str">
            <v>M</v>
          </cell>
          <cell r="G64">
            <v>360</v>
          </cell>
        </row>
        <row r="65">
          <cell r="A65" t="str">
            <v>접지용 전선GV 60㎟</v>
          </cell>
          <cell r="B65" t="str">
            <v>접지용 전선</v>
          </cell>
          <cell r="C65" t="str">
            <v>GV 60㎟</v>
          </cell>
          <cell r="D65">
            <v>1</v>
          </cell>
          <cell r="E65" t="str">
            <v>M</v>
          </cell>
          <cell r="G65">
            <v>3067</v>
          </cell>
        </row>
        <row r="66">
          <cell r="A66" t="str">
            <v>접지콘넥터38-38㎟</v>
          </cell>
          <cell r="B66" t="str">
            <v>접지콘넥터</v>
          </cell>
          <cell r="C66" t="str">
            <v>38-38㎟</v>
          </cell>
          <cell r="D66">
            <v>1</v>
          </cell>
          <cell r="E66" t="str">
            <v>개</v>
          </cell>
          <cell r="G66">
            <v>900</v>
          </cell>
        </row>
        <row r="67">
          <cell r="A67" t="str">
            <v>제어케이블CVV 2㎟-10C</v>
          </cell>
          <cell r="B67" t="str">
            <v>제어케이블</v>
          </cell>
          <cell r="C67" t="str">
            <v>CVV 2㎟-10C</v>
          </cell>
          <cell r="D67">
            <v>1</v>
          </cell>
          <cell r="E67" t="str">
            <v>M</v>
          </cell>
          <cell r="G67">
            <v>1191</v>
          </cell>
        </row>
        <row r="68">
          <cell r="A68" t="str">
            <v>제어케이블CVV 2㎟-12C</v>
          </cell>
          <cell r="B68" t="str">
            <v>제어케이블</v>
          </cell>
          <cell r="C68" t="str">
            <v>CVV 2㎟-12C</v>
          </cell>
          <cell r="D68">
            <v>1</v>
          </cell>
          <cell r="E68" t="str">
            <v>M</v>
          </cell>
          <cell r="G68">
            <v>1321</v>
          </cell>
        </row>
        <row r="69">
          <cell r="A69" t="str">
            <v>제어케이블CVV 2㎟-15C</v>
          </cell>
          <cell r="B69" t="str">
            <v>제어케이블</v>
          </cell>
          <cell r="C69" t="str">
            <v>CVV 2㎟-15C</v>
          </cell>
          <cell r="D69">
            <v>1</v>
          </cell>
          <cell r="E69" t="str">
            <v>M</v>
          </cell>
          <cell r="G69">
            <v>1711</v>
          </cell>
        </row>
        <row r="70">
          <cell r="A70" t="str">
            <v>제어케이블CVV 2㎟-19C</v>
          </cell>
          <cell r="B70" t="str">
            <v>제어케이블</v>
          </cell>
          <cell r="C70" t="str">
            <v>CVV 2㎟-19C</v>
          </cell>
          <cell r="D70">
            <v>1</v>
          </cell>
          <cell r="E70" t="str">
            <v>M</v>
          </cell>
          <cell r="G70">
            <v>1935</v>
          </cell>
        </row>
        <row r="71">
          <cell r="A71" t="str">
            <v>제어케이블CVV 2㎟-24C</v>
          </cell>
          <cell r="B71" t="str">
            <v>제어케이블</v>
          </cell>
          <cell r="C71" t="str">
            <v>CVV 2㎟-24C</v>
          </cell>
          <cell r="D71">
            <v>1</v>
          </cell>
          <cell r="E71" t="str">
            <v>M</v>
          </cell>
          <cell r="G71">
            <v>2446</v>
          </cell>
        </row>
        <row r="72">
          <cell r="A72" t="str">
            <v>제어케이블CVV 2㎟-2C</v>
          </cell>
          <cell r="B72" t="str">
            <v>제어케이블</v>
          </cell>
          <cell r="C72" t="str">
            <v>CVV 2㎟-2C</v>
          </cell>
          <cell r="D72">
            <v>1</v>
          </cell>
          <cell r="E72" t="str">
            <v>M</v>
          </cell>
          <cell r="G72">
            <v>364</v>
          </cell>
        </row>
        <row r="73">
          <cell r="A73" t="str">
            <v>제어케이블CVV 2㎟-30C</v>
          </cell>
          <cell r="B73" t="str">
            <v>제어케이블</v>
          </cell>
          <cell r="C73" t="str">
            <v>CVV 2㎟-30C</v>
          </cell>
          <cell r="D73">
            <v>1</v>
          </cell>
          <cell r="E73" t="str">
            <v>M</v>
          </cell>
          <cell r="G73">
            <v>2986</v>
          </cell>
        </row>
        <row r="74">
          <cell r="A74" t="str">
            <v>제어케이블CVV 2㎟-3C</v>
          </cell>
          <cell r="B74" t="str">
            <v>제어케이블</v>
          </cell>
          <cell r="C74" t="str">
            <v>CVV 2㎟-3C</v>
          </cell>
          <cell r="D74">
            <v>1</v>
          </cell>
          <cell r="E74" t="str">
            <v>M</v>
          </cell>
          <cell r="G74">
            <v>445</v>
          </cell>
        </row>
        <row r="75">
          <cell r="A75" t="str">
            <v>제어케이블CVV 2㎟-4C</v>
          </cell>
          <cell r="B75" t="str">
            <v>제어케이블</v>
          </cell>
          <cell r="C75" t="str">
            <v>CVV 2㎟-4C</v>
          </cell>
          <cell r="D75">
            <v>1</v>
          </cell>
          <cell r="E75" t="str">
            <v>M</v>
          </cell>
          <cell r="G75">
            <v>543</v>
          </cell>
        </row>
        <row r="76">
          <cell r="A76" t="str">
            <v>제어케이블CVV 2㎟-5C</v>
          </cell>
          <cell r="B76" t="str">
            <v>제어케이블</v>
          </cell>
          <cell r="C76" t="str">
            <v>CVV 2㎟-5C</v>
          </cell>
          <cell r="D76">
            <v>1</v>
          </cell>
          <cell r="E76" t="str">
            <v>M</v>
          </cell>
          <cell r="G76">
            <v>619</v>
          </cell>
        </row>
        <row r="77">
          <cell r="A77" t="str">
            <v>제어케이블CVV 2㎟-6C</v>
          </cell>
          <cell r="B77" t="str">
            <v>제어케이블</v>
          </cell>
          <cell r="C77" t="str">
            <v>CVV 2㎟-6C</v>
          </cell>
          <cell r="D77">
            <v>1</v>
          </cell>
          <cell r="E77" t="str">
            <v>M</v>
          </cell>
          <cell r="G77">
            <v>715</v>
          </cell>
        </row>
        <row r="78">
          <cell r="A78" t="str">
            <v>제어케이블CVV 2㎟-8C</v>
          </cell>
          <cell r="B78" t="str">
            <v>제어케이블</v>
          </cell>
          <cell r="C78" t="str">
            <v>CVV 2㎟-8C</v>
          </cell>
          <cell r="D78">
            <v>1</v>
          </cell>
          <cell r="E78" t="str">
            <v>M</v>
          </cell>
          <cell r="G78">
            <v>953</v>
          </cell>
        </row>
        <row r="79">
          <cell r="A79" t="str">
            <v>제어케이블CVVS 1.25㎟-4C</v>
          </cell>
          <cell r="B79" t="str">
            <v>제어케이블</v>
          </cell>
          <cell r="C79" t="str">
            <v>CVVS 1.25㎟-4C</v>
          </cell>
          <cell r="D79">
            <v>1</v>
          </cell>
          <cell r="E79" t="str">
            <v>M</v>
          </cell>
          <cell r="G79">
            <v>616</v>
          </cell>
        </row>
        <row r="80">
          <cell r="A80" t="str">
            <v>제어케이블CVVS 2㎟-10C</v>
          </cell>
          <cell r="B80" t="str">
            <v>제어케이블</v>
          </cell>
          <cell r="C80" t="str">
            <v>CVVS 2㎟-10C</v>
          </cell>
          <cell r="D80">
            <v>1</v>
          </cell>
          <cell r="E80" t="str">
            <v>M</v>
          </cell>
          <cell r="G80">
            <v>1413</v>
          </cell>
        </row>
        <row r="81">
          <cell r="A81" t="str">
            <v>제어케이블CVVS 2㎟-12C</v>
          </cell>
          <cell r="B81" t="str">
            <v>제어케이블</v>
          </cell>
          <cell r="C81" t="str">
            <v>CVVS 2㎟-12C</v>
          </cell>
          <cell r="D81">
            <v>1</v>
          </cell>
          <cell r="E81" t="str">
            <v>M</v>
          </cell>
          <cell r="G81">
            <v>1593</v>
          </cell>
        </row>
        <row r="82">
          <cell r="A82" t="str">
            <v>제어케이블CVVS 2㎟-15C</v>
          </cell>
          <cell r="B82" t="str">
            <v>제어케이블</v>
          </cell>
          <cell r="C82" t="str">
            <v>CVVS 2㎟-15C</v>
          </cell>
          <cell r="D82">
            <v>1</v>
          </cell>
          <cell r="E82" t="str">
            <v>M</v>
          </cell>
          <cell r="G82">
            <v>1856</v>
          </cell>
        </row>
        <row r="83">
          <cell r="A83" t="str">
            <v>제어케이블CVVS 2㎟-2C</v>
          </cell>
          <cell r="B83" t="str">
            <v>제어케이블</v>
          </cell>
          <cell r="C83" t="str">
            <v>CVVS 2㎟-2C</v>
          </cell>
          <cell r="D83">
            <v>1</v>
          </cell>
          <cell r="E83" t="str">
            <v>M</v>
          </cell>
          <cell r="G83">
            <v>545</v>
          </cell>
        </row>
        <row r="84">
          <cell r="A84" t="str">
            <v>제어케이블CVVS 2㎟-30C</v>
          </cell>
          <cell r="B84" t="str">
            <v>제어케이블</v>
          </cell>
          <cell r="C84" t="str">
            <v>CVVS 2㎟-30C</v>
          </cell>
          <cell r="D84">
            <v>1</v>
          </cell>
          <cell r="E84" t="str">
            <v>M</v>
          </cell>
          <cell r="G84">
            <v>3391</v>
          </cell>
        </row>
        <row r="85">
          <cell r="A85" t="str">
            <v>제어케이블CVVS 2㎟-3C</v>
          </cell>
          <cell r="B85" t="str">
            <v>제어케이블</v>
          </cell>
          <cell r="C85" t="str">
            <v>CVVS 2㎟-3C</v>
          </cell>
          <cell r="D85">
            <v>1</v>
          </cell>
          <cell r="E85" t="str">
            <v>M</v>
          </cell>
          <cell r="G85">
            <v>631</v>
          </cell>
        </row>
        <row r="86">
          <cell r="A86" t="str">
            <v>제어케이블CVVS 2㎟-4C</v>
          </cell>
          <cell r="B86" t="str">
            <v>제어케이블</v>
          </cell>
          <cell r="C86" t="str">
            <v>CVVS 2㎟-4C</v>
          </cell>
          <cell r="D86">
            <v>1</v>
          </cell>
          <cell r="E86" t="str">
            <v>M</v>
          </cell>
          <cell r="G86">
            <v>732</v>
          </cell>
        </row>
        <row r="87">
          <cell r="A87" t="str">
            <v>제어케이블CVVS 2㎟-6C</v>
          </cell>
          <cell r="B87" t="str">
            <v>제어케이블</v>
          </cell>
          <cell r="C87" t="str">
            <v>CVVS 2㎟-6C</v>
          </cell>
          <cell r="D87">
            <v>1</v>
          </cell>
          <cell r="E87" t="str">
            <v>M</v>
          </cell>
          <cell r="G87">
            <v>935</v>
          </cell>
        </row>
        <row r="88">
          <cell r="A88" t="str">
            <v>제어케이블CVVS 2㎟-8C</v>
          </cell>
          <cell r="B88" t="str">
            <v>제어케이블</v>
          </cell>
          <cell r="C88" t="str">
            <v>CVVS 2㎟-8C</v>
          </cell>
          <cell r="D88">
            <v>1</v>
          </cell>
          <cell r="E88" t="str">
            <v>M</v>
          </cell>
          <cell r="G88">
            <v>1102</v>
          </cell>
        </row>
        <row r="89">
          <cell r="A89" t="str">
            <v>제어케이블CVVSB 2.0㎟-2C</v>
          </cell>
          <cell r="B89" t="str">
            <v>제어케이블</v>
          </cell>
          <cell r="C89" t="str">
            <v>CVVSB 2.0㎟-2C</v>
          </cell>
          <cell r="D89">
            <v>1</v>
          </cell>
          <cell r="E89" t="str">
            <v>M</v>
          </cell>
          <cell r="G89">
            <v>530</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1490</v>
          </cell>
        </row>
        <row r="96">
          <cell r="A96" t="str">
            <v>파상형PE전선관125φ</v>
          </cell>
          <cell r="B96" t="str">
            <v>파상형PE전선관</v>
          </cell>
          <cell r="C96" t="str">
            <v>125φ</v>
          </cell>
          <cell r="D96">
            <v>1</v>
          </cell>
          <cell r="E96" t="str">
            <v>M</v>
          </cell>
          <cell r="G96">
            <v>2410</v>
          </cell>
        </row>
        <row r="97">
          <cell r="A97" t="str">
            <v>파상형PE전선관150φ</v>
          </cell>
          <cell r="B97" t="str">
            <v>파상형PE전선관</v>
          </cell>
          <cell r="C97" t="str">
            <v>150φ</v>
          </cell>
          <cell r="D97">
            <v>1</v>
          </cell>
          <cell r="E97" t="str">
            <v>M</v>
          </cell>
          <cell r="G97">
            <v>2850</v>
          </cell>
        </row>
        <row r="98">
          <cell r="A98" t="str">
            <v>파상형PE전선관30φ</v>
          </cell>
          <cell r="B98" t="str">
            <v>파상형PE전선관</v>
          </cell>
          <cell r="C98" t="str">
            <v>30φ</v>
          </cell>
          <cell r="D98">
            <v>1</v>
          </cell>
          <cell r="E98" t="str">
            <v>M</v>
          </cell>
          <cell r="G98">
            <v>270</v>
          </cell>
        </row>
        <row r="99">
          <cell r="A99" t="str">
            <v>파상형PE전선관40φ</v>
          </cell>
          <cell r="B99" t="str">
            <v>파상형PE전선관</v>
          </cell>
          <cell r="C99" t="str">
            <v>40φ</v>
          </cell>
          <cell r="D99">
            <v>1</v>
          </cell>
          <cell r="E99" t="str">
            <v>M</v>
          </cell>
          <cell r="G99">
            <v>410</v>
          </cell>
        </row>
        <row r="100">
          <cell r="A100" t="str">
            <v>파상형PE전선관50φ</v>
          </cell>
          <cell r="B100" t="str">
            <v>파상형PE전선관</v>
          </cell>
          <cell r="C100" t="str">
            <v>50φ</v>
          </cell>
          <cell r="D100">
            <v>1</v>
          </cell>
          <cell r="E100" t="str">
            <v>M</v>
          </cell>
          <cell r="G100">
            <v>560</v>
          </cell>
        </row>
        <row r="101">
          <cell r="A101" t="str">
            <v>파상형PE전선관65φ</v>
          </cell>
          <cell r="B101" t="str">
            <v>파상형PE전선관</v>
          </cell>
          <cell r="C101" t="str">
            <v>65φ</v>
          </cell>
          <cell r="D101">
            <v>1</v>
          </cell>
          <cell r="E101" t="str">
            <v>M</v>
          </cell>
          <cell r="G101">
            <v>860</v>
          </cell>
        </row>
        <row r="102">
          <cell r="A102" t="str">
            <v>파상형PE전선관80φ</v>
          </cell>
          <cell r="B102" t="str">
            <v>파상형PE전선관</v>
          </cell>
          <cell r="C102" t="str">
            <v>80φ</v>
          </cell>
          <cell r="D102">
            <v>1</v>
          </cell>
          <cell r="E102" t="str">
            <v>M</v>
          </cell>
          <cell r="G102">
            <v>1190</v>
          </cell>
        </row>
        <row r="103">
          <cell r="A103" t="str">
            <v>풀박스100 x 100 x 100</v>
          </cell>
          <cell r="B103" t="str">
            <v>풀박스</v>
          </cell>
          <cell r="C103" t="str">
            <v>100 x 100 x 100</v>
          </cell>
          <cell r="D103">
            <v>1</v>
          </cell>
          <cell r="E103" t="str">
            <v>개</v>
          </cell>
          <cell r="G103">
            <v>1650</v>
          </cell>
        </row>
        <row r="104">
          <cell r="A104" t="str">
            <v>풀박스100 x 100 x 75</v>
          </cell>
          <cell r="B104" t="str">
            <v>풀박스</v>
          </cell>
          <cell r="C104" t="str">
            <v>100 x 100 x 75</v>
          </cell>
          <cell r="D104">
            <v>1</v>
          </cell>
          <cell r="E104" t="str">
            <v>개</v>
          </cell>
          <cell r="G104">
            <v>1440</v>
          </cell>
        </row>
        <row r="105">
          <cell r="A105" t="str">
            <v>풀박스150 x 150 x 100</v>
          </cell>
          <cell r="B105" t="str">
            <v>풀박스</v>
          </cell>
          <cell r="C105" t="str">
            <v>150 x 150 x 100</v>
          </cell>
          <cell r="D105">
            <v>1</v>
          </cell>
          <cell r="E105" t="str">
            <v>개</v>
          </cell>
          <cell r="G105">
            <v>2320</v>
          </cell>
        </row>
        <row r="106">
          <cell r="A106" t="str">
            <v>풀박스150 x 150 x 150</v>
          </cell>
          <cell r="B106" t="str">
            <v>풀박스</v>
          </cell>
          <cell r="C106" t="str">
            <v>150 x 150 x 150</v>
          </cell>
          <cell r="D106">
            <v>1</v>
          </cell>
          <cell r="E106" t="str">
            <v>개</v>
          </cell>
          <cell r="G106">
            <v>2590</v>
          </cell>
        </row>
        <row r="107">
          <cell r="A107" t="str">
            <v>풀박스200 x 200 x 100</v>
          </cell>
          <cell r="B107" t="str">
            <v>풀박스</v>
          </cell>
          <cell r="C107" t="str">
            <v>200 x 200 x 100</v>
          </cell>
          <cell r="D107">
            <v>1</v>
          </cell>
          <cell r="E107" t="str">
            <v>개</v>
          </cell>
          <cell r="G107">
            <v>3230</v>
          </cell>
        </row>
        <row r="108">
          <cell r="A108" t="str">
            <v>풀박스200 x 200 x 150</v>
          </cell>
          <cell r="B108" t="str">
            <v>풀박스</v>
          </cell>
          <cell r="C108" t="str">
            <v>200 x 200 x 150</v>
          </cell>
          <cell r="D108">
            <v>1</v>
          </cell>
          <cell r="E108" t="str">
            <v>개</v>
          </cell>
          <cell r="G108">
            <v>3820</v>
          </cell>
        </row>
        <row r="109">
          <cell r="A109" t="str">
            <v>풀박스200 x 200 x 200</v>
          </cell>
          <cell r="B109" t="str">
            <v>풀박스</v>
          </cell>
          <cell r="C109" t="str">
            <v>200 x 200 x 200</v>
          </cell>
          <cell r="D109">
            <v>1</v>
          </cell>
          <cell r="E109" t="str">
            <v>개</v>
          </cell>
          <cell r="G109">
            <v>4420</v>
          </cell>
        </row>
        <row r="110">
          <cell r="A110" t="str">
            <v>풀박스250 x 250 x 100</v>
          </cell>
          <cell r="B110" t="str">
            <v>풀박스</v>
          </cell>
          <cell r="C110" t="str">
            <v>250 x 250 x 100</v>
          </cell>
          <cell r="D110">
            <v>1</v>
          </cell>
          <cell r="E110" t="str">
            <v>개</v>
          </cell>
          <cell r="G110">
            <v>4370</v>
          </cell>
        </row>
        <row r="111">
          <cell r="A111" t="str">
            <v>풀박스250 x 250 x 150</v>
          </cell>
          <cell r="B111" t="str">
            <v>풀박스</v>
          </cell>
          <cell r="C111" t="str">
            <v>250 x 250 x 150</v>
          </cell>
          <cell r="D111">
            <v>1</v>
          </cell>
          <cell r="E111" t="str">
            <v>개</v>
          </cell>
          <cell r="G111">
            <v>4800</v>
          </cell>
        </row>
        <row r="112">
          <cell r="A112" t="str">
            <v>풀박스300 x 300 x 150</v>
          </cell>
          <cell r="B112" t="str">
            <v>풀박스</v>
          </cell>
          <cell r="C112" t="str">
            <v>300 x 300 x 150</v>
          </cell>
          <cell r="D112">
            <v>1</v>
          </cell>
          <cell r="E112" t="str">
            <v>개</v>
          </cell>
          <cell r="G112">
            <v>6030</v>
          </cell>
        </row>
        <row r="113">
          <cell r="A113" t="str">
            <v>풀박스300 x 300 x 200</v>
          </cell>
          <cell r="B113" t="str">
            <v>풀박스</v>
          </cell>
          <cell r="C113" t="str">
            <v>300 x 300 x 200</v>
          </cell>
          <cell r="D113">
            <v>1</v>
          </cell>
          <cell r="E113" t="str">
            <v>개</v>
          </cell>
          <cell r="G113">
            <v>6800</v>
          </cell>
        </row>
        <row r="114">
          <cell r="A114" t="str">
            <v>풀박스400 x 400 x 300</v>
          </cell>
          <cell r="B114" t="str">
            <v>풀박스</v>
          </cell>
          <cell r="C114" t="str">
            <v>400 x 400 x 300</v>
          </cell>
          <cell r="D114">
            <v>1</v>
          </cell>
          <cell r="E114" t="str">
            <v>개</v>
          </cell>
          <cell r="G114">
            <v>12830</v>
          </cell>
        </row>
        <row r="115">
          <cell r="A115" t="str">
            <v>풀박스600 x 600 x 300</v>
          </cell>
          <cell r="B115" t="str">
            <v>풀박스</v>
          </cell>
          <cell r="C115" t="str">
            <v>600 x 600 x 300</v>
          </cell>
          <cell r="D115">
            <v>1</v>
          </cell>
          <cell r="E115" t="str">
            <v>개</v>
          </cell>
          <cell r="G115">
            <v>25920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2340</v>
          </cell>
        </row>
        <row r="137">
          <cell r="A137" t="str">
            <v>FR-3전선1.6mm-2C</v>
          </cell>
          <cell r="B137" t="str">
            <v>FR-3전선</v>
          </cell>
          <cell r="C137" t="str">
            <v>1.6mm-2C</v>
          </cell>
          <cell r="D137">
            <v>1</v>
          </cell>
          <cell r="E137" t="str">
            <v>M</v>
          </cell>
          <cell r="G137">
            <v>708</v>
          </cell>
        </row>
        <row r="138">
          <cell r="A138" t="str">
            <v>FR-3전선1.6mm-30C</v>
          </cell>
          <cell r="B138" t="str">
            <v>FR-3전선</v>
          </cell>
          <cell r="C138" t="str">
            <v>1.6mm-30C</v>
          </cell>
          <cell r="D138">
            <v>1</v>
          </cell>
          <cell r="E138" t="str">
            <v>M</v>
          </cell>
          <cell r="G138">
            <v>4952</v>
          </cell>
        </row>
        <row r="139">
          <cell r="A139" t="str">
            <v>FR-3전선1.6mm-4C</v>
          </cell>
          <cell r="B139" t="str">
            <v>FR-3전선</v>
          </cell>
          <cell r="C139" t="str">
            <v>1.6mm-4C</v>
          </cell>
          <cell r="D139">
            <v>1</v>
          </cell>
          <cell r="E139" t="str">
            <v>M</v>
          </cell>
          <cell r="G139">
            <v>1153</v>
          </cell>
        </row>
        <row r="140">
          <cell r="A140" t="str">
            <v>FR-3전선1.6mm-6C</v>
          </cell>
          <cell r="B140" t="str">
            <v>FR-3전선</v>
          </cell>
          <cell r="C140" t="str">
            <v>1.6mm-6C</v>
          </cell>
          <cell r="D140">
            <v>1</v>
          </cell>
          <cell r="E140" t="str">
            <v>M</v>
          </cell>
          <cell r="G140">
            <v>1428</v>
          </cell>
        </row>
        <row r="141">
          <cell r="A141" t="str">
            <v>FR-3전선1.6mm-8C</v>
          </cell>
          <cell r="B141" t="str">
            <v>FR-3전선</v>
          </cell>
          <cell r="C141" t="str">
            <v>1.6mm-8C</v>
          </cell>
          <cell r="D141">
            <v>1</v>
          </cell>
          <cell r="E141" t="str">
            <v>M</v>
          </cell>
          <cell r="G141">
            <v>1751</v>
          </cell>
        </row>
        <row r="142">
          <cell r="A142" t="str">
            <v>FR-3전선3.5㎟-2C</v>
          </cell>
          <cell r="B142" t="str">
            <v>FR-3전선</v>
          </cell>
          <cell r="C142" t="str">
            <v>3.5㎟-2C</v>
          </cell>
          <cell r="D142">
            <v>1</v>
          </cell>
          <cell r="E142" t="str">
            <v>M</v>
          </cell>
          <cell r="G142">
            <v>993</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48</v>
          </cell>
        </row>
        <row r="151">
          <cell r="A151" t="str">
            <v>HIV전선1.6mm</v>
          </cell>
          <cell r="B151" t="str">
            <v>HIV전선</v>
          </cell>
          <cell r="C151" t="str">
            <v>1.6mm</v>
          </cell>
          <cell r="D151">
            <v>1</v>
          </cell>
          <cell r="E151" t="str">
            <v>M</v>
          </cell>
          <cell r="G151">
            <v>79</v>
          </cell>
        </row>
        <row r="152">
          <cell r="A152" t="str">
            <v>IV전선2.0mm</v>
          </cell>
          <cell r="B152" t="str">
            <v>IV전선</v>
          </cell>
          <cell r="C152" t="str">
            <v>2.0mm</v>
          </cell>
          <cell r="D152">
            <v>1</v>
          </cell>
          <cell r="E152" t="str">
            <v>M</v>
          </cell>
          <cell r="G152">
            <v>111</v>
          </cell>
        </row>
        <row r="153">
          <cell r="A153" t="str">
            <v>JOINT BOX102 x 102 x 54</v>
          </cell>
          <cell r="B153" t="str">
            <v>JOINT BOX</v>
          </cell>
          <cell r="C153" t="str">
            <v>102 x 102 x 54</v>
          </cell>
          <cell r="D153">
            <v>1</v>
          </cell>
          <cell r="E153" t="str">
            <v>개</v>
          </cell>
          <cell r="G153">
            <v>1390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1280</v>
          </cell>
        </row>
        <row r="160">
          <cell r="A160" t="str">
            <v>ST노말밴드22C</v>
          </cell>
          <cell r="B160" t="str">
            <v>ST노말밴드</v>
          </cell>
          <cell r="C160" t="str">
            <v>22C</v>
          </cell>
          <cell r="D160">
            <v>1</v>
          </cell>
          <cell r="E160" t="str">
            <v>개</v>
          </cell>
          <cell r="G160">
            <v>1520</v>
          </cell>
        </row>
        <row r="161">
          <cell r="A161" t="str">
            <v>ST노말밴드28C</v>
          </cell>
          <cell r="B161" t="str">
            <v>ST노말밴드</v>
          </cell>
          <cell r="C161" t="str">
            <v>28C</v>
          </cell>
          <cell r="D161">
            <v>1</v>
          </cell>
          <cell r="E161" t="str">
            <v>개</v>
          </cell>
          <cell r="G161">
            <v>1780</v>
          </cell>
        </row>
        <row r="162">
          <cell r="A162" t="str">
            <v>ST노말밴드36C</v>
          </cell>
          <cell r="B162" t="str">
            <v>ST노말밴드</v>
          </cell>
          <cell r="C162" t="str">
            <v>36C</v>
          </cell>
          <cell r="D162">
            <v>1</v>
          </cell>
          <cell r="E162" t="str">
            <v>개</v>
          </cell>
          <cell r="G162">
            <v>2375</v>
          </cell>
        </row>
        <row r="163">
          <cell r="A163" t="str">
            <v>ST노말밴드42C</v>
          </cell>
          <cell r="B163" t="str">
            <v>ST노말밴드</v>
          </cell>
          <cell r="C163" t="str">
            <v>42C</v>
          </cell>
          <cell r="D163">
            <v>1</v>
          </cell>
          <cell r="E163" t="str">
            <v>개</v>
          </cell>
          <cell r="G163">
            <v>3085</v>
          </cell>
        </row>
        <row r="164">
          <cell r="A164" t="str">
            <v>ST노말밴드54C</v>
          </cell>
          <cell r="B164" t="str">
            <v>ST노말밴드</v>
          </cell>
          <cell r="C164" t="str">
            <v>54C</v>
          </cell>
          <cell r="D164">
            <v>1</v>
          </cell>
          <cell r="E164" t="str">
            <v>개</v>
          </cell>
          <cell r="G164">
            <v>4390</v>
          </cell>
        </row>
        <row r="165">
          <cell r="A165" t="str">
            <v>ST노말밴드70C</v>
          </cell>
          <cell r="B165" t="str">
            <v>ST노말밴드</v>
          </cell>
          <cell r="C165" t="str">
            <v>70C</v>
          </cell>
          <cell r="D165">
            <v>1</v>
          </cell>
          <cell r="E165" t="str">
            <v>개</v>
          </cell>
          <cell r="G165">
            <v>7125</v>
          </cell>
        </row>
        <row r="166">
          <cell r="A166" t="str">
            <v>TIV전선0.8mm-2C</v>
          </cell>
          <cell r="B166" t="str">
            <v>TIV전선</v>
          </cell>
          <cell r="C166" t="str">
            <v>0.8mm-2C</v>
          </cell>
          <cell r="D166">
            <v>1</v>
          </cell>
          <cell r="E166" t="str">
            <v>M</v>
          </cell>
          <cell r="G166">
            <v>63</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t="str">
            <v>UTP 케이블CAT.3, 0.5x4P</v>
          </cell>
          <cell r="B173" t="str">
            <v>UTP 케이블</v>
          </cell>
          <cell r="C173" t="str">
            <v>CAT.3, 0.5x4P</v>
          </cell>
          <cell r="D173">
            <v>1</v>
          </cell>
          <cell r="E173" t="str">
            <v>M</v>
          </cell>
          <cell r="G173">
            <v>200</v>
          </cell>
        </row>
        <row r="174">
          <cell r="A174" t="str">
            <v/>
          </cell>
        </row>
        <row r="175">
          <cell r="A175" t="str">
            <v/>
          </cell>
        </row>
        <row r="176">
          <cell r="A176" t="str">
            <v/>
          </cell>
        </row>
        <row r="177">
          <cell r="A177" t="str">
            <v/>
          </cell>
        </row>
        <row r="178">
          <cell r="A178" t="str">
            <v/>
          </cell>
        </row>
        <row r="179">
          <cell r="A179" t="str">
            <v/>
          </cell>
        </row>
        <row r="180">
          <cell r="A180" t="str">
            <v/>
          </cell>
        </row>
        <row r="184">
          <cell r="A184" t="str">
            <v>Ⅰ. 계측제어설비</v>
          </cell>
          <cell r="B184" t="str">
            <v>Ⅰ. 계측제어설비</v>
          </cell>
        </row>
        <row r="185">
          <cell r="A185" t="str">
            <v xml:space="preserve"> 1. 감시제어 시스템</v>
          </cell>
          <cell r="B185" t="str">
            <v xml:space="preserve"> 1. 감시제어 시스템</v>
          </cell>
        </row>
        <row r="186">
          <cell r="A186" t="str">
            <v>DATA SERVER</v>
          </cell>
          <cell r="B186" t="str">
            <v>DATA SERVER</v>
          </cell>
          <cell r="D186">
            <v>1</v>
          </cell>
          <cell r="E186" t="str">
            <v>SET</v>
          </cell>
          <cell r="G186">
            <v>96000000</v>
          </cell>
        </row>
        <row r="187">
          <cell r="A187" t="str">
            <v>COS(Central Operating Station)</v>
          </cell>
          <cell r="B187" t="str">
            <v>COS(Central Operating Station)</v>
          </cell>
          <cell r="D187">
            <v>1</v>
          </cell>
          <cell r="E187" t="str">
            <v>SET</v>
          </cell>
          <cell r="G187">
            <v>64210000</v>
          </cell>
        </row>
        <row r="188">
          <cell r="A188" t="str">
            <v>LOS(Local Operating Station)</v>
          </cell>
          <cell r="B188" t="str">
            <v>LOS(Local Operating Station)</v>
          </cell>
          <cell r="D188">
            <v>1</v>
          </cell>
          <cell r="E188" t="str">
            <v>SET</v>
          </cell>
          <cell r="G188">
            <v>58350000</v>
          </cell>
        </row>
        <row r="189">
          <cell r="A189" t="str">
            <v>DATA WAY 접속장치</v>
          </cell>
          <cell r="B189" t="str">
            <v>DATA WAY 접속장치</v>
          </cell>
          <cell r="D189">
            <v>1</v>
          </cell>
          <cell r="E189" t="str">
            <v>SET</v>
          </cell>
          <cell r="G189">
            <v>50000000</v>
          </cell>
        </row>
        <row r="190">
          <cell r="A190" t="str">
            <v>밀양 RCS(Remote Control Station) #1</v>
          </cell>
          <cell r="B190" t="str">
            <v>밀양 RCS(Remote Control Station) #1</v>
          </cell>
          <cell r="D190">
            <v>1</v>
          </cell>
          <cell r="E190" t="str">
            <v>SET</v>
          </cell>
          <cell r="G190">
            <v>66000000</v>
          </cell>
        </row>
        <row r="191">
          <cell r="A191" t="str">
            <v>밀양 RCS(Remote Control Station) #2</v>
          </cell>
          <cell r="B191" t="str">
            <v>밀양 RCS(Remote Control Station) #2</v>
          </cell>
          <cell r="D191">
            <v>1</v>
          </cell>
          <cell r="E191" t="str">
            <v>SET</v>
          </cell>
          <cell r="G191">
            <v>99890000</v>
          </cell>
        </row>
        <row r="192">
          <cell r="A192" t="str">
            <v>밀양 RCS(Remote Control Station) #3</v>
          </cell>
          <cell r="B192" t="str">
            <v>밀양 RCS(Remote Control Station) #3</v>
          </cell>
          <cell r="D192">
            <v>1</v>
          </cell>
          <cell r="E192" t="str">
            <v>SET</v>
          </cell>
          <cell r="G192">
            <v>89500000</v>
          </cell>
        </row>
        <row r="193">
          <cell r="A193" t="str">
            <v>밀양 RCS(Remote Control Station) #4</v>
          </cell>
          <cell r="B193" t="str">
            <v>밀양 RCS(Remote Control Station) #4</v>
          </cell>
          <cell r="D193">
            <v>1</v>
          </cell>
          <cell r="E193" t="str">
            <v>SET</v>
          </cell>
          <cell r="G193">
            <v>88700000</v>
          </cell>
        </row>
        <row r="194">
          <cell r="A194" t="str">
            <v>양산 RCS(Remote Control Station) #1</v>
          </cell>
          <cell r="B194" t="str">
            <v>양산 RCS(Remote Control Station) #1</v>
          </cell>
          <cell r="D194">
            <v>1</v>
          </cell>
          <cell r="E194" t="str">
            <v>SET</v>
          </cell>
          <cell r="G194">
            <v>66000000</v>
          </cell>
        </row>
        <row r="195">
          <cell r="A195" t="str">
            <v>양산 RCS(Remote Control Station) #2</v>
          </cell>
          <cell r="B195" t="str">
            <v>양산 RCS(Remote Control Station) #2</v>
          </cell>
          <cell r="D195">
            <v>1</v>
          </cell>
          <cell r="E195" t="str">
            <v>SET</v>
          </cell>
          <cell r="G195">
            <v>99890000</v>
          </cell>
        </row>
        <row r="196">
          <cell r="A196" t="str">
            <v>양산 RCS(Remote Control Station) #3</v>
          </cell>
          <cell r="B196" t="str">
            <v>양산 RCS(Remote Control Station) #3</v>
          </cell>
          <cell r="D196">
            <v>1</v>
          </cell>
          <cell r="E196" t="str">
            <v>SET</v>
          </cell>
          <cell r="G196">
            <v>89500000</v>
          </cell>
        </row>
        <row r="197">
          <cell r="A197" t="str">
            <v>양산 RCS(Remote Control Station) #4</v>
          </cell>
          <cell r="B197" t="str">
            <v>양산 RCS(Remote Control Station) #4</v>
          </cell>
          <cell r="D197">
            <v>1</v>
          </cell>
          <cell r="E197" t="str">
            <v>SET</v>
          </cell>
          <cell r="G197">
            <v>88700000</v>
          </cell>
        </row>
        <row r="198">
          <cell r="A198" t="str">
            <v>밀양 TM/TC MASTER</v>
          </cell>
          <cell r="B198" t="str">
            <v>밀양 TM/TC MASTER</v>
          </cell>
          <cell r="D198">
            <v>1</v>
          </cell>
          <cell r="E198" t="str">
            <v>SET</v>
          </cell>
          <cell r="G198">
            <v>98750000</v>
          </cell>
        </row>
        <row r="199">
          <cell r="A199" t="str">
            <v>평촌 TM/TC MASTER</v>
          </cell>
          <cell r="B199" t="str">
            <v>평촌 TM/TC MASTER</v>
          </cell>
          <cell r="D199">
            <v>1</v>
          </cell>
          <cell r="E199" t="str">
            <v>SET</v>
          </cell>
          <cell r="G199">
            <v>99470000</v>
          </cell>
        </row>
        <row r="200">
          <cell r="A200" t="str">
            <v>부곡 TM/TC MASTER</v>
          </cell>
          <cell r="B200" t="str">
            <v>부곡 TM/TC MASTER</v>
          </cell>
          <cell r="D200">
            <v>1</v>
          </cell>
          <cell r="E200" t="str">
            <v>SET</v>
          </cell>
          <cell r="G200">
            <v>99000000</v>
          </cell>
        </row>
        <row r="201">
          <cell r="A201" t="str">
            <v>원앙 TM/TC MASTER</v>
          </cell>
          <cell r="B201" t="str">
            <v>원앙 TM/TC MASTER</v>
          </cell>
          <cell r="D201">
            <v>1</v>
          </cell>
          <cell r="E201" t="str">
            <v>SET</v>
          </cell>
          <cell r="G201">
            <v>98900000</v>
          </cell>
        </row>
        <row r="202">
          <cell r="A202" t="str">
            <v>양산 TM/TC MASTER</v>
          </cell>
          <cell r="B202" t="str">
            <v>양산 TM/TC MASTER</v>
          </cell>
          <cell r="D202">
            <v>1</v>
          </cell>
          <cell r="E202" t="str">
            <v>SET</v>
          </cell>
          <cell r="G202">
            <v>95000000</v>
          </cell>
        </row>
        <row r="203">
          <cell r="A203" t="str">
            <v>합    계</v>
          </cell>
          <cell r="B203" t="str">
            <v>합    계</v>
          </cell>
          <cell r="G203">
            <v>1447860000</v>
          </cell>
        </row>
        <row r="204">
          <cell r="A204" t="str">
            <v/>
          </cell>
        </row>
        <row r="205">
          <cell r="A205" t="str">
            <v xml:space="preserve"> 2. 네트워크 및 통신설비</v>
          </cell>
          <cell r="B205" t="str">
            <v xml:space="preserve"> 2. 네트워크 및 통신설비</v>
          </cell>
        </row>
        <row r="206">
          <cell r="A206" t="str">
            <v>정수장 위성통신설비</v>
          </cell>
          <cell r="B206" t="str">
            <v>정수장 위성통신설비</v>
          </cell>
          <cell r="D206">
            <v>1</v>
          </cell>
          <cell r="E206" t="str">
            <v>SET</v>
          </cell>
          <cell r="G206">
            <v>29800000</v>
          </cell>
        </row>
        <row r="207">
          <cell r="A207" t="str">
            <v>가압장 위성통신설비</v>
          </cell>
          <cell r="B207" t="str">
            <v>가압장 위성통신설비</v>
          </cell>
          <cell r="D207">
            <v>1</v>
          </cell>
          <cell r="E207" t="str">
            <v>SET</v>
          </cell>
          <cell r="G207">
            <v>29000000</v>
          </cell>
        </row>
        <row r="208">
          <cell r="A208" t="str">
            <v>정수장 ROUTER(MUX)</v>
          </cell>
          <cell r="B208" t="str">
            <v>정수장 ROUTER(MUX)</v>
          </cell>
          <cell r="D208">
            <v>1</v>
          </cell>
          <cell r="E208" t="str">
            <v>SET</v>
          </cell>
          <cell r="G208">
            <v>28000000</v>
          </cell>
        </row>
        <row r="209">
          <cell r="A209" t="str">
            <v>가압장 ROUTER(MUX)</v>
          </cell>
          <cell r="B209" t="str">
            <v>가압장 ROUTER(MUX)</v>
          </cell>
          <cell r="D209">
            <v>1</v>
          </cell>
          <cell r="E209" t="str">
            <v>SET</v>
          </cell>
          <cell r="G209">
            <v>26500000</v>
          </cell>
        </row>
        <row r="210">
          <cell r="A210" t="str">
            <v>HUB</v>
          </cell>
          <cell r="B210" t="str">
            <v>HUB</v>
          </cell>
          <cell r="D210">
            <v>1</v>
          </cell>
          <cell r="E210" t="str">
            <v>SET</v>
          </cell>
          <cell r="G210">
            <v>3500000</v>
          </cell>
        </row>
        <row r="211">
          <cell r="A211" t="str">
            <v>CSU</v>
          </cell>
          <cell r="B211" t="str">
            <v>CSU</v>
          </cell>
          <cell r="D211">
            <v>1</v>
          </cell>
          <cell r="E211" t="str">
            <v>SET</v>
          </cell>
          <cell r="G211">
            <v>4000000</v>
          </cell>
        </row>
        <row r="213">
          <cell r="A213" t="str">
            <v/>
          </cell>
        </row>
        <row r="214">
          <cell r="A214" t="str">
            <v xml:space="preserve"> 3. PRINTER류</v>
          </cell>
          <cell r="B214" t="str">
            <v xml:space="preserve"> 3. PRINTER류</v>
          </cell>
        </row>
        <row r="215">
          <cell r="A215" t="str">
            <v>PRINTER SERVER</v>
          </cell>
          <cell r="B215" t="str">
            <v>PRINTER SERVER</v>
          </cell>
          <cell r="D215">
            <v>1</v>
          </cell>
          <cell r="E215" t="str">
            <v>SET</v>
          </cell>
          <cell r="G215">
            <v>1100000</v>
          </cell>
        </row>
        <row r="216">
          <cell r="A216" t="str">
            <v>ALARM PRINTER</v>
          </cell>
          <cell r="B216" t="str">
            <v>ALARM PRINTER</v>
          </cell>
          <cell r="D216">
            <v>1</v>
          </cell>
          <cell r="E216" t="str">
            <v>SET</v>
          </cell>
          <cell r="G216">
            <v>3000000</v>
          </cell>
        </row>
        <row r="217">
          <cell r="A217" t="str">
            <v>LOGGING PRINTER</v>
          </cell>
          <cell r="B217" t="str">
            <v>LOGGING PRINTER</v>
          </cell>
          <cell r="D217">
            <v>1</v>
          </cell>
          <cell r="E217" t="str">
            <v>SET</v>
          </cell>
          <cell r="G217">
            <v>4968000</v>
          </cell>
        </row>
        <row r="218">
          <cell r="A218" t="str">
            <v>COLOR HARD COPIER</v>
          </cell>
          <cell r="B218" t="str">
            <v>COLOR HARD COPIER</v>
          </cell>
          <cell r="D218">
            <v>1</v>
          </cell>
          <cell r="E218" t="str">
            <v>SET</v>
          </cell>
          <cell r="G218">
            <v>9800000</v>
          </cell>
        </row>
        <row r="219">
          <cell r="A219" t="str">
            <v/>
          </cell>
        </row>
        <row r="220">
          <cell r="A220" t="str">
            <v xml:space="preserve"> 4. 감시제어 판넬</v>
          </cell>
          <cell r="B220" t="str">
            <v xml:space="preserve"> 4. 감시제어 판넬</v>
          </cell>
        </row>
        <row r="221">
          <cell r="A221" t="str">
            <v>밀양 GDP</v>
          </cell>
          <cell r="B221" t="str">
            <v>밀양 GDP</v>
          </cell>
          <cell r="D221">
            <v>1</v>
          </cell>
          <cell r="E221" t="str">
            <v>SET</v>
          </cell>
          <cell r="G221">
            <v>99900000</v>
          </cell>
        </row>
        <row r="222">
          <cell r="A222" t="str">
            <v>양산 GDP</v>
          </cell>
          <cell r="B222" t="str">
            <v>양산 GDP</v>
          </cell>
          <cell r="D222">
            <v>1</v>
          </cell>
          <cell r="E222" t="str">
            <v>SET</v>
          </cell>
          <cell r="G222">
            <v>85250000</v>
          </cell>
        </row>
        <row r="223">
          <cell r="A223" t="str">
            <v>밀양 NETWORK DRIVER</v>
          </cell>
          <cell r="B223" t="str">
            <v>밀양 NETWORK DRIVER</v>
          </cell>
          <cell r="D223">
            <v>1</v>
          </cell>
          <cell r="E223" t="str">
            <v>SET</v>
          </cell>
          <cell r="G223">
            <v>48000000</v>
          </cell>
        </row>
        <row r="224">
          <cell r="A224" t="str">
            <v>양산 NETWORK DRIVER</v>
          </cell>
          <cell r="B224" t="str">
            <v>양산 NETWORK DRIVER</v>
          </cell>
          <cell r="D224">
            <v>1</v>
          </cell>
          <cell r="E224" t="str">
            <v>SET</v>
          </cell>
          <cell r="G224">
            <v>46000000</v>
          </cell>
        </row>
        <row r="225">
          <cell r="A225" t="str">
            <v>여과지제어반(FCC)</v>
          </cell>
          <cell r="B225" t="str">
            <v>여과지제어반(FCC)</v>
          </cell>
          <cell r="D225">
            <v>1</v>
          </cell>
          <cell r="E225" t="str">
            <v>SET</v>
          </cell>
          <cell r="G225">
            <v>4980000</v>
          </cell>
        </row>
        <row r="226">
          <cell r="A226" t="str">
            <v>현장변환기반</v>
          </cell>
          <cell r="B226" t="str">
            <v>현장변환기반</v>
          </cell>
          <cell r="D226">
            <v>1</v>
          </cell>
          <cell r="E226" t="str">
            <v>SET</v>
          </cell>
          <cell r="G226">
            <v>750000</v>
          </cell>
        </row>
        <row r="227">
          <cell r="A227" t="str">
            <v>밧데리 외함360X570X720</v>
          </cell>
          <cell r="B227" t="str">
            <v>밧데리 외함</v>
          </cell>
          <cell r="C227" t="str">
            <v>360X570X720</v>
          </cell>
          <cell r="D227">
            <v>1</v>
          </cell>
          <cell r="E227" t="str">
            <v>면</v>
          </cell>
          <cell r="G227">
            <v>1900000</v>
          </cell>
        </row>
        <row r="228">
          <cell r="A228" t="str">
            <v>밧데리 외함500X750X800</v>
          </cell>
          <cell r="B228" t="str">
            <v>밧데리 외함</v>
          </cell>
          <cell r="C228" t="str">
            <v>500X750X800</v>
          </cell>
          <cell r="D228">
            <v>1</v>
          </cell>
          <cell r="E228" t="str">
            <v>면</v>
          </cell>
          <cell r="G228">
            <v>2000000</v>
          </cell>
        </row>
        <row r="229">
          <cell r="A229" t="str">
            <v>밧데리 외함800X750X1600</v>
          </cell>
          <cell r="B229" t="str">
            <v>밧데리 외함</v>
          </cell>
          <cell r="C229" t="str">
            <v>800X750X1600</v>
          </cell>
          <cell r="D229">
            <v>1</v>
          </cell>
          <cell r="E229" t="str">
            <v>면</v>
          </cell>
          <cell r="G229">
            <v>2100000</v>
          </cell>
        </row>
        <row r="230">
          <cell r="A230" t="str">
            <v>파이프 스텐숀</v>
          </cell>
          <cell r="B230" t="str">
            <v>파이프 스텐숀</v>
          </cell>
          <cell r="D230">
            <v>1</v>
          </cell>
          <cell r="E230" t="str">
            <v>개</v>
          </cell>
          <cell r="G230">
            <v>690000</v>
          </cell>
        </row>
        <row r="231">
          <cell r="A231" t="str">
            <v/>
          </cell>
        </row>
        <row r="232">
          <cell r="A232" t="str">
            <v xml:space="preserve"> 5. 취수탑 및 분기점 TM/TC 설비</v>
          </cell>
          <cell r="B232" t="str">
            <v xml:space="preserve"> 5. 취수탑 및 분기점 TM/TC 설비</v>
          </cell>
          <cell r="D232">
            <v>1</v>
          </cell>
          <cell r="E232" t="str">
            <v>SET</v>
          </cell>
        </row>
        <row r="233">
          <cell r="A233" t="str">
            <v>밀양댐 TM/TC SLAVE</v>
          </cell>
          <cell r="B233" t="str">
            <v>밀양댐 TM/TC SLAVE</v>
          </cell>
          <cell r="D233">
            <v>1</v>
          </cell>
          <cell r="E233" t="str">
            <v>SET</v>
          </cell>
          <cell r="G233">
            <v>18000000</v>
          </cell>
        </row>
        <row r="234">
          <cell r="A234" t="str">
            <v>교동 TM/TC SLAVE</v>
          </cell>
          <cell r="B234" t="str">
            <v>교동 TM/TC SLAVE</v>
          </cell>
          <cell r="D234">
            <v>1</v>
          </cell>
          <cell r="E234" t="str">
            <v>SET</v>
          </cell>
          <cell r="G234">
            <v>16000000</v>
          </cell>
        </row>
        <row r="235">
          <cell r="A235" t="str">
            <v>무안 TM/TC SLAVE</v>
          </cell>
          <cell r="B235" t="str">
            <v>무안 TM/TC SLAVE</v>
          </cell>
          <cell r="D235">
            <v>1</v>
          </cell>
          <cell r="E235" t="str">
            <v>SET</v>
          </cell>
          <cell r="G235">
            <v>16000000</v>
          </cell>
        </row>
        <row r="236">
          <cell r="A236" t="str">
            <v>하남 TM/TC SLAVE</v>
          </cell>
          <cell r="B236" t="str">
            <v>하남 TM/TC SLAVE</v>
          </cell>
          <cell r="D236">
            <v>1</v>
          </cell>
          <cell r="E236" t="str">
            <v>SET</v>
          </cell>
          <cell r="G236">
            <v>16000000</v>
          </cell>
        </row>
        <row r="237">
          <cell r="A237" t="str">
            <v>부곡 TM/TC SLAVE</v>
          </cell>
          <cell r="B237" t="str">
            <v>부곡 TM/TC SLAVE</v>
          </cell>
          <cell r="D237">
            <v>1</v>
          </cell>
          <cell r="E237" t="str">
            <v>SET</v>
          </cell>
          <cell r="G237">
            <v>16000000</v>
          </cell>
        </row>
        <row r="238">
          <cell r="A238" t="str">
            <v>영산 TM/TC SLAVE</v>
          </cell>
          <cell r="B238" t="str">
            <v>영산 TM/TC SLAVE</v>
          </cell>
          <cell r="D238">
            <v>1</v>
          </cell>
          <cell r="E238" t="str">
            <v>SET</v>
          </cell>
          <cell r="G238">
            <v>16000000</v>
          </cell>
        </row>
        <row r="239">
          <cell r="A239" t="str">
            <v>창녕 TM/TC SLAVE</v>
          </cell>
          <cell r="B239" t="str">
            <v>창녕 TM/TC SLAVE</v>
          </cell>
          <cell r="D239">
            <v>1</v>
          </cell>
          <cell r="E239" t="str">
            <v>SET</v>
          </cell>
          <cell r="G239">
            <v>16000000</v>
          </cell>
        </row>
        <row r="240">
          <cell r="A240" t="str">
            <v>양산취수탑 TM/TC SLAVE</v>
          </cell>
          <cell r="B240" t="str">
            <v>양산취수탑 TM/TC SLAVE</v>
          </cell>
          <cell r="D240">
            <v>1</v>
          </cell>
          <cell r="E240" t="str">
            <v>SET</v>
          </cell>
          <cell r="G240">
            <v>18000000</v>
          </cell>
        </row>
        <row r="241">
          <cell r="A241" t="str">
            <v/>
          </cell>
        </row>
        <row r="242">
          <cell r="A242" t="str">
            <v xml:space="preserve"> 6. 현장 계측기류</v>
          </cell>
          <cell r="B242" t="str">
            <v xml:space="preserve"> 6. 현장 계측기류</v>
          </cell>
        </row>
        <row r="243">
          <cell r="A243" t="str">
            <v>전자유량계(450A)</v>
          </cell>
          <cell r="B243" t="str">
            <v>전자유량계(450A)</v>
          </cell>
          <cell r="D243">
            <v>1</v>
          </cell>
          <cell r="E243" t="str">
            <v>SET</v>
          </cell>
          <cell r="G243">
            <v>23000000</v>
          </cell>
        </row>
        <row r="244">
          <cell r="A244" t="str">
            <v>전자유량계(300A)</v>
          </cell>
          <cell r="B244" t="str">
            <v>전자유량계(300A)</v>
          </cell>
          <cell r="D244">
            <v>1</v>
          </cell>
          <cell r="E244" t="str">
            <v>SET</v>
          </cell>
          <cell r="G244">
            <v>12500000</v>
          </cell>
        </row>
        <row r="245">
          <cell r="A245" t="str">
            <v>전자유량계(250A)</v>
          </cell>
          <cell r="B245" t="str">
            <v>전자유량계(250A)</v>
          </cell>
          <cell r="D245">
            <v>1</v>
          </cell>
          <cell r="E245" t="str">
            <v>SET</v>
          </cell>
          <cell r="G245">
            <v>11500000</v>
          </cell>
        </row>
        <row r="246">
          <cell r="A246" t="str">
            <v>전자유량계(150A)</v>
          </cell>
          <cell r="B246" t="str">
            <v>전자유량계(150A)</v>
          </cell>
          <cell r="D246">
            <v>1</v>
          </cell>
          <cell r="E246" t="str">
            <v>SET</v>
          </cell>
          <cell r="G246">
            <v>5650000</v>
          </cell>
        </row>
        <row r="247">
          <cell r="A247" t="str">
            <v>전자유량계(80A)</v>
          </cell>
          <cell r="B247" t="str">
            <v>전자유량계(80A)</v>
          </cell>
          <cell r="D247">
            <v>1</v>
          </cell>
          <cell r="E247" t="str">
            <v>SET</v>
          </cell>
          <cell r="G247">
            <v>3900000</v>
          </cell>
        </row>
        <row r="248">
          <cell r="A248" t="str">
            <v>전자유량계(25A)</v>
          </cell>
          <cell r="B248" t="str">
            <v>전자유량계(25A)</v>
          </cell>
          <cell r="D248">
            <v>1</v>
          </cell>
          <cell r="E248" t="str">
            <v>SET</v>
          </cell>
          <cell r="G248">
            <v>3750000</v>
          </cell>
        </row>
        <row r="249">
          <cell r="A249" t="str">
            <v>초음파유량계(1200A)</v>
          </cell>
          <cell r="B249" t="str">
            <v>초음파유량계(1200A)</v>
          </cell>
          <cell r="D249">
            <v>1</v>
          </cell>
          <cell r="E249" t="str">
            <v>SET</v>
          </cell>
          <cell r="G249">
            <v>18300000</v>
          </cell>
        </row>
        <row r="250">
          <cell r="A250" t="str">
            <v>초음파유량계(1000A)</v>
          </cell>
          <cell r="B250" t="str">
            <v>초음파유량계(1000A)</v>
          </cell>
          <cell r="D250">
            <v>1</v>
          </cell>
          <cell r="E250" t="str">
            <v>SET</v>
          </cell>
          <cell r="G250">
            <v>18300000</v>
          </cell>
        </row>
        <row r="251">
          <cell r="A251" t="str">
            <v>초음파유량계(800A)</v>
          </cell>
          <cell r="B251" t="str">
            <v>초음파유량계(800A)</v>
          </cell>
          <cell r="D251">
            <v>1</v>
          </cell>
          <cell r="E251" t="str">
            <v>SET</v>
          </cell>
          <cell r="G251">
            <v>18300000</v>
          </cell>
        </row>
        <row r="252">
          <cell r="A252" t="str">
            <v>초음파유량계(700A)</v>
          </cell>
          <cell r="B252" t="str">
            <v>초음파유량계(700A)</v>
          </cell>
          <cell r="D252">
            <v>1</v>
          </cell>
          <cell r="E252" t="str">
            <v>SET</v>
          </cell>
          <cell r="G252">
            <v>18300000</v>
          </cell>
        </row>
        <row r="253">
          <cell r="A253" t="str">
            <v>초음파유량계(600A)</v>
          </cell>
          <cell r="B253" t="str">
            <v>초음파유량계(600A)</v>
          </cell>
          <cell r="D253">
            <v>1</v>
          </cell>
          <cell r="E253" t="str">
            <v>SET</v>
          </cell>
          <cell r="G253">
            <v>18300000</v>
          </cell>
        </row>
        <row r="254">
          <cell r="A254" t="str">
            <v>초음파유량계(500A)</v>
          </cell>
          <cell r="B254" t="str">
            <v>초음파유량계(500A)</v>
          </cell>
          <cell r="D254">
            <v>1</v>
          </cell>
          <cell r="E254" t="str">
            <v>SET</v>
          </cell>
          <cell r="G254">
            <v>18300000</v>
          </cell>
        </row>
        <row r="255">
          <cell r="A255" t="str">
            <v>초음파유량계(450A)</v>
          </cell>
          <cell r="B255" t="str">
            <v>초음파유량계(450A)</v>
          </cell>
          <cell r="D255">
            <v>1</v>
          </cell>
          <cell r="E255" t="str">
            <v>SET</v>
          </cell>
          <cell r="G255">
            <v>18300000</v>
          </cell>
        </row>
        <row r="256">
          <cell r="A256" t="str">
            <v>초음파유량계(400A)</v>
          </cell>
          <cell r="B256" t="str">
            <v>초음파유량계(400A)</v>
          </cell>
          <cell r="D256">
            <v>1</v>
          </cell>
          <cell r="E256" t="str">
            <v>SET</v>
          </cell>
          <cell r="G256">
            <v>18300000</v>
          </cell>
        </row>
        <row r="257">
          <cell r="A257" t="str">
            <v>WEIR식유량계(파샬프롬)</v>
          </cell>
          <cell r="B257" t="str">
            <v>WEIR식유량계(파샬프롬)</v>
          </cell>
          <cell r="D257">
            <v>1</v>
          </cell>
          <cell r="E257" t="str">
            <v>SET</v>
          </cell>
          <cell r="G257">
            <v>6300000</v>
          </cell>
        </row>
        <row r="258">
          <cell r="A258" t="str">
            <v>초음파수위계</v>
          </cell>
          <cell r="B258" t="str">
            <v>초음파수위계</v>
          </cell>
          <cell r="D258">
            <v>1</v>
          </cell>
          <cell r="E258" t="str">
            <v>SET</v>
          </cell>
          <cell r="G258">
            <v>3700000</v>
          </cell>
        </row>
        <row r="259">
          <cell r="A259" t="str">
            <v>투입식수위계</v>
          </cell>
          <cell r="B259" t="str">
            <v>투입식수위계</v>
          </cell>
          <cell r="D259">
            <v>1</v>
          </cell>
          <cell r="E259" t="str">
            <v>SET</v>
          </cell>
          <cell r="G259">
            <v>3300000</v>
          </cell>
        </row>
        <row r="260">
          <cell r="A260" t="str">
            <v>레벨스위치</v>
          </cell>
          <cell r="B260" t="str">
            <v>레벨스위치</v>
          </cell>
          <cell r="D260">
            <v>1</v>
          </cell>
          <cell r="E260" t="str">
            <v>SET</v>
          </cell>
          <cell r="G260">
            <v>218000</v>
          </cell>
        </row>
        <row r="261">
          <cell r="A261" t="str">
            <v>압력전송기</v>
          </cell>
          <cell r="B261" t="str">
            <v>압력전송기</v>
          </cell>
          <cell r="D261">
            <v>1</v>
          </cell>
          <cell r="E261" t="str">
            <v>SET</v>
          </cell>
          <cell r="G261">
            <v>1800000</v>
          </cell>
        </row>
        <row r="262">
          <cell r="A262" t="str">
            <v>슬러지농도계(200A)</v>
          </cell>
          <cell r="B262" t="str">
            <v>슬러지농도계(200A)</v>
          </cell>
          <cell r="D262">
            <v>1</v>
          </cell>
          <cell r="E262" t="str">
            <v>SET</v>
          </cell>
          <cell r="G262">
            <v>22500000</v>
          </cell>
        </row>
        <row r="263">
          <cell r="A263" t="str">
            <v>슬러지농도계(150A)</v>
          </cell>
          <cell r="B263" t="str">
            <v>슬러지농도계(150A)</v>
          </cell>
          <cell r="D263">
            <v>1</v>
          </cell>
          <cell r="E263" t="str">
            <v>SET</v>
          </cell>
          <cell r="G263">
            <v>19300000</v>
          </cell>
        </row>
        <row r="264">
          <cell r="A264" t="str">
            <v>기록계</v>
          </cell>
          <cell r="B264" t="str">
            <v>기록계</v>
          </cell>
          <cell r="D264">
            <v>1</v>
          </cell>
          <cell r="E264" t="str">
            <v>SET</v>
          </cell>
          <cell r="G264">
            <v>2500000</v>
          </cell>
        </row>
        <row r="265">
          <cell r="A265" t="str">
            <v>UPS 전원용 피뢰기</v>
          </cell>
          <cell r="B265" t="str">
            <v>UPS 전원용 피뢰기</v>
          </cell>
          <cell r="D265">
            <v>1</v>
          </cell>
          <cell r="E265" t="str">
            <v>개</v>
          </cell>
          <cell r="G265">
            <v>2423000</v>
          </cell>
        </row>
        <row r="266">
          <cell r="A266" t="str">
            <v>장비 전원용 피뢰기</v>
          </cell>
          <cell r="B266" t="str">
            <v>장비 전원용 피뢰기</v>
          </cell>
          <cell r="D266">
            <v>1</v>
          </cell>
          <cell r="E266" t="str">
            <v>개</v>
          </cell>
          <cell r="G266">
            <v>585000</v>
          </cell>
        </row>
        <row r="267">
          <cell r="A267" t="str">
            <v>신호용 피뢰기</v>
          </cell>
          <cell r="B267" t="str">
            <v>신호용 피뢰기</v>
          </cell>
          <cell r="D267">
            <v>1</v>
          </cell>
          <cell r="E267" t="str">
            <v>개</v>
          </cell>
          <cell r="G267">
            <v>175000</v>
          </cell>
        </row>
        <row r="268">
          <cell r="A268" t="str">
            <v>통신(모뎀)용 피뢰기</v>
          </cell>
          <cell r="B268" t="str">
            <v>통신(모뎀)용 피뢰기</v>
          </cell>
          <cell r="D268">
            <v>1</v>
          </cell>
          <cell r="E268" t="str">
            <v>개</v>
          </cell>
          <cell r="G268">
            <v>180000</v>
          </cell>
        </row>
        <row r="269">
          <cell r="A269" t="str">
            <v>신호분배기(ISOLATOR)</v>
          </cell>
          <cell r="B269" t="str">
            <v>신호분배기(ISOLATOR)</v>
          </cell>
          <cell r="D269">
            <v>1</v>
          </cell>
          <cell r="E269" t="str">
            <v>개</v>
          </cell>
          <cell r="G269">
            <v>290000</v>
          </cell>
        </row>
        <row r="270">
          <cell r="A270" t="str">
            <v>탁도계</v>
          </cell>
          <cell r="B270" t="str">
            <v>탁도계</v>
          </cell>
          <cell r="D270">
            <v>1</v>
          </cell>
          <cell r="E270" t="str">
            <v>SET</v>
          </cell>
          <cell r="G270">
            <v>20547000</v>
          </cell>
        </row>
        <row r="271">
          <cell r="A271" t="str">
            <v>pH계</v>
          </cell>
          <cell r="B271" t="str">
            <v>pH계</v>
          </cell>
          <cell r="D271">
            <v>1</v>
          </cell>
          <cell r="E271" t="str">
            <v>SET</v>
          </cell>
          <cell r="G271">
            <v>5000000</v>
          </cell>
        </row>
        <row r="272">
          <cell r="A272" t="str">
            <v>잔류염소계(무시약식)</v>
          </cell>
          <cell r="B272" t="str">
            <v>잔류염소계(무시약식)</v>
          </cell>
          <cell r="D272">
            <v>1</v>
          </cell>
          <cell r="E272" t="str">
            <v>SET</v>
          </cell>
          <cell r="G272">
            <v>44000000</v>
          </cell>
        </row>
        <row r="273">
          <cell r="A273" t="str">
            <v>알카리도계</v>
          </cell>
          <cell r="B273" t="str">
            <v>알카리도계</v>
          </cell>
          <cell r="D273">
            <v>1</v>
          </cell>
          <cell r="E273" t="str">
            <v>SET</v>
          </cell>
          <cell r="G273">
            <v>35500000</v>
          </cell>
        </row>
        <row r="274">
          <cell r="A274" t="str">
            <v>전기전도계</v>
          </cell>
          <cell r="B274" t="str">
            <v>전기전도계</v>
          </cell>
          <cell r="D274">
            <v>1</v>
          </cell>
          <cell r="E274" t="str">
            <v>SET</v>
          </cell>
          <cell r="G274">
            <v>4400000</v>
          </cell>
        </row>
        <row r="275">
          <cell r="A275" t="str">
            <v>수온계</v>
          </cell>
          <cell r="B275" t="str">
            <v>수온계</v>
          </cell>
          <cell r="D275">
            <v>1</v>
          </cell>
          <cell r="E275" t="str">
            <v>SET</v>
          </cell>
          <cell r="G275">
            <v>850000</v>
          </cell>
        </row>
        <row r="276">
          <cell r="A276" t="str">
            <v>UV계</v>
          </cell>
          <cell r="B276" t="str">
            <v>UV계</v>
          </cell>
          <cell r="D276">
            <v>1</v>
          </cell>
          <cell r="E276" t="str">
            <v>SET</v>
          </cell>
          <cell r="G276">
            <v>17500000</v>
          </cell>
        </row>
        <row r="277">
          <cell r="A277" t="str">
            <v/>
          </cell>
        </row>
        <row r="278">
          <cell r="A278" t="str">
            <v xml:space="preserve"> 7. 유지관리 공구 및 예비 자재</v>
          </cell>
          <cell r="B278" t="str">
            <v xml:space="preserve"> 7. 유지관리 공구 및 예비 자재</v>
          </cell>
        </row>
        <row r="279">
          <cell r="A279" t="str">
            <v>예비 자재</v>
          </cell>
          <cell r="B279" t="str">
            <v>예비 자재</v>
          </cell>
          <cell r="D279">
            <v>1</v>
          </cell>
          <cell r="E279" t="str">
            <v>식</v>
          </cell>
          <cell r="G279">
            <v>110000000</v>
          </cell>
        </row>
        <row r="280">
          <cell r="A280" t="str">
            <v>POWER SUPPLY</v>
          </cell>
          <cell r="B280" t="str">
            <v>POWER SUPPLY</v>
          </cell>
          <cell r="D280">
            <v>1</v>
          </cell>
          <cell r="E280" t="str">
            <v>SET</v>
          </cell>
          <cell r="G280">
            <v>2200000</v>
          </cell>
        </row>
        <row r="281">
          <cell r="A281" t="str">
            <v>휴대용 초음파유량계</v>
          </cell>
          <cell r="B281" t="str">
            <v>휴대용 초음파유량계</v>
          </cell>
          <cell r="D281">
            <v>1</v>
          </cell>
          <cell r="E281" t="str">
            <v>SET</v>
          </cell>
          <cell r="G281">
            <v>22000000</v>
          </cell>
        </row>
        <row r="282">
          <cell r="A282" t="str">
            <v>휴대용 컴퓨터</v>
          </cell>
          <cell r="B282" t="str">
            <v>휴대용 컴퓨터</v>
          </cell>
          <cell r="D282">
            <v>1</v>
          </cell>
          <cell r="E282" t="str">
            <v>SET</v>
          </cell>
          <cell r="G282">
            <v>4300000</v>
          </cell>
        </row>
        <row r="283">
          <cell r="A283" t="str">
            <v>프로토콜 아날라이저</v>
          </cell>
          <cell r="B283" t="str">
            <v>프로토콜 아날라이저</v>
          </cell>
          <cell r="D283">
            <v>1</v>
          </cell>
          <cell r="E283" t="str">
            <v>SET</v>
          </cell>
          <cell r="G283">
            <v>37800000</v>
          </cell>
        </row>
        <row r="284">
          <cell r="A284" t="str">
            <v>접지저항계</v>
          </cell>
          <cell r="B284" t="str">
            <v>접지저항계</v>
          </cell>
          <cell r="D284">
            <v>1</v>
          </cell>
          <cell r="E284" t="str">
            <v>SET</v>
          </cell>
          <cell r="G284">
            <v>580000</v>
          </cell>
        </row>
        <row r="285">
          <cell r="A285" t="str">
            <v>CIRCUIT DEBUGGER</v>
          </cell>
          <cell r="B285" t="str">
            <v>CIRCUIT DEBUGGER</v>
          </cell>
          <cell r="D285">
            <v>1</v>
          </cell>
          <cell r="E285" t="str">
            <v>SET</v>
          </cell>
          <cell r="G285">
            <v>8775000</v>
          </cell>
        </row>
        <row r="286">
          <cell r="A286" t="str">
            <v>DC VOLTAGE CURRENT STANDARD</v>
          </cell>
          <cell r="B286" t="str">
            <v>DC VOLTAGE CURRENT STANDARD</v>
          </cell>
          <cell r="D286">
            <v>1</v>
          </cell>
          <cell r="E286" t="str">
            <v>SET</v>
          </cell>
          <cell r="G286">
            <v>4815000</v>
          </cell>
        </row>
        <row r="287">
          <cell r="A287" t="str">
            <v>일반 공구세트</v>
          </cell>
          <cell r="B287" t="str">
            <v>일반 공구세트</v>
          </cell>
          <cell r="D287">
            <v>1</v>
          </cell>
          <cell r="E287" t="str">
            <v>SET</v>
          </cell>
          <cell r="G287">
            <v>700000</v>
          </cell>
        </row>
        <row r="288">
          <cell r="A288" t="str">
            <v/>
          </cell>
        </row>
        <row r="289">
          <cell r="A289" t="str">
            <v>Ⅱ. 방송통신 설비</v>
          </cell>
          <cell r="B289" t="str">
            <v>Ⅱ. 방송통신 설비</v>
          </cell>
        </row>
        <row r="290">
          <cell r="A290" t="str">
            <v xml:space="preserve"> 1. 교환기</v>
          </cell>
          <cell r="B290" t="str">
            <v xml:space="preserve"> 1. 교환기</v>
          </cell>
          <cell r="G290">
            <v>0</v>
          </cell>
        </row>
        <row r="291">
          <cell r="A291" t="str">
            <v>밀양 전자식 교환기</v>
          </cell>
          <cell r="B291" t="str">
            <v>밀양 전자식 교환기</v>
          </cell>
          <cell r="D291">
            <v>1</v>
          </cell>
          <cell r="E291" t="str">
            <v>SET</v>
          </cell>
          <cell r="G291">
            <v>60541000</v>
          </cell>
        </row>
        <row r="292">
          <cell r="A292" t="str">
            <v>양산 전자식 교환기</v>
          </cell>
          <cell r="B292" t="str">
            <v>양산 전자식 교환기</v>
          </cell>
          <cell r="D292">
            <v>1</v>
          </cell>
          <cell r="E292" t="str">
            <v>SET</v>
          </cell>
          <cell r="G292">
            <v>7218180</v>
          </cell>
        </row>
        <row r="293">
          <cell r="A293" t="str">
            <v/>
          </cell>
        </row>
        <row r="294">
          <cell r="A294" t="str">
            <v xml:space="preserve"> 2. 방송 AMP</v>
          </cell>
          <cell r="B294" t="str">
            <v xml:space="preserve"> 2. 방송 AMP</v>
          </cell>
        </row>
        <row r="295">
          <cell r="A295" t="str">
            <v>MONITOR UNIT7CCT</v>
          </cell>
          <cell r="B295" t="str">
            <v>MONITOR UNIT</v>
          </cell>
          <cell r="C295" t="str">
            <v>7CCT</v>
          </cell>
          <cell r="D295">
            <v>1</v>
          </cell>
          <cell r="E295" t="str">
            <v>EA</v>
          </cell>
          <cell r="G295">
            <v>179000</v>
          </cell>
        </row>
        <row r="296">
          <cell r="A296" t="str">
            <v>AUTO BLOWER20CCT</v>
          </cell>
          <cell r="B296" t="str">
            <v>AUTO BLOWER</v>
          </cell>
          <cell r="C296" t="str">
            <v>20CCT</v>
          </cell>
          <cell r="D296">
            <v>1</v>
          </cell>
          <cell r="E296" t="str">
            <v>EA</v>
          </cell>
          <cell r="G296">
            <v>128000</v>
          </cell>
        </row>
        <row r="297">
          <cell r="A297" t="str">
            <v>EMERGENCY UNITW/MIC</v>
          </cell>
          <cell r="B297" t="str">
            <v>EMERGENCY UNIT</v>
          </cell>
          <cell r="C297" t="str">
            <v>W/MIC</v>
          </cell>
          <cell r="D297">
            <v>1</v>
          </cell>
          <cell r="E297" t="str">
            <v>EA</v>
          </cell>
          <cell r="G297">
            <v>200000</v>
          </cell>
        </row>
        <row r="298">
          <cell r="A298" t="str">
            <v>MATRIX UNIT20CCT</v>
          </cell>
          <cell r="B298" t="str">
            <v>MATRIX UNIT</v>
          </cell>
          <cell r="C298" t="str">
            <v>20CCT</v>
          </cell>
          <cell r="D298">
            <v>1</v>
          </cell>
          <cell r="E298" t="str">
            <v>EA</v>
          </cell>
          <cell r="G298">
            <v>200000</v>
          </cell>
        </row>
        <row r="299">
          <cell r="A299" t="str">
            <v>EM SPEAKER SELECTOR20CCT</v>
          </cell>
          <cell r="B299" t="str">
            <v>EM SPEAKER SELECTOR</v>
          </cell>
          <cell r="C299" t="str">
            <v>20CCT</v>
          </cell>
          <cell r="D299">
            <v>1</v>
          </cell>
          <cell r="E299" t="str">
            <v>EA</v>
          </cell>
          <cell r="G299">
            <v>200000</v>
          </cell>
        </row>
        <row r="300">
          <cell r="A300" t="str">
            <v>SPEAKER SELECTOR20CCT</v>
          </cell>
          <cell r="B300" t="str">
            <v>SPEAKER SELECTOR</v>
          </cell>
          <cell r="C300" t="str">
            <v>20CCT</v>
          </cell>
          <cell r="D300">
            <v>1</v>
          </cell>
          <cell r="E300" t="str">
            <v>EA</v>
          </cell>
          <cell r="G300">
            <v>175000</v>
          </cell>
        </row>
        <row r="301">
          <cell r="A301" t="str">
            <v>SIREN/CHIME민방위 규격</v>
          </cell>
          <cell r="B301" t="str">
            <v>SIREN/CHIME</v>
          </cell>
          <cell r="C301" t="str">
            <v>민방위 규격</v>
          </cell>
          <cell r="D301">
            <v>1</v>
          </cell>
          <cell r="E301" t="str">
            <v>EA</v>
          </cell>
          <cell r="G301">
            <v>140000</v>
          </cell>
        </row>
        <row r="302">
          <cell r="A302" t="str">
            <v>AM/FM TUNERDIGITAL</v>
          </cell>
          <cell r="B302" t="str">
            <v>AM/FM TUNER</v>
          </cell>
          <cell r="C302" t="str">
            <v>DIGITAL</v>
          </cell>
          <cell r="D302">
            <v>1</v>
          </cell>
          <cell r="E302" t="str">
            <v>EA</v>
          </cell>
          <cell r="G302">
            <v>210000</v>
          </cell>
        </row>
        <row r="303">
          <cell r="A303" t="str">
            <v>CASSETTE DECKDOUBLE DECK</v>
          </cell>
          <cell r="B303" t="str">
            <v>CASSETTE DECK</v>
          </cell>
          <cell r="C303" t="str">
            <v>DOUBLE DECK</v>
          </cell>
          <cell r="D303">
            <v>1</v>
          </cell>
          <cell r="E303" t="str">
            <v>EA</v>
          </cell>
          <cell r="G303">
            <v>350000</v>
          </cell>
        </row>
        <row r="304">
          <cell r="A304" t="str">
            <v>COMPACT DISC PLAYER1 CD</v>
          </cell>
          <cell r="B304" t="str">
            <v>COMPACT DISC PLAYER</v>
          </cell>
          <cell r="C304" t="str">
            <v>1 CD</v>
          </cell>
          <cell r="D304">
            <v>1</v>
          </cell>
          <cell r="E304" t="str">
            <v>EA</v>
          </cell>
          <cell r="G304">
            <v>340000</v>
          </cell>
        </row>
        <row r="305">
          <cell r="A305" t="str">
            <v>MIXER PRE AMP7IN/2OUT</v>
          </cell>
          <cell r="B305" t="str">
            <v>MIXER PRE AMP</v>
          </cell>
          <cell r="C305" t="str">
            <v>7IN/2OUT</v>
          </cell>
          <cell r="D305">
            <v>1</v>
          </cell>
          <cell r="E305" t="str">
            <v>EA</v>
          </cell>
          <cell r="G305">
            <v>387000</v>
          </cell>
        </row>
        <row r="306">
          <cell r="A306" t="str">
            <v>SIGNAL EXCHANGER4CCT</v>
          </cell>
          <cell r="B306" t="str">
            <v>SIGNAL EXCHANGER</v>
          </cell>
          <cell r="C306" t="str">
            <v>4CCT</v>
          </cell>
          <cell r="D306">
            <v>1</v>
          </cell>
          <cell r="E306" t="str">
            <v>EA</v>
          </cell>
          <cell r="G306">
            <v>250000</v>
          </cell>
        </row>
        <row r="307">
          <cell r="A307" t="str">
            <v>POWER AMP240W</v>
          </cell>
          <cell r="B307" t="str">
            <v>POWER AMP</v>
          </cell>
          <cell r="C307" t="str">
            <v>240W</v>
          </cell>
          <cell r="D307">
            <v>1</v>
          </cell>
          <cell r="E307" t="str">
            <v>EA</v>
          </cell>
          <cell r="G307">
            <v>513000</v>
          </cell>
        </row>
        <row r="308">
          <cell r="A308" t="str">
            <v>RELAY GROUP20CCT</v>
          </cell>
          <cell r="B308" t="str">
            <v>RELAY GROUP</v>
          </cell>
          <cell r="C308" t="str">
            <v>20CCT</v>
          </cell>
          <cell r="D308">
            <v>1</v>
          </cell>
          <cell r="E308" t="str">
            <v>EA</v>
          </cell>
          <cell r="G308">
            <v>290000</v>
          </cell>
        </row>
        <row r="309">
          <cell r="A309" t="str">
            <v>TERMINAL BOARD30회로</v>
          </cell>
          <cell r="B309" t="str">
            <v>TERMINAL BOARD</v>
          </cell>
          <cell r="C309" t="str">
            <v>30회로</v>
          </cell>
          <cell r="D309">
            <v>1</v>
          </cell>
          <cell r="E309" t="str">
            <v>EA</v>
          </cell>
          <cell r="G309">
            <v>240000</v>
          </cell>
        </row>
        <row r="310">
          <cell r="A310" t="str">
            <v>AUTO CHARGER3A</v>
          </cell>
          <cell r="B310" t="str">
            <v>AUTO CHARGER</v>
          </cell>
          <cell r="C310" t="str">
            <v>3A</v>
          </cell>
          <cell r="D310">
            <v>1</v>
          </cell>
          <cell r="E310" t="str">
            <v>EA</v>
          </cell>
          <cell r="G310">
            <v>267000</v>
          </cell>
        </row>
        <row r="311">
          <cell r="A311" t="str">
            <v>POWER DISTRIBUTORAC/DC</v>
          </cell>
          <cell r="B311" t="str">
            <v>POWER DISTRIBUTOR</v>
          </cell>
          <cell r="C311" t="str">
            <v>AC/DC</v>
          </cell>
          <cell r="D311">
            <v>1</v>
          </cell>
          <cell r="E311" t="str">
            <v>EA</v>
          </cell>
          <cell r="G311">
            <v>380000</v>
          </cell>
        </row>
        <row r="312">
          <cell r="A312" t="str">
            <v>AUDIO DISTRIBUTOR AMP1 ; 10</v>
          </cell>
          <cell r="B312" t="str">
            <v>AUDIO DISTRIBUTOR AMP</v>
          </cell>
          <cell r="C312" t="str">
            <v>1 ; 10</v>
          </cell>
          <cell r="D312">
            <v>1</v>
          </cell>
          <cell r="E312" t="str">
            <v>EA</v>
          </cell>
          <cell r="G312">
            <v>380000</v>
          </cell>
        </row>
        <row r="313">
          <cell r="A313" t="str">
            <v>RACK CABINETAL/STEEL</v>
          </cell>
          <cell r="B313" t="str">
            <v>RACK CABINET</v>
          </cell>
          <cell r="C313" t="str">
            <v>AL/STEEL</v>
          </cell>
          <cell r="D313">
            <v>1</v>
          </cell>
          <cell r="E313" t="str">
            <v>EA</v>
          </cell>
          <cell r="G313">
            <v>550000</v>
          </cell>
        </row>
        <row r="314">
          <cell r="A314" t="str">
            <v>MICROPHONEAT-818</v>
          </cell>
          <cell r="B314" t="str">
            <v>MICROPHONE</v>
          </cell>
          <cell r="C314" t="str">
            <v>AT-818</v>
          </cell>
          <cell r="D314">
            <v>1</v>
          </cell>
          <cell r="E314" t="str">
            <v>EA</v>
          </cell>
          <cell r="G314">
            <v>50000</v>
          </cell>
        </row>
        <row r="315">
          <cell r="A315" t="str">
            <v>EM BATTERY &amp; CASE12V 100AH</v>
          </cell>
          <cell r="B315" t="str">
            <v>EM BATTERY &amp; CASE</v>
          </cell>
          <cell r="C315" t="str">
            <v>12V 100AH</v>
          </cell>
          <cell r="D315">
            <v>1</v>
          </cell>
          <cell r="E315" t="str">
            <v>EA</v>
          </cell>
          <cell r="G315">
            <v>300000</v>
          </cell>
        </row>
        <row r="316">
          <cell r="A316" t="str">
            <v>MIC EXT CORDL-10M</v>
          </cell>
          <cell r="B316" t="str">
            <v>MIC EXT CORD</v>
          </cell>
          <cell r="C316" t="str">
            <v>L-10M</v>
          </cell>
          <cell r="D316">
            <v>1</v>
          </cell>
          <cell r="E316" t="str">
            <v>EA</v>
          </cell>
          <cell r="G316">
            <v>20000</v>
          </cell>
        </row>
        <row r="317">
          <cell r="A317" t="str">
            <v>MIC STANDDESK</v>
          </cell>
          <cell r="B317" t="str">
            <v>MIC STAND</v>
          </cell>
          <cell r="C317" t="str">
            <v>DESK</v>
          </cell>
          <cell r="D317">
            <v>1</v>
          </cell>
          <cell r="E317" t="str">
            <v>EA</v>
          </cell>
          <cell r="G317">
            <v>30000</v>
          </cell>
        </row>
        <row r="318">
          <cell r="A318" t="str">
            <v/>
          </cell>
        </row>
      </sheetData>
      <sheetData sheetId="10" refreshError="1"/>
    </sheetDataSet>
  </externalBook>
</externalLink>
</file>

<file path=xl/externalLinks/externalLink5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0총괄"/>
      <sheetName val="1.1지형측량"/>
      <sheetName val="1.2지형측량(원가)"/>
      <sheetName val="1.3지형측량(일위)"/>
      <sheetName val="2.1사업성(갑지)"/>
      <sheetName val="2.2사업성(원가)"/>
      <sheetName val="2.3사업성(내역 일위)"/>
      <sheetName val="2.4사업성(적용기준)"/>
      <sheetName val="3.토질(갑지)"/>
      <sheetName val="3.토질(원가)"/>
      <sheetName val="3_토질(내역)"/>
      <sheetName val="3_토질(일위)"/>
      <sheetName val="4.1문화재지표(원가)"/>
      <sheetName val="4.2문화재지표(내역)"/>
      <sheetName val="5.1환경성검토(원가)"/>
      <sheetName val="5.2환경성검토(내역)"/>
      <sheetName val="5.3환경성검토(인력산출)"/>
      <sheetName val="5.4사전환경(측정시험)"/>
      <sheetName val="5.5사전환경(산출근거)"/>
      <sheetName val="6.1교통검토(원가)"/>
      <sheetName val="6.2교통검토(내역)"/>
      <sheetName val="6.3교통검토(산출근거)"/>
      <sheetName val="6.4교통검토(추가인원산정)"/>
      <sheetName val="7.사전재해(원가)"/>
      <sheetName val="7.사전재해(내역)"/>
      <sheetName val="7.사전재해(일위)"/>
      <sheetName val="7.사전재해(소요인력)"/>
      <sheetName val="8.1기본계획 개요"/>
      <sheetName val="8.2기본계획(원가계산)"/>
      <sheetName val="8.3기본계획(내역 일위대가)"/>
      <sheetName val="8.4적용기준"/>
      <sheetName val="9.도시관리계획(원가)"/>
      <sheetName val="9.도시관리계획(내역)"/>
      <sheetName val="10.토지평가(원가)"/>
      <sheetName val="10.토지평가(내역)"/>
      <sheetName val="10.토지평가(산출근거)"/>
      <sheetName val="11.지구단위계획(갑지)"/>
      <sheetName val="11.지구단위계획(원가)"/>
      <sheetName val="11지구단위계획(내역)"/>
      <sheetName val="11.지구단위(대가기준)"/>
      <sheetName val="12.광역교통(원가)"/>
      <sheetName val="12.광역교통(내역)"/>
      <sheetName val="12.광역교통(산출근거)"/>
      <sheetName val="13.기본설계(원가)"/>
      <sheetName val="13_기본설계"/>
      <sheetName val="13.기본설계(기준)"/>
      <sheetName val="14.환평(원가)"/>
      <sheetName val="14.환평(내역)"/>
      <sheetName val="14.환평(인력산출)"/>
      <sheetName val="14.환평(측정시험)"/>
      <sheetName val="14.환평(산출근거)"/>
      <sheetName val="15.교평(원가)"/>
      <sheetName val="15.교평(내역)"/>
      <sheetName val="15.교평(산정내역)"/>
      <sheetName val="15.교평(산출근거)"/>
      <sheetName val="16.재평(원가)"/>
      <sheetName val="16.재평(내역)"/>
      <sheetName val="17.에너지사용계획(원가)"/>
      <sheetName val="17.에너지사용계획(내역)"/>
    </sheetNames>
    <sheetDataSet>
      <sheetData sheetId="0">
        <row r="5">
          <cell r="C5" t="str">
            <v>언양관광단지 조성계획수립 용역</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5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일위합"/>
      <sheetName val="일위"/>
      <sheetName val="토공"/>
      <sheetName val="포장공"/>
      <sheetName val="부대공"/>
      <sheetName val="운반공"/>
      <sheetName val="배수공"/>
      <sheetName val="중기사"/>
      <sheetName val="기계경"/>
      <sheetName val="노임단"/>
      <sheetName val="장비단"/>
      <sheetName val="자재단"/>
      <sheetName val="기계합"/>
      <sheetName val="Sheet1"/>
    </sheetNames>
    <sheetDataSet>
      <sheetData sheetId="0" refreshError="1"/>
      <sheetData sheetId="1" refreshError="1"/>
      <sheetData sheetId="2" refreshError="1"/>
      <sheetData sheetId="3" refreshError="1"/>
      <sheetData sheetId="4" refreshError="1"/>
      <sheetData sheetId="5" refreshError="1">
        <row r="1">
          <cell r="A1">
            <v>60</v>
          </cell>
          <cell r="B1">
            <v>60.01</v>
          </cell>
          <cell r="C1">
            <v>60.019999999999996</v>
          </cell>
          <cell r="D1">
            <v>60.029999999999994</v>
          </cell>
          <cell r="E1">
            <v>60.039999999999992</v>
          </cell>
          <cell r="F1">
            <v>60.04999999999999</v>
          </cell>
          <cell r="G1">
            <v>60.059999999999988</v>
          </cell>
          <cell r="H1">
            <v>60.069999999999986</v>
          </cell>
          <cell r="I1">
            <v>60.079999999999984</v>
          </cell>
          <cell r="J1">
            <v>60.089999999999982</v>
          </cell>
          <cell r="K1">
            <v>60.09999999999998</v>
          </cell>
          <cell r="L1">
            <v>60.109999999999978</v>
          </cell>
          <cell r="M1">
            <v>60.119999999999976</v>
          </cell>
          <cell r="N1">
            <v>60.129999999999974</v>
          </cell>
          <cell r="O1">
            <v>60.139999999999972</v>
          </cell>
          <cell r="P1">
            <v>60.14999999999997</v>
          </cell>
          <cell r="Q1">
            <v>60.159999999999968</v>
          </cell>
          <cell r="R1">
            <v>60.169999999999966</v>
          </cell>
        </row>
        <row r="2">
          <cell r="E2" t="str">
            <v>산</v>
          </cell>
          <cell r="G2" t="str">
            <v>출</v>
          </cell>
          <cell r="I2" t="str">
            <v>내</v>
          </cell>
          <cell r="K2" t="str">
            <v>역</v>
          </cell>
          <cell r="O2" t="str">
            <v>계</v>
          </cell>
          <cell r="P2" t="str">
            <v>노무비</v>
          </cell>
          <cell r="Q2" t="str">
            <v>재료비</v>
          </cell>
          <cell r="R2" t="str">
            <v>경  비</v>
          </cell>
        </row>
        <row r="3">
          <cell r="A3" t="str">
            <v>합판거푸집(1회) / ㎡</v>
          </cell>
        </row>
        <row r="4">
          <cell r="B4">
            <v>1</v>
          </cell>
          <cell r="C4" t="str">
            <v>재료비</v>
          </cell>
        </row>
        <row r="5">
          <cell r="C5" t="str">
            <v>합판(12mm)</v>
          </cell>
          <cell r="F5">
            <v>1.03</v>
          </cell>
          <cell r="H5" t="str">
            <v>㎡</v>
          </cell>
          <cell r="I5" t="str">
            <v>*</v>
          </cell>
          <cell r="J5">
            <v>5341</v>
          </cell>
          <cell r="L5" t="str">
            <v>=</v>
          </cell>
          <cell r="M5">
            <v>5501.2</v>
          </cell>
          <cell r="O5">
            <v>5501.2</v>
          </cell>
          <cell r="Q5">
            <v>5501.2</v>
          </cell>
        </row>
        <row r="6">
          <cell r="C6" t="str">
            <v>각재(외송)</v>
          </cell>
          <cell r="F6">
            <v>3.7999999999999999E-2</v>
          </cell>
          <cell r="H6" t="str">
            <v>㎡</v>
          </cell>
          <cell r="I6" t="str">
            <v>*</v>
          </cell>
          <cell r="J6">
            <v>210000</v>
          </cell>
          <cell r="L6" t="str">
            <v>=</v>
          </cell>
          <cell r="M6">
            <v>7980</v>
          </cell>
          <cell r="O6">
            <v>7980</v>
          </cell>
          <cell r="Q6">
            <v>7980</v>
          </cell>
        </row>
        <row r="7">
          <cell r="C7" t="str">
            <v>사용고재(주재료의 30%)</v>
          </cell>
          <cell r="H7">
            <v>13481.2</v>
          </cell>
          <cell r="J7" t="str">
            <v>*</v>
          </cell>
          <cell r="K7">
            <v>-0.3</v>
          </cell>
          <cell r="L7" t="str">
            <v>=</v>
          </cell>
          <cell r="M7">
            <v>-4044.3</v>
          </cell>
          <cell r="O7">
            <v>-4044.3</v>
          </cell>
          <cell r="Q7">
            <v>-4044.3</v>
          </cell>
        </row>
        <row r="8">
          <cell r="C8" t="str">
            <v>철선(#8)</v>
          </cell>
          <cell r="F8">
            <v>0.28999999999999998</v>
          </cell>
          <cell r="G8" t="str">
            <v>kg</v>
          </cell>
          <cell r="H8" t="str">
            <v>*</v>
          </cell>
          <cell r="I8">
            <v>510</v>
          </cell>
          <cell r="K8" t="str">
            <v>=</v>
          </cell>
          <cell r="L8">
            <v>147.9</v>
          </cell>
          <cell r="O8">
            <v>147.9</v>
          </cell>
          <cell r="Q8">
            <v>147.9</v>
          </cell>
        </row>
        <row r="9">
          <cell r="C9" t="str">
            <v>못(75mm)</v>
          </cell>
          <cell r="F9">
            <v>0.2</v>
          </cell>
          <cell r="G9" t="str">
            <v>kg</v>
          </cell>
          <cell r="H9" t="str">
            <v>*</v>
          </cell>
          <cell r="I9">
            <v>620</v>
          </cell>
          <cell r="K9" t="str">
            <v>=</v>
          </cell>
          <cell r="L9">
            <v>124</v>
          </cell>
          <cell r="O9">
            <v>124</v>
          </cell>
          <cell r="Q9">
            <v>124</v>
          </cell>
        </row>
        <row r="10">
          <cell r="C10" t="str">
            <v>박리제(중유)</v>
          </cell>
          <cell r="F10">
            <v>0.19</v>
          </cell>
          <cell r="G10" t="str">
            <v>L</v>
          </cell>
          <cell r="H10" t="str">
            <v>*</v>
          </cell>
          <cell r="I10">
            <v>326.52999999999997</v>
          </cell>
          <cell r="K10" t="str">
            <v>=</v>
          </cell>
          <cell r="L10">
            <v>62</v>
          </cell>
          <cell r="O10">
            <v>62</v>
          </cell>
          <cell r="Q10">
            <v>62</v>
          </cell>
        </row>
        <row r="11">
          <cell r="C11" t="str">
            <v>소계</v>
          </cell>
          <cell r="O11">
            <v>9770.8000000000011</v>
          </cell>
          <cell r="Q11">
            <v>9770.8000000000011</v>
          </cell>
        </row>
        <row r="12">
          <cell r="B12">
            <v>2</v>
          </cell>
          <cell r="C12" t="str">
            <v>노무비</v>
          </cell>
        </row>
        <row r="13">
          <cell r="C13" t="str">
            <v>형틀목공</v>
          </cell>
          <cell r="E13">
            <v>0.3</v>
          </cell>
          <cell r="F13" t="str">
            <v>인</v>
          </cell>
          <cell r="G13" t="str">
            <v>*</v>
          </cell>
          <cell r="H13">
            <v>91570</v>
          </cell>
          <cell r="J13" t="str">
            <v>=</v>
          </cell>
          <cell r="K13">
            <v>27471</v>
          </cell>
          <cell r="O13">
            <v>27471</v>
          </cell>
          <cell r="P13">
            <v>27471</v>
          </cell>
        </row>
        <row r="14">
          <cell r="C14" t="str">
            <v>인    부</v>
          </cell>
          <cell r="E14">
            <v>0.25</v>
          </cell>
          <cell r="F14" t="str">
            <v>인</v>
          </cell>
          <cell r="G14" t="str">
            <v>*</v>
          </cell>
          <cell r="H14">
            <v>50680</v>
          </cell>
          <cell r="J14" t="str">
            <v>=</v>
          </cell>
          <cell r="K14">
            <v>12670</v>
          </cell>
          <cell r="O14">
            <v>12670</v>
          </cell>
          <cell r="P14">
            <v>12670</v>
          </cell>
        </row>
        <row r="15">
          <cell r="C15" t="str">
            <v>소계</v>
          </cell>
          <cell r="O15">
            <v>40141</v>
          </cell>
          <cell r="P15">
            <v>40141</v>
          </cell>
        </row>
        <row r="17">
          <cell r="C17" t="str">
            <v>합계</v>
          </cell>
          <cell r="O17">
            <v>49911</v>
          </cell>
          <cell r="P17">
            <v>40141</v>
          </cell>
          <cell r="Q17">
            <v>9770</v>
          </cell>
        </row>
        <row r="18">
          <cell r="A18" t="str">
            <v>합판거푸집(3회) / ㎡</v>
          </cell>
        </row>
        <row r="19">
          <cell r="B19">
            <v>1</v>
          </cell>
          <cell r="C19" t="str">
            <v>노무비(1회의 47.1%)</v>
          </cell>
        </row>
        <row r="20">
          <cell r="C20">
            <v>40141</v>
          </cell>
          <cell r="E20" t="str">
            <v>*</v>
          </cell>
          <cell r="F20">
            <v>0.47099999999999997</v>
          </cell>
          <cell r="H20" t="str">
            <v>=</v>
          </cell>
          <cell r="I20">
            <v>18906.400000000001</v>
          </cell>
          <cell r="O20">
            <v>18906.400000000001</v>
          </cell>
          <cell r="P20">
            <v>18906.400000000001</v>
          </cell>
        </row>
        <row r="21">
          <cell r="B21">
            <v>2</v>
          </cell>
          <cell r="C21" t="str">
            <v>재료비(1회의46.1%)</v>
          </cell>
        </row>
        <row r="22">
          <cell r="C22">
            <v>9770</v>
          </cell>
          <cell r="E22" t="str">
            <v>*</v>
          </cell>
          <cell r="F22">
            <v>0.46100000000000002</v>
          </cell>
          <cell r="H22" t="str">
            <v>=</v>
          </cell>
          <cell r="I22">
            <v>4503.8999999999996</v>
          </cell>
          <cell r="O22">
            <v>4503.8999999999996</v>
          </cell>
          <cell r="Q22">
            <v>4503.8999999999996</v>
          </cell>
        </row>
        <row r="23">
          <cell r="C23" t="str">
            <v>계</v>
          </cell>
          <cell r="O23">
            <v>23409</v>
          </cell>
          <cell r="P23">
            <v>18906</v>
          </cell>
          <cell r="Q23">
            <v>4503</v>
          </cell>
        </row>
        <row r="24">
          <cell r="A24" t="str">
            <v>합판거푸집(4회) / ㎡</v>
          </cell>
        </row>
        <row r="25">
          <cell r="B25">
            <v>1</v>
          </cell>
          <cell r="C25" t="str">
            <v>노무비(1회의 40%)</v>
          </cell>
        </row>
        <row r="26">
          <cell r="C26">
            <v>40141</v>
          </cell>
          <cell r="E26" t="str">
            <v>*</v>
          </cell>
          <cell r="F26">
            <v>0.4</v>
          </cell>
          <cell r="G26" t="str">
            <v>=</v>
          </cell>
          <cell r="H26">
            <v>16056.4</v>
          </cell>
          <cell r="O26">
            <v>16056.4</v>
          </cell>
          <cell r="P26">
            <v>16056.4</v>
          </cell>
        </row>
        <row r="27">
          <cell r="B27">
            <v>2</v>
          </cell>
          <cell r="C27" t="str">
            <v>재료비(1회의40.1%)</v>
          </cell>
        </row>
        <row r="28">
          <cell r="C28">
            <v>9770</v>
          </cell>
          <cell r="E28" t="str">
            <v>*</v>
          </cell>
          <cell r="F28">
            <v>0.40100000000000002</v>
          </cell>
          <cell r="H28" t="str">
            <v>=</v>
          </cell>
          <cell r="I28">
            <v>3917.7</v>
          </cell>
          <cell r="O28">
            <v>3917.7</v>
          </cell>
          <cell r="Q28">
            <v>3917.7</v>
          </cell>
        </row>
        <row r="29">
          <cell r="C29" t="str">
            <v>계</v>
          </cell>
          <cell r="O29">
            <v>19973</v>
          </cell>
          <cell r="P29">
            <v>16056</v>
          </cell>
          <cell r="Q29">
            <v>3917</v>
          </cell>
        </row>
        <row r="30">
          <cell r="A30" t="str">
            <v>합판거푸집(6회) / ㎡</v>
          </cell>
        </row>
        <row r="31">
          <cell r="B31">
            <v>1</v>
          </cell>
          <cell r="C31" t="str">
            <v>노무비(1회의 32%)</v>
          </cell>
        </row>
        <row r="32">
          <cell r="C32">
            <v>40141</v>
          </cell>
          <cell r="E32" t="str">
            <v>*</v>
          </cell>
          <cell r="F32">
            <v>0.32</v>
          </cell>
          <cell r="G32" t="str">
            <v>=</v>
          </cell>
          <cell r="H32">
            <v>12845.1</v>
          </cell>
          <cell r="O32">
            <v>12845.1</v>
          </cell>
          <cell r="P32">
            <v>12845.1</v>
          </cell>
        </row>
        <row r="33">
          <cell r="B33">
            <v>2</v>
          </cell>
          <cell r="C33" t="str">
            <v>재료비(1회의34.7%)</v>
          </cell>
        </row>
        <row r="34">
          <cell r="C34">
            <v>9770</v>
          </cell>
          <cell r="E34" t="str">
            <v>*</v>
          </cell>
          <cell r="F34">
            <v>0.34699999999999998</v>
          </cell>
          <cell r="H34" t="str">
            <v>=</v>
          </cell>
          <cell r="I34">
            <v>3390.1</v>
          </cell>
          <cell r="O34">
            <v>3390.1</v>
          </cell>
          <cell r="Q34">
            <v>3390.1</v>
          </cell>
        </row>
        <row r="35">
          <cell r="C35" t="str">
            <v>계</v>
          </cell>
          <cell r="O35">
            <v>16235</v>
          </cell>
          <cell r="P35">
            <v>12845</v>
          </cell>
          <cell r="Q35">
            <v>3390</v>
          </cell>
        </row>
        <row r="36">
          <cell r="A36">
            <v>61</v>
          </cell>
          <cell r="B36">
            <v>61.01</v>
          </cell>
          <cell r="C36">
            <v>61.019999999999996</v>
          </cell>
          <cell r="D36">
            <v>61.029999999999994</v>
          </cell>
          <cell r="E36">
            <v>61.039999999999992</v>
          </cell>
          <cell r="F36">
            <v>61.04999999999999</v>
          </cell>
          <cell r="G36">
            <v>61.059999999999988</v>
          </cell>
          <cell r="H36">
            <v>61.069999999999986</v>
          </cell>
          <cell r="I36">
            <v>61.079999999999984</v>
          </cell>
          <cell r="J36">
            <v>61.089999999999982</v>
          </cell>
          <cell r="K36">
            <v>61.09999999999998</v>
          </cell>
          <cell r="L36">
            <v>61.109999999999978</v>
          </cell>
          <cell r="M36">
            <v>61.119999999999976</v>
          </cell>
          <cell r="N36">
            <v>61.129999999999974</v>
          </cell>
          <cell r="O36">
            <v>61.139999999999972</v>
          </cell>
          <cell r="P36">
            <v>61.14999999999997</v>
          </cell>
          <cell r="Q36">
            <v>61.159999999999968</v>
          </cell>
          <cell r="R36">
            <v>61.169999999999966</v>
          </cell>
        </row>
        <row r="37">
          <cell r="E37" t="str">
            <v>산</v>
          </cell>
          <cell r="G37" t="str">
            <v>출</v>
          </cell>
          <cell r="I37" t="str">
            <v>내</v>
          </cell>
          <cell r="K37" t="str">
            <v>역</v>
          </cell>
          <cell r="O37" t="str">
            <v>계</v>
          </cell>
          <cell r="P37" t="str">
            <v>노무비</v>
          </cell>
          <cell r="Q37" t="str">
            <v>재료비</v>
          </cell>
          <cell r="R37" t="str">
            <v>경  비</v>
          </cell>
        </row>
        <row r="39">
          <cell r="A39" t="str">
            <v>콘크리트 절단(기계) / m</v>
          </cell>
        </row>
        <row r="41">
          <cell r="B41">
            <v>1</v>
          </cell>
          <cell r="C41" t="str">
            <v>운전경비</v>
          </cell>
        </row>
        <row r="42">
          <cell r="C42" t="str">
            <v>블레이드(φ320 - 400   t=3.2mm)</v>
          </cell>
        </row>
        <row r="43">
          <cell r="C43">
            <v>196000</v>
          </cell>
          <cell r="E43" t="str">
            <v>*</v>
          </cell>
          <cell r="F43">
            <v>0.31</v>
          </cell>
          <cell r="G43" t="str">
            <v>EA</v>
          </cell>
          <cell r="H43" t="str">
            <v>/</v>
          </cell>
          <cell r="I43">
            <v>100</v>
          </cell>
          <cell r="J43" t="str">
            <v>=</v>
          </cell>
          <cell r="K43">
            <v>607.6</v>
          </cell>
          <cell r="O43">
            <v>607.6</v>
          </cell>
          <cell r="Q43">
            <v>607.6</v>
          </cell>
        </row>
        <row r="44">
          <cell r="C44" t="str">
            <v>인부</v>
          </cell>
          <cell r="D44">
            <v>50680</v>
          </cell>
          <cell r="F44" t="str">
            <v>*</v>
          </cell>
          <cell r="G44">
            <v>0.84</v>
          </cell>
          <cell r="H44" t="str">
            <v>인</v>
          </cell>
          <cell r="I44" t="str">
            <v>/</v>
          </cell>
          <cell r="J44">
            <v>100</v>
          </cell>
          <cell r="K44" t="str">
            <v>=</v>
          </cell>
          <cell r="L44">
            <v>425.7</v>
          </cell>
          <cell r="O44">
            <v>425.7</v>
          </cell>
          <cell r="P44">
            <v>425.7</v>
          </cell>
        </row>
        <row r="45">
          <cell r="C45" t="str">
            <v>잡재료비(인건비의 5%)</v>
          </cell>
        </row>
        <row r="46">
          <cell r="C46">
            <v>425.7</v>
          </cell>
          <cell r="E46" t="str">
            <v>*</v>
          </cell>
          <cell r="F46">
            <v>0.05</v>
          </cell>
          <cell r="G46" t="str">
            <v>=</v>
          </cell>
          <cell r="H46">
            <v>21.2</v>
          </cell>
          <cell r="O46">
            <v>21.2</v>
          </cell>
          <cell r="Q46">
            <v>21.2</v>
          </cell>
        </row>
        <row r="47">
          <cell r="C47" t="str">
            <v>소계</v>
          </cell>
          <cell r="O47">
            <v>1054</v>
          </cell>
          <cell r="P47">
            <v>425.7</v>
          </cell>
          <cell r="Q47">
            <v>628.80000000000007</v>
          </cell>
        </row>
        <row r="49">
          <cell r="B49">
            <v>2</v>
          </cell>
          <cell r="C49" t="str">
            <v>물운반(물30소요)</v>
          </cell>
        </row>
        <row r="50">
          <cell r="C50" t="str">
            <v>t1(준비)</v>
          </cell>
          <cell r="E50" t="str">
            <v>=</v>
          </cell>
          <cell r="F50">
            <v>5</v>
          </cell>
          <cell r="G50" t="str">
            <v>분</v>
          </cell>
          <cell r="I50" t="str">
            <v>t3(흡입)</v>
          </cell>
          <cell r="K50" t="str">
            <v>=</v>
          </cell>
          <cell r="L50">
            <v>10</v>
          </cell>
          <cell r="M50" t="str">
            <v>분</v>
          </cell>
        </row>
        <row r="51">
          <cell r="C51" t="str">
            <v>t4(대기)</v>
          </cell>
          <cell r="E51" t="str">
            <v>=</v>
          </cell>
          <cell r="F51">
            <v>5</v>
          </cell>
          <cell r="G51" t="str">
            <v>분</v>
          </cell>
          <cell r="I51" t="str">
            <v>t5(살수)</v>
          </cell>
          <cell r="K51" t="str">
            <v>=</v>
          </cell>
          <cell r="L51">
            <v>20</v>
          </cell>
          <cell r="M51" t="str">
            <v>분</v>
          </cell>
        </row>
        <row r="52">
          <cell r="C52" t="str">
            <v>t2 =</v>
          </cell>
          <cell r="D52">
            <v>1</v>
          </cell>
          <cell r="E52" t="str">
            <v>/</v>
          </cell>
          <cell r="F52">
            <v>20</v>
          </cell>
          <cell r="G52" t="str">
            <v>*</v>
          </cell>
          <cell r="H52">
            <v>2</v>
          </cell>
          <cell r="I52" t="str">
            <v>*</v>
          </cell>
          <cell r="J52">
            <v>60</v>
          </cell>
          <cell r="K52" t="str">
            <v>=</v>
          </cell>
          <cell r="L52">
            <v>6</v>
          </cell>
        </row>
        <row r="53">
          <cell r="C53" t="str">
            <v>CM =</v>
          </cell>
          <cell r="D53" t="str">
            <v xml:space="preserve"> T1 + T2 + T3 + T4 + T5 =</v>
          </cell>
          <cell r="J53">
            <v>46</v>
          </cell>
        </row>
        <row r="54">
          <cell r="C54" t="str">
            <v>To =</v>
          </cell>
          <cell r="D54" t="str">
            <v>(CM - t1) / CM</v>
          </cell>
          <cell r="H54" t="str">
            <v>=</v>
          </cell>
          <cell r="I54">
            <v>0.89</v>
          </cell>
        </row>
        <row r="55">
          <cell r="C55" t="str">
            <v>Q =</v>
          </cell>
          <cell r="D55" t="str">
            <v xml:space="preserve"> 60 * 5500 * 0.9  / ( CM * 30 )</v>
          </cell>
          <cell r="K55" t="str">
            <v>=</v>
          </cell>
          <cell r="L55">
            <v>215.21</v>
          </cell>
        </row>
        <row r="57">
          <cell r="C57" t="str">
            <v>노무비</v>
          </cell>
          <cell r="E57">
            <v>12885</v>
          </cell>
          <cell r="G57" t="str">
            <v>/</v>
          </cell>
          <cell r="H57" t="str">
            <v>Q</v>
          </cell>
          <cell r="I57" t="str">
            <v>=</v>
          </cell>
          <cell r="J57">
            <v>59.8</v>
          </cell>
          <cell r="O57">
            <v>59.8</v>
          </cell>
          <cell r="P57">
            <v>59.8</v>
          </cell>
        </row>
        <row r="58">
          <cell r="C58" t="str">
            <v>재료비</v>
          </cell>
          <cell r="E58">
            <v>9129</v>
          </cell>
          <cell r="G58" t="str">
            <v>/</v>
          </cell>
          <cell r="H58" t="str">
            <v>Q</v>
          </cell>
          <cell r="I58" t="str">
            <v>*</v>
          </cell>
          <cell r="J58" t="str">
            <v>To</v>
          </cell>
          <cell r="K58" t="str">
            <v>=</v>
          </cell>
          <cell r="L58">
            <v>37.700000000000003</v>
          </cell>
          <cell r="O58">
            <v>37.700000000000003</v>
          </cell>
          <cell r="Q58">
            <v>37.700000000000003</v>
          </cell>
        </row>
        <row r="59">
          <cell r="C59" t="str">
            <v>경  비</v>
          </cell>
          <cell r="E59">
            <v>9690</v>
          </cell>
          <cell r="G59" t="str">
            <v>/</v>
          </cell>
          <cell r="H59" t="str">
            <v>Q</v>
          </cell>
          <cell r="I59" t="str">
            <v>=</v>
          </cell>
          <cell r="J59">
            <v>45</v>
          </cell>
          <cell r="O59">
            <v>45</v>
          </cell>
          <cell r="R59">
            <v>45</v>
          </cell>
        </row>
        <row r="60">
          <cell r="C60" t="str">
            <v>소계</v>
          </cell>
          <cell r="O60">
            <v>142</v>
          </cell>
          <cell r="P60">
            <v>59.8</v>
          </cell>
          <cell r="Q60">
            <v>37.700000000000003</v>
          </cell>
          <cell r="R60">
            <v>45</v>
          </cell>
        </row>
        <row r="62">
          <cell r="B62">
            <v>3</v>
          </cell>
          <cell r="C62" t="str">
            <v>콘크리트 캇타(300 -400)</v>
          </cell>
        </row>
        <row r="63">
          <cell r="C63" t="str">
            <v>Q =</v>
          </cell>
          <cell r="D63">
            <v>0.5</v>
          </cell>
          <cell r="E63" t="str">
            <v>*</v>
          </cell>
          <cell r="F63">
            <v>1</v>
          </cell>
          <cell r="G63" t="str">
            <v>*</v>
          </cell>
          <cell r="H63">
            <v>60</v>
          </cell>
          <cell r="I63" t="str">
            <v>=</v>
          </cell>
          <cell r="J63">
            <v>30</v>
          </cell>
          <cell r="L63" t="str">
            <v>m/hr</v>
          </cell>
        </row>
        <row r="65">
          <cell r="C65" t="str">
            <v>노무비</v>
          </cell>
          <cell r="E65">
            <v>12437</v>
          </cell>
          <cell r="G65" t="str">
            <v>/</v>
          </cell>
          <cell r="H65" t="str">
            <v>Q</v>
          </cell>
          <cell r="I65" t="str">
            <v>=</v>
          </cell>
          <cell r="J65">
            <v>414.5</v>
          </cell>
          <cell r="O65">
            <v>414.5</v>
          </cell>
          <cell r="P65">
            <v>414.5</v>
          </cell>
        </row>
        <row r="66">
          <cell r="C66" t="str">
            <v>재료비</v>
          </cell>
          <cell r="E66">
            <v>7567</v>
          </cell>
          <cell r="G66" t="str">
            <v>/</v>
          </cell>
          <cell r="H66" t="str">
            <v>Q</v>
          </cell>
          <cell r="I66" t="str">
            <v>=</v>
          </cell>
          <cell r="J66">
            <v>252.2</v>
          </cell>
          <cell r="O66">
            <v>252.2</v>
          </cell>
          <cell r="Q66">
            <v>252.2</v>
          </cell>
        </row>
        <row r="67">
          <cell r="C67" t="str">
            <v>경  비</v>
          </cell>
          <cell r="E67">
            <v>1228</v>
          </cell>
          <cell r="G67" t="str">
            <v>/</v>
          </cell>
          <cell r="H67" t="str">
            <v>Q</v>
          </cell>
          <cell r="I67" t="str">
            <v>=</v>
          </cell>
          <cell r="J67">
            <v>40.9</v>
          </cell>
          <cell r="O67">
            <v>40.9</v>
          </cell>
          <cell r="R67">
            <v>40.9</v>
          </cell>
        </row>
        <row r="68">
          <cell r="C68" t="str">
            <v>소계</v>
          </cell>
          <cell r="O68">
            <v>707</v>
          </cell>
          <cell r="P68">
            <v>414.5</v>
          </cell>
          <cell r="Q68">
            <v>252.2</v>
          </cell>
          <cell r="R68">
            <v>40.9</v>
          </cell>
        </row>
        <row r="70">
          <cell r="O70">
            <v>1903</v>
          </cell>
          <cell r="P70">
            <v>900</v>
          </cell>
          <cell r="Q70">
            <v>918</v>
          </cell>
          <cell r="R70">
            <v>85</v>
          </cell>
        </row>
        <row r="71">
          <cell r="A71">
            <v>62</v>
          </cell>
          <cell r="B71">
            <v>62.01</v>
          </cell>
          <cell r="C71">
            <v>62.019999999999996</v>
          </cell>
          <cell r="D71">
            <v>62.029999999999994</v>
          </cell>
          <cell r="E71">
            <v>62.039999999999992</v>
          </cell>
          <cell r="F71">
            <v>62.04999999999999</v>
          </cell>
          <cell r="G71">
            <v>62.059999999999988</v>
          </cell>
          <cell r="H71">
            <v>62.069999999999986</v>
          </cell>
          <cell r="I71">
            <v>62.079999999999984</v>
          </cell>
          <cell r="J71">
            <v>62.089999999999982</v>
          </cell>
          <cell r="K71">
            <v>62.09999999999998</v>
          </cell>
          <cell r="L71">
            <v>62.109999999999978</v>
          </cell>
          <cell r="M71">
            <v>62.119999999999976</v>
          </cell>
          <cell r="N71">
            <v>62.129999999999974</v>
          </cell>
          <cell r="O71">
            <v>62.139999999999972</v>
          </cell>
          <cell r="P71">
            <v>62.14999999999997</v>
          </cell>
          <cell r="Q71">
            <v>62.159999999999968</v>
          </cell>
          <cell r="R71">
            <v>62.169999999999966</v>
          </cell>
        </row>
        <row r="72">
          <cell r="E72" t="str">
            <v>산</v>
          </cell>
          <cell r="G72" t="str">
            <v>출</v>
          </cell>
          <cell r="I72" t="str">
            <v>내</v>
          </cell>
          <cell r="K72" t="str">
            <v>역</v>
          </cell>
          <cell r="O72" t="str">
            <v>계</v>
          </cell>
          <cell r="P72" t="str">
            <v>노무비</v>
          </cell>
          <cell r="Q72" t="str">
            <v>재료비</v>
          </cell>
          <cell r="R72" t="str">
            <v>경  비</v>
          </cell>
        </row>
        <row r="74">
          <cell r="A74" t="str">
            <v>아스팔트 절단(기계) / m</v>
          </cell>
        </row>
        <row r="76">
          <cell r="B76">
            <v>1</v>
          </cell>
          <cell r="C76" t="str">
            <v>운전경비</v>
          </cell>
        </row>
        <row r="77">
          <cell r="C77" t="str">
            <v>블레이드(φ320 - 400   t=3.2mm)</v>
          </cell>
        </row>
        <row r="78">
          <cell r="C78">
            <v>196000</v>
          </cell>
          <cell r="E78" t="str">
            <v>*</v>
          </cell>
          <cell r="F78">
            <v>0.27</v>
          </cell>
          <cell r="G78" t="str">
            <v>EA</v>
          </cell>
          <cell r="H78" t="str">
            <v>/</v>
          </cell>
          <cell r="I78">
            <v>100</v>
          </cell>
          <cell r="J78" t="str">
            <v>=</v>
          </cell>
          <cell r="K78">
            <v>529.20000000000005</v>
          </cell>
          <cell r="O78">
            <v>529.20000000000005</v>
          </cell>
          <cell r="Q78">
            <v>529.20000000000005</v>
          </cell>
        </row>
        <row r="79">
          <cell r="C79" t="str">
            <v>인부</v>
          </cell>
          <cell r="D79">
            <v>50680</v>
          </cell>
          <cell r="F79" t="str">
            <v>*</v>
          </cell>
          <cell r="G79">
            <v>0.76</v>
          </cell>
          <cell r="H79" t="str">
            <v>인</v>
          </cell>
          <cell r="I79" t="str">
            <v>/</v>
          </cell>
          <cell r="J79">
            <v>100</v>
          </cell>
          <cell r="K79" t="str">
            <v>=</v>
          </cell>
          <cell r="L79">
            <v>385.1</v>
          </cell>
          <cell r="O79">
            <v>385.1</v>
          </cell>
          <cell r="P79">
            <v>385.1</v>
          </cell>
        </row>
        <row r="80">
          <cell r="C80" t="str">
            <v>잡재료비(인건비의 5%)</v>
          </cell>
        </row>
        <row r="81">
          <cell r="C81">
            <v>385.1</v>
          </cell>
          <cell r="E81" t="str">
            <v>*</v>
          </cell>
          <cell r="F81">
            <v>0.05</v>
          </cell>
          <cell r="G81" t="str">
            <v>=</v>
          </cell>
          <cell r="H81">
            <v>19.2</v>
          </cell>
          <cell r="O81">
            <v>19.2</v>
          </cell>
          <cell r="Q81">
            <v>19.2</v>
          </cell>
        </row>
        <row r="82">
          <cell r="C82" t="str">
            <v>소계</v>
          </cell>
          <cell r="O82">
            <v>933.5</v>
          </cell>
          <cell r="P82">
            <v>385.1</v>
          </cell>
          <cell r="Q82">
            <v>548.40000000000009</v>
          </cell>
        </row>
        <row r="84">
          <cell r="B84">
            <v>2</v>
          </cell>
          <cell r="C84" t="str">
            <v>물운반(물 20L 소요)</v>
          </cell>
        </row>
        <row r="85">
          <cell r="C85" t="str">
            <v>t1(준비)</v>
          </cell>
          <cell r="E85" t="str">
            <v>=</v>
          </cell>
          <cell r="F85">
            <v>5</v>
          </cell>
          <cell r="G85" t="str">
            <v>분</v>
          </cell>
          <cell r="I85" t="str">
            <v>t3(흡입)</v>
          </cell>
          <cell r="K85" t="str">
            <v>=</v>
          </cell>
          <cell r="L85">
            <v>10</v>
          </cell>
          <cell r="M85" t="str">
            <v>분</v>
          </cell>
        </row>
        <row r="86">
          <cell r="C86" t="str">
            <v>t4(대기)</v>
          </cell>
          <cell r="E86" t="str">
            <v>=</v>
          </cell>
          <cell r="F86">
            <v>5</v>
          </cell>
          <cell r="G86" t="str">
            <v>분</v>
          </cell>
          <cell r="I86" t="str">
            <v>t5(살수)</v>
          </cell>
          <cell r="K86" t="str">
            <v>=</v>
          </cell>
          <cell r="L86">
            <v>20</v>
          </cell>
          <cell r="M86" t="str">
            <v>분</v>
          </cell>
        </row>
        <row r="87">
          <cell r="C87" t="str">
            <v>t2 =</v>
          </cell>
          <cell r="D87">
            <v>1</v>
          </cell>
          <cell r="E87" t="str">
            <v>/</v>
          </cell>
          <cell r="F87">
            <v>20</v>
          </cell>
          <cell r="G87" t="str">
            <v>*</v>
          </cell>
          <cell r="H87">
            <v>2</v>
          </cell>
          <cell r="I87" t="str">
            <v>*</v>
          </cell>
          <cell r="J87">
            <v>60</v>
          </cell>
          <cell r="K87" t="str">
            <v>=</v>
          </cell>
          <cell r="L87">
            <v>6</v>
          </cell>
        </row>
        <row r="88">
          <cell r="C88" t="str">
            <v>CM =</v>
          </cell>
          <cell r="D88" t="str">
            <v xml:space="preserve"> T1 + T2 + T3 + T4 + T5 =</v>
          </cell>
          <cell r="J88">
            <v>46</v>
          </cell>
        </row>
        <row r="89">
          <cell r="C89" t="str">
            <v>To =</v>
          </cell>
          <cell r="D89" t="str">
            <v>(CM - 10) / CM</v>
          </cell>
          <cell r="H89" t="str">
            <v>=</v>
          </cell>
          <cell r="I89">
            <v>0.78</v>
          </cell>
        </row>
        <row r="90">
          <cell r="C90" t="str">
            <v>Q =</v>
          </cell>
          <cell r="D90" t="str">
            <v xml:space="preserve"> 60 * 5500 * 0.9  / ( CM * 20 )</v>
          </cell>
          <cell r="K90" t="str">
            <v>=</v>
          </cell>
          <cell r="L90">
            <v>322.83</v>
          </cell>
        </row>
        <row r="92">
          <cell r="C92" t="str">
            <v>노무비</v>
          </cell>
          <cell r="E92">
            <v>12885</v>
          </cell>
          <cell r="G92" t="str">
            <v>/</v>
          </cell>
          <cell r="H92" t="str">
            <v>Q</v>
          </cell>
          <cell r="I92" t="str">
            <v>=</v>
          </cell>
          <cell r="J92">
            <v>39.9</v>
          </cell>
          <cell r="O92">
            <v>39.9</v>
          </cell>
          <cell r="P92">
            <v>39.9</v>
          </cell>
        </row>
        <row r="93">
          <cell r="C93" t="str">
            <v>재료비</v>
          </cell>
          <cell r="E93">
            <v>9129</v>
          </cell>
          <cell r="G93" t="str">
            <v>/</v>
          </cell>
          <cell r="H93" t="str">
            <v>Q</v>
          </cell>
          <cell r="I93" t="str">
            <v>+</v>
          </cell>
          <cell r="J93" t="str">
            <v>To</v>
          </cell>
          <cell r="K93" t="str">
            <v>=</v>
          </cell>
          <cell r="L93">
            <v>22</v>
          </cell>
          <cell r="O93">
            <v>22</v>
          </cell>
          <cell r="Q93">
            <v>22</v>
          </cell>
        </row>
        <row r="94">
          <cell r="C94" t="str">
            <v>경  비</v>
          </cell>
          <cell r="E94">
            <v>9690</v>
          </cell>
          <cell r="G94" t="str">
            <v>/</v>
          </cell>
          <cell r="H94" t="str">
            <v>Q</v>
          </cell>
          <cell r="I94" t="str">
            <v>=</v>
          </cell>
          <cell r="J94">
            <v>30</v>
          </cell>
          <cell r="O94">
            <v>30</v>
          </cell>
          <cell r="R94">
            <v>30</v>
          </cell>
        </row>
        <row r="95">
          <cell r="C95" t="str">
            <v>소계</v>
          </cell>
          <cell r="O95">
            <v>91.9</v>
          </cell>
          <cell r="P95">
            <v>39.9</v>
          </cell>
          <cell r="Q95">
            <v>22</v>
          </cell>
          <cell r="R95">
            <v>30</v>
          </cell>
        </row>
        <row r="97">
          <cell r="B97">
            <v>3</v>
          </cell>
          <cell r="C97" t="str">
            <v>콘크리트 캇타(300 -400)</v>
          </cell>
        </row>
        <row r="98">
          <cell r="C98" t="str">
            <v>Q =</v>
          </cell>
          <cell r="D98">
            <v>0.5</v>
          </cell>
          <cell r="E98" t="str">
            <v>*</v>
          </cell>
          <cell r="F98">
            <v>1</v>
          </cell>
          <cell r="G98" t="str">
            <v>*</v>
          </cell>
          <cell r="H98">
            <v>60</v>
          </cell>
          <cell r="I98" t="str">
            <v>=</v>
          </cell>
          <cell r="J98">
            <v>30</v>
          </cell>
          <cell r="L98" t="str">
            <v>m/hr</v>
          </cell>
        </row>
        <row r="100">
          <cell r="C100" t="str">
            <v>노무비</v>
          </cell>
          <cell r="E100">
            <v>12437</v>
          </cell>
          <cell r="G100" t="str">
            <v>/</v>
          </cell>
          <cell r="H100" t="str">
            <v>Q</v>
          </cell>
          <cell r="I100" t="str">
            <v>=</v>
          </cell>
          <cell r="J100">
            <v>414.5</v>
          </cell>
          <cell r="O100">
            <v>414.5</v>
          </cell>
          <cell r="P100">
            <v>414.5</v>
          </cell>
        </row>
        <row r="101">
          <cell r="C101" t="str">
            <v>재료비</v>
          </cell>
          <cell r="E101">
            <v>7567</v>
          </cell>
          <cell r="G101" t="str">
            <v>/</v>
          </cell>
          <cell r="H101" t="str">
            <v>Q</v>
          </cell>
          <cell r="I101" t="str">
            <v>=</v>
          </cell>
          <cell r="J101">
            <v>252.2</v>
          </cell>
          <cell r="O101">
            <v>252.2</v>
          </cell>
          <cell r="Q101">
            <v>252.2</v>
          </cell>
        </row>
        <row r="102">
          <cell r="C102" t="str">
            <v>경  비</v>
          </cell>
          <cell r="E102">
            <v>1228</v>
          </cell>
          <cell r="G102" t="str">
            <v>/</v>
          </cell>
          <cell r="H102" t="str">
            <v>Q</v>
          </cell>
          <cell r="I102" t="str">
            <v>=</v>
          </cell>
          <cell r="J102">
            <v>40.9</v>
          </cell>
          <cell r="O102">
            <v>40.9</v>
          </cell>
          <cell r="R102">
            <v>40.9</v>
          </cell>
        </row>
        <row r="103">
          <cell r="C103" t="str">
            <v>소계</v>
          </cell>
          <cell r="O103">
            <v>707.6</v>
          </cell>
          <cell r="P103">
            <v>414.5</v>
          </cell>
          <cell r="Q103">
            <v>252.2</v>
          </cell>
          <cell r="R103">
            <v>40.9</v>
          </cell>
        </row>
        <row r="105">
          <cell r="O105">
            <v>1731</v>
          </cell>
          <cell r="P105">
            <v>839</v>
          </cell>
          <cell r="Q105">
            <v>822</v>
          </cell>
          <cell r="R105">
            <v>70</v>
          </cell>
        </row>
        <row r="106">
          <cell r="A106">
            <v>63</v>
          </cell>
          <cell r="B106">
            <v>63.01</v>
          </cell>
          <cell r="C106">
            <v>63.019999999999996</v>
          </cell>
          <cell r="D106">
            <v>63.029999999999994</v>
          </cell>
          <cell r="E106">
            <v>63.039999999999992</v>
          </cell>
          <cell r="F106">
            <v>63.04999999999999</v>
          </cell>
          <cell r="G106">
            <v>63.059999999999988</v>
          </cell>
          <cell r="H106">
            <v>63.069999999999986</v>
          </cell>
          <cell r="I106">
            <v>63.079999999999984</v>
          </cell>
          <cell r="J106">
            <v>63.089999999999982</v>
          </cell>
          <cell r="K106">
            <v>63.09999999999998</v>
          </cell>
          <cell r="L106">
            <v>63.109999999999978</v>
          </cell>
          <cell r="M106">
            <v>63.119999999999976</v>
          </cell>
          <cell r="N106">
            <v>63.129999999999974</v>
          </cell>
          <cell r="O106">
            <v>63.139999999999972</v>
          </cell>
          <cell r="P106">
            <v>63.14999999999997</v>
          </cell>
          <cell r="Q106">
            <v>63.159999999999968</v>
          </cell>
          <cell r="R106">
            <v>63.169999999999966</v>
          </cell>
        </row>
        <row r="107">
          <cell r="E107" t="str">
            <v>산</v>
          </cell>
          <cell r="G107" t="str">
            <v>출</v>
          </cell>
          <cell r="I107" t="str">
            <v>내</v>
          </cell>
          <cell r="K107" t="str">
            <v>역</v>
          </cell>
          <cell r="O107" t="str">
            <v>계</v>
          </cell>
          <cell r="P107" t="str">
            <v>노무비</v>
          </cell>
          <cell r="Q107" t="str">
            <v>재료비</v>
          </cell>
          <cell r="R107" t="str">
            <v>경  비</v>
          </cell>
        </row>
        <row r="109">
          <cell r="A109" t="str">
            <v>무근콘크리트깨기(30cm미만) / ㎥</v>
          </cell>
        </row>
        <row r="111">
          <cell r="B111">
            <v>1</v>
          </cell>
          <cell r="C111" t="str">
            <v>기계사용료</v>
          </cell>
        </row>
        <row r="112">
          <cell r="C112" t="str">
            <v xml:space="preserve">대형브레이카 + 백호우(0.7㎥) </v>
          </cell>
        </row>
        <row r="113">
          <cell r="C113" t="str">
            <v>Q =</v>
          </cell>
          <cell r="D113" t="str">
            <v>(</v>
          </cell>
          <cell r="E113">
            <v>3.3</v>
          </cell>
          <cell r="F113" t="str">
            <v>+</v>
          </cell>
          <cell r="G113">
            <v>5.9</v>
          </cell>
          <cell r="H113" t="str">
            <v>)</v>
          </cell>
          <cell r="I113" t="str">
            <v>/</v>
          </cell>
          <cell r="J113">
            <v>2</v>
          </cell>
          <cell r="K113" t="str">
            <v>=</v>
          </cell>
          <cell r="L113">
            <v>4.5999999999999996</v>
          </cell>
        </row>
        <row r="115">
          <cell r="C115" t="str">
            <v>노무비</v>
          </cell>
          <cell r="E115">
            <v>26152</v>
          </cell>
          <cell r="J115" t="str">
            <v>/</v>
          </cell>
          <cell r="K115" t="str">
            <v>Q</v>
          </cell>
          <cell r="L115" t="str">
            <v>=</v>
          </cell>
          <cell r="M115">
            <v>5685.2</v>
          </cell>
          <cell r="O115">
            <v>5685.2</v>
          </cell>
          <cell r="P115">
            <v>5685.2</v>
          </cell>
        </row>
        <row r="116">
          <cell r="C116" t="str">
            <v>재료비</v>
          </cell>
          <cell r="E116">
            <v>7571</v>
          </cell>
          <cell r="J116" t="str">
            <v>/</v>
          </cell>
          <cell r="K116" t="str">
            <v>Q</v>
          </cell>
          <cell r="L116" t="str">
            <v>=</v>
          </cell>
          <cell r="M116">
            <v>1645.8</v>
          </cell>
          <cell r="O116">
            <v>1645.8</v>
          </cell>
          <cell r="Q116">
            <v>1645.8</v>
          </cell>
        </row>
        <row r="117">
          <cell r="C117" t="str">
            <v>경  비</v>
          </cell>
          <cell r="E117">
            <v>16654</v>
          </cell>
          <cell r="G117" t="str">
            <v>+</v>
          </cell>
          <cell r="H117">
            <v>9141</v>
          </cell>
          <cell r="J117" t="str">
            <v>/</v>
          </cell>
          <cell r="K117" t="str">
            <v>Q</v>
          </cell>
          <cell r="L117" t="str">
            <v>=</v>
          </cell>
          <cell r="M117">
            <v>5607.6</v>
          </cell>
          <cell r="O117">
            <v>5607.6</v>
          </cell>
          <cell r="R117">
            <v>5607.6</v>
          </cell>
        </row>
        <row r="118">
          <cell r="C118" t="str">
            <v>소계</v>
          </cell>
          <cell r="O118">
            <v>12938.6</v>
          </cell>
          <cell r="P118">
            <v>5685.2</v>
          </cell>
          <cell r="Q118">
            <v>1645.8</v>
          </cell>
          <cell r="R118">
            <v>5607.6</v>
          </cell>
        </row>
        <row r="120">
          <cell r="B120">
            <v>2</v>
          </cell>
          <cell r="C120" t="str">
            <v>작업보조인부(보통인부)</v>
          </cell>
        </row>
        <row r="121">
          <cell r="C121" t="str">
            <v>인부</v>
          </cell>
          <cell r="D121" t="str">
            <v>1인</v>
          </cell>
          <cell r="E121" t="str">
            <v>*</v>
          </cell>
          <cell r="F121">
            <v>50680</v>
          </cell>
          <cell r="H121" t="str">
            <v>/</v>
          </cell>
          <cell r="I121" t="str">
            <v>(8 * Q)</v>
          </cell>
          <cell r="K121" t="str">
            <v>=</v>
          </cell>
          <cell r="L121">
            <v>1377.1</v>
          </cell>
          <cell r="O121">
            <v>1377.1</v>
          </cell>
          <cell r="P121">
            <v>1377.1</v>
          </cell>
        </row>
        <row r="122">
          <cell r="C122" t="str">
            <v>소계</v>
          </cell>
          <cell r="O122">
            <v>1377.1</v>
          </cell>
          <cell r="P122">
            <v>1377.1</v>
          </cell>
        </row>
        <row r="124">
          <cell r="B124">
            <v>3</v>
          </cell>
          <cell r="C124" t="str">
            <v>치즐</v>
          </cell>
          <cell r="D124" t="str">
            <v>(0.7㎥)</v>
          </cell>
        </row>
        <row r="125">
          <cell r="C125">
            <v>0.01</v>
          </cell>
          <cell r="D125" t="str">
            <v>본</v>
          </cell>
          <cell r="E125" t="str">
            <v>/ hr</v>
          </cell>
          <cell r="F125" t="str">
            <v>*</v>
          </cell>
          <cell r="G125">
            <v>200000</v>
          </cell>
          <cell r="I125" t="str">
            <v>/</v>
          </cell>
          <cell r="J125" t="str">
            <v>Q</v>
          </cell>
          <cell r="K125" t="str">
            <v>=</v>
          </cell>
          <cell r="L125">
            <v>434.7</v>
          </cell>
          <cell r="O125">
            <v>434.7</v>
          </cell>
          <cell r="Q125">
            <v>434.7</v>
          </cell>
        </row>
        <row r="126">
          <cell r="C126" t="str">
            <v>소계</v>
          </cell>
          <cell r="O126">
            <v>434.7</v>
          </cell>
          <cell r="Q126">
            <v>434.7</v>
          </cell>
        </row>
        <row r="140">
          <cell r="O140">
            <v>14749</v>
          </cell>
          <cell r="P140">
            <v>7062</v>
          </cell>
          <cell r="Q140">
            <v>2080</v>
          </cell>
          <cell r="R140">
            <v>5607</v>
          </cell>
        </row>
        <row r="141">
          <cell r="A141">
            <v>64</v>
          </cell>
          <cell r="B141">
            <v>64.010000000000005</v>
          </cell>
          <cell r="C141">
            <v>64.02000000000001</v>
          </cell>
          <cell r="D141">
            <v>64.030000000000015</v>
          </cell>
          <cell r="E141">
            <v>64.04000000000002</v>
          </cell>
          <cell r="F141">
            <v>64.050000000000026</v>
          </cell>
          <cell r="G141">
            <v>64.060000000000031</v>
          </cell>
          <cell r="H141">
            <v>64.070000000000036</v>
          </cell>
          <cell r="I141">
            <v>64.080000000000041</v>
          </cell>
          <cell r="J141">
            <v>64.090000000000046</v>
          </cell>
          <cell r="K141">
            <v>64.100000000000051</v>
          </cell>
          <cell r="L141">
            <v>64.110000000000056</v>
          </cell>
          <cell r="M141">
            <v>64.120000000000061</v>
          </cell>
          <cell r="N141">
            <v>64.130000000000067</v>
          </cell>
          <cell r="O141">
            <v>64.140000000000072</v>
          </cell>
          <cell r="P141">
            <v>64.150000000000077</v>
          </cell>
          <cell r="Q141">
            <v>64.160000000000082</v>
          </cell>
          <cell r="R141">
            <v>64.170000000000087</v>
          </cell>
        </row>
        <row r="142">
          <cell r="E142" t="str">
            <v>산</v>
          </cell>
          <cell r="G142" t="str">
            <v>출</v>
          </cell>
          <cell r="I142" t="str">
            <v>내</v>
          </cell>
          <cell r="K142" t="str">
            <v>역</v>
          </cell>
          <cell r="O142" t="str">
            <v>계</v>
          </cell>
          <cell r="P142" t="str">
            <v>노무비</v>
          </cell>
          <cell r="Q142" t="str">
            <v>재료비</v>
          </cell>
          <cell r="R142" t="str">
            <v>경  비</v>
          </cell>
        </row>
        <row r="144">
          <cell r="A144" t="str">
            <v>철근콘크리트깨기(30cm미만) / ㎥</v>
          </cell>
        </row>
        <row r="146">
          <cell r="B146">
            <v>1</v>
          </cell>
          <cell r="C146" t="str">
            <v>기계사용료</v>
          </cell>
        </row>
        <row r="147">
          <cell r="C147" t="str">
            <v xml:space="preserve">대형브레이카 + 백호우(0.7㎥) </v>
          </cell>
        </row>
        <row r="148">
          <cell r="C148" t="str">
            <v>Q =</v>
          </cell>
          <cell r="D148" t="str">
            <v>(</v>
          </cell>
          <cell r="E148">
            <v>1.6</v>
          </cell>
          <cell r="F148" t="str">
            <v>+</v>
          </cell>
          <cell r="G148">
            <v>3.3</v>
          </cell>
          <cell r="H148" t="str">
            <v>)</v>
          </cell>
          <cell r="I148" t="str">
            <v>/</v>
          </cell>
          <cell r="J148">
            <v>2</v>
          </cell>
          <cell r="K148" t="str">
            <v>=</v>
          </cell>
          <cell r="L148">
            <v>2.4500000000000002</v>
          </cell>
        </row>
        <row r="150">
          <cell r="C150" t="str">
            <v>노무비</v>
          </cell>
          <cell r="E150">
            <v>26152</v>
          </cell>
          <cell r="J150" t="str">
            <v>/</v>
          </cell>
          <cell r="K150" t="str">
            <v>Q</v>
          </cell>
          <cell r="L150" t="str">
            <v>=</v>
          </cell>
          <cell r="M150">
            <v>10674.2</v>
          </cell>
          <cell r="O150">
            <v>10674.2</v>
          </cell>
          <cell r="P150">
            <v>10674.2</v>
          </cell>
        </row>
        <row r="151">
          <cell r="C151" t="str">
            <v>재료비</v>
          </cell>
          <cell r="E151">
            <v>7571</v>
          </cell>
          <cell r="J151" t="str">
            <v>/</v>
          </cell>
          <cell r="K151" t="str">
            <v>Q</v>
          </cell>
          <cell r="L151" t="str">
            <v>=</v>
          </cell>
          <cell r="M151">
            <v>3090.2</v>
          </cell>
          <cell r="O151">
            <v>3090.2</v>
          </cell>
          <cell r="Q151">
            <v>3090.2</v>
          </cell>
        </row>
        <row r="152">
          <cell r="C152" t="str">
            <v>경  비</v>
          </cell>
          <cell r="E152">
            <v>16654</v>
          </cell>
          <cell r="G152" t="str">
            <v>+</v>
          </cell>
          <cell r="H152">
            <v>9141</v>
          </cell>
          <cell r="J152" t="str">
            <v>/</v>
          </cell>
          <cell r="K152" t="str">
            <v>Q</v>
          </cell>
          <cell r="L152" t="str">
            <v>=</v>
          </cell>
          <cell r="M152">
            <v>10528.5</v>
          </cell>
          <cell r="O152">
            <v>10528.5</v>
          </cell>
          <cell r="R152">
            <v>10528.5</v>
          </cell>
        </row>
        <row r="153">
          <cell r="C153" t="str">
            <v>소계</v>
          </cell>
          <cell r="O153">
            <v>24292.9</v>
          </cell>
          <cell r="P153">
            <v>10674.2</v>
          </cell>
          <cell r="Q153">
            <v>3090.2</v>
          </cell>
          <cell r="R153">
            <v>10528.5</v>
          </cell>
        </row>
        <row r="155">
          <cell r="B155">
            <v>2</v>
          </cell>
          <cell r="C155" t="str">
            <v>작업보조인부(보통인부)</v>
          </cell>
        </row>
        <row r="156">
          <cell r="C156" t="str">
            <v>인부</v>
          </cell>
          <cell r="D156" t="str">
            <v>1인</v>
          </cell>
          <cell r="E156" t="str">
            <v>*</v>
          </cell>
          <cell r="F156">
            <v>50680</v>
          </cell>
          <cell r="H156" t="str">
            <v>/</v>
          </cell>
          <cell r="I156" t="str">
            <v>(8 * Q)</v>
          </cell>
          <cell r="K156" t="str">
            <v>=</v>
          </cell>
          <cell r="L156">
            <v>2585.6999999999998</v>
          </cell>
          <cell r="O156">
            <v>2585.6999999999998</v>
          </cell>
          <cell r="P156">
            <v>2585.6999999999998</v>
          </cell>
        </row>
        <row r="157">
          <cell r="C157" t="str">
            <v>소계</v>
          </cell>
          <cell r="O157">
            <v>2585.6999999999998</v>
          </cell>
          <cell r="P157">
            <v>2585.6999999999998</v>
          </cell>
        </row>
        <row r="159">
          <cell r="B159">
            <v>3</v>
          </cell>
          <cell r="C159" t="str">
            <v>치즐</v>
          </cell>
          <cell r="D159" t="str">
            <v>(0.7㎥)</v>
          </cell>
        </row>
        <row r="160">
          <cell r="C160">
            <v>0.01</v>
          </cell>
          <cell r="D160" t="str">
            <v>본</v>
          </cell>
          <cell r="E160" t="str">
            <v>/ hr</v>
          </cell>
          <cell r="F160" t="str">
            <v>*</v>
          </cell>
          <cell r="G160">
            <v>200000</v>
          </cell>
          <cell r="I160" t="str">
            <v>/</v>
          </cell>
          <cell r="J160" t="str">
            <v>Q</v>
          </cell>
          <cell r="K160" t="str">
            <v>=</v>
          </cell>
          <cell r="L160">
            <v>816.3</v>
          </cell>
          <cell r="O160">
            <v>816.3</v>
          </cell>
          <cell r="Q160">
            <v>816.3</v>
          </cell>
        </row>
        <row r="161">
          <cell r="C161" t="str">
            <v>소계</v>
          </cell>
          <cell r="O161">
            <v>816.3</v>
          </cell>
          <cell r="Q161">
            <v>816.3</v>
          </cell>
        </row>
        <row r="163">
          <cell r="B163">
            <v>4</v>
          </cell>
          <cell r="C163" t="str">
            <v>철근절단및 절단기손료</v>
          </cell>
        </row>
        <row r="164">
          <cell r="C164" t="str">
            <v>용접공</v>
          </cell>
          <cell r="E164">
            <v>0.12</v>
          </cell>
          <cell r="F164" t="str">
            <v>인</v>
          </cell>
          <cell r="G164" t="str">
            <v>*</v>
          </cell>
          <cell r="H164">
            <v>78630</v>
          </cell>
          <cell r="J164" t="str">
            <v>=</v>
          </cell>
          <cell r="K164">
            <v>9435.6</v>
          </cell>
          <cell r="O164">
            <v>9435.6</v>
          </cell>
          <cell r="P164">
            <v>9435.6</v>
          </cell>
        </row>
        <row r="165">
          <cell r="C165" t="str">
            <v>아세틸렌</v>
          </cell>
          <cell r="E165">
            <v>0.23</v>
          </cell>
          <cell r="F165" t="str">
            <v>kg</v>
          </cell>
          <cell r="G165" t="str">
            <v>*</v>
          </cell>
          <cell r="H165">
            <v>620</v>
          </cell>
          <cell r="J165" t="str">
            <v>=</v>
          </cell>
          <cell r="K165">
            <v>142.6</v>
          </cell>
          <cell r="O165">
            <v>142.6</v>
          </cell>
          <cell r="Q165">
            <v>142.6</v>
          </cell>
        </row>
        <row r="166">
          <cell r="C166" t="str">
            <v>산소</v>
          </cell>
          <cell r="E166">
            <v>0.1</v>
          </cell>
          <cell r="F166" t="str">
            <v>L</v>
          </cell>
          <cell r="G166" t="str">
            <v>*</v>
          </cell>
          <cell r="H166">
            <v>176919</v>
          </cell>
          <cell r="J166" t="str">
            <v>=</v>
          </cell>
          <cell r="K166">
            <v>17691.900000000001</v>
          </cell>
          <cell r="O166">
            <v>17691.900000000001</v>
          </cell>
          <cell r="Q166">
            <v>17691.900000000001</v>
          </cell>
        </row>
        <row r="167">
          <cell r="C167" t="str">
            <v>기구손료(인건비의1%)</v>
          </cell>
        </row>
        <row r="168">
          <cell r="C168">
            <v>9435.6</v>
          </cell>
          <cell r="E168" t="str">
            <v>*</v>
          </cell>
          <cell r="F168">
            <v>0.01</v>
          </cell>
          <cell r="G168" t="str">
            <v>=</v>
          </cell>
          <cell r="H168">
            <v>94.3</v>
          </cell>
          <cell r="O168">
            <v>94.3</v>
          </cell>
          <cell r="R168">
            <v>94.3</v>
          </cell>
        </row>
        <row r="169">
          <cell r="C169" t="str">
            <v>소계</v>
          </cell>
          <cell r="O169">
            <v>27364.400000000001</v>
          </cell>
          <cell r="P169">
            <v>9435.6</v>
          </cell>
          <cell r="Q169">
            <v>17834.5</v>
          </cell>
          <cell r="R169">
            <v>94.3</v>
          </cell>
        </row>
        <row r="175">
          <cell r="O175">
            <v>55058</v>
          </cell>
          <cell r="P175">
            <v>22695</v>
          </cell>
          <cell r="Q175">
            <v>21741</v>
          </cell>
          <cell r="R175">
            <v>10622</v>
          </cell>
        </row>
        <row r="176">
          <cell r="A176">
            <v>65</v>
          </cell>
          <cell r="B176">
            <v>65.010000000000005</v>
          </cell>
          <cell r="C176">
            <v>65.02000000000001</v>
          </cell>
          <cell r="D176">
            <v>65.030000000000015</v>
          </cell>
          <cell r="E176">
            <v>65.04000000000002</v>
          </cell>
          <cell r="F176">
            <v>65.050000000000026</v>
          </cell>
          <cell r="G176">
            <v>65.060000000000031</v>
          </cell>
          <cell r="H176">
            <v>65.070000000000036</v>
          </cell>
          <cell r="I176">
            <v>65.080000000000041</v>
          </cell>
          <cell r="J176">
            <v>65.090000000000046</v>
          </cell>
          <cell r="K176">
            <v>65.100000000000051</v>
          </cell>
          <cell r="L176">
            <v>65.110000000000056</v>
          </cell>
          <cell r="M176">
            <v>65.120000000000061</v>
          </cell>
          <cell r="N176">
            <v>65.130000000000067</v>
          </cell>
          <cell r="O176">
            <v>65.140000000000072</v>
          </cell>
          <cell r="P176">
            <v>65.150000000000077</v>
          </cell>
          <cell r="Q176">
            <v>65.160000000000082</v>
          </cell>
          <cell r="R176">
            <v>65.170000000000087</v>
          </cell>
        </row>
        <row r="177">
          <cell r="E177" t="str">
            <v>산</v>
          </cell>
          <cell r="G177" t="str">
            <v>출</v>
          </cell>
          <cell r="I177" t="str">
            <v>내</v>
          </cell>
          <cell r="K177" t="str">
            <v>역</v>
          </cell>
          <cell r="O177" t="str">
            <v>계</v>
          </cell>
          <cell r="P177" t="str">
            <v>노무비</v>
          </cell>
          <cell r="Q177" t="str">
            <v>재료비</v>
          </cell>
          <cell r="R177" t="str">
            <v>경  비</v>
          </cell>
        </row>
        <row r="179">
          <cell r="A179" t="str">
            <v>아스팔트포장깨기(기계) / ㎥</v>
          </cell>
        </row>
        <row r="181">
          <cell r="B181">
            <v>1</v>
          </cell>
          <cell r="C181" t="str">
            <v>운전경비</v>
          </cell>
        </row>
        <row r="182">
          <cell r="C182" t="str">
            <v xml:space="preserve">대형브레이카 + 백호우(0.7㎥) </v>
          </cell>
        </row>
        <row r="183">
          <cell r="C183" t="str">
            <v>Q =</v>
          </cell>
          <cell r="D183">
            <v>5.9</v>
          </cell>
          <cell r="E183" t="str">
            <v>㎥/hr</v>
          </cell>
        </row>
        <row r="185">
          <cell r="C185" t="str">
            <v>노무비</v>
          </cell>
          <cell r="E185">
            <v>26152</v>
          </cell>
          <cell r="J185" t="str">
            <v>/</v>
          </cell>
          <cell r="K185" t="str">
            <v>Q</v>
          </cell>
          <cell r="L185" t="str">
            <v>=</v>
          </cell>
          <cell r="M185">
            <v>4432.5</v>
          </cell>
          <cell r="O185">
            <v>4432.5</v>
          </cell>
          <cell r="P185">
            <v>4432.5</v>
          </cell>
        </row>
        <row r="186">
          <cell r="C186" t="str">
            <v>재료비</v>
          </cell>
          <cell r="E186">
            <v>7571</v>
          </cell>
          <cell r="J186" t="str">
            <v>/</v>
          </cell>
          <cell r="K186" t="str">
            <v>Q</v>
          </cell>
          <cell r="L186" t="str">
            <v>=</v>
          </cell>
          <cell r="M186">
            <v>1283.2</v>
          </cell>
          <cell r="O186">
            <v>1283.2</v>
          </cell>
          <cell r="Q186">
            <v>1283.2</v>
          </cell>
        </row>
        <row r="187">
          <cell r="C187" t="str">
            <v>경  비</v>
          </cell>
          <cell r="E187">
            <v>16654</v>
          </cell>
          <cell r="G187" t="str">
            <v>+</v>
          </cell>
          <cell r="H187">
            <v>9141</v>
          </cell>
          <cell r="J187" t="str">
            <v>/</v>
          </cell>
          <cell r="K187" t="str">
            <v>Q</v>
          </cell>
          <cell r="L187" t="str">
            <v>=</v>
          </cell>
          <cell r="M187">
            <v>4372</v>
          </cell>
          <cell r="O187">
            <v>4372</v>
          </cell>
          <cell r="R187">
            <v>4372</v>
          </cell>
        </row>
        <row r="188">
          <cell r="C188" t="str">
            <v>소계</v>
          </cell>
          <cell r="O188">
            <v>10087</v>
          </cell>
          <cell r="P188">
            <v>4432.5</v>
          </cell>
          <cell r="Q188">
            <v>1283.2</v>
          </cell>
          <cell r="R188">
            <v>4372</v>
          </cell>
        </row>
        <row r="190">
          <cell r="B190">
            <v>2</v>
          </cell>
          <cell r="C190" t="str">
            <v>작업보조인부(보통인부)</v>
          </cell>
        </row>
        <row r="191">
          <cell r="C191" t="str">
            <v>인부</v>
          </cell>
          <cell r="D191" t="str">
            <v>1인</v>
          </cell>
          <cell r="E191" t="str">
            <v>*</v>
          </cell>
          <cell r="F191">
            <v>50680</v>
          </cell>
          <cell r="H191" t="str">
            <v>/</v>
          </cell>
          <cell r="I191" t="str">
            <v>(8 * Q)</v>
          </cell>
          <cell r="K191" t="str">
            <v>=</v>
          </cell>
          <cell r="L191">
            <v>1073.7</v>
          </cell>
          <cell r="O191">
            <v>1073.7</v>
          </cell>
          <cell r="P191">
            <v>1073.7</v>
          </cell>
        </row>
        <row r="192">
          <cell r="C192" t="str">
            <v>소계</v>
          </cell>
          <cell r="O192">
            <v>1073.7</v>
          </cell>
          <cell r="P192">
            <v>1073.7</v>
          </cell>
        </row>
        <row r="194">
          <cell r="B194">
            <v>3</v>
          </cell>
          <cell r="C194" t="str">
            <v>치즐</v>
          </cell>
          <cell r="D194" t="str">
            <v>(0.7㎥)</v>
          </cell>
        </row>
        <row r="195">
          <cell r="C195">
            <v>0.01</v>
          </cell>
          <cell r="D195" t="str">
            <v>본</v>
          </cell>
          <cell r="E195" t="str">
            <v>/ hr</v>
          </cell>
          <cell r="F195" t="str">
            <v>*</v>
          </cell>
          <cell r="G195">
            <v>200000</v>
          </cell>
          <cell r="I195" t="str">
            <v>/</v>
          </cell>
          <cell r="J195" t="str">
            <v>Q</v>
          </cell>
          <cell r="K195" t="str">
            <v>=</v>
          </cell>
          <cell r="L195">
            <v>338.9</v>
          </cell>
          <cell r="O195">
            <v>338.9</v>
          </cell>
          <cell r="Q195">
            <v>338.9</v>
          </cell>
        </row>
        <row r="196">
          <cell r="C196" t="str">
            <v>소계</v>
          </cell>
          <cell r="O196">
            <v>338.9</v>
          </cell>
          <cell r="Q196">
            <v>338.9</v>
          </cell>
        </row>
        <row r="210">
          <cell r="O210">
            <v>11500</v>
          </cell>
          <cell r="P210">
            <v>5506</v>
          </cell>
          <cell r="Q210">
            <v>1622</v>
          </cell>
          <cell r="R210">
            <v>4372</v>
          </cell>
        </row>
        <row r="211">
          <cell r="A211">
            <v>66</v>
          </cell>
          <cell r="B211">
            <v>66.010000000000005</v>
          </cell>
          <cell r="C211">
            <v>66.02000000000001</v>
          </cell>
          <cell r="D211">
            <v>66.030000000000015</v>
          </cell>
          <cell r="E211">
            <v>66.04000000000002</v>
          </cell>
          <cell r="F211">
            <v>66.050000000000026</v>
          </cell>
          <cell r="G211">
            <v>66.060000000000031</v>
          </cell>
          <cell r="H211">
            <v>66.070000000000036</v>
          </cell>
          <cell r="I211">
            <v>66.080000000000041</v>
          </cell>
          <cell r="J211">
            <v>66.090000000000046</v>
          </cell>
          <cell r="K211">
            <v>66.100000000000051</v>
          </cell>
          <cell r="L211">
            <v>66.110000000000056</v>
          </cell>
          <cell r="M211">
            <v>66.120000000000061</v>
          </cell>
          <cell r="N211">
            <v>66.130000000000067</v>
          </cell>
          <cell r="O211">
            <v>66.140000000000072</v>
          </cell>
          <cell r="P211">
            <v>66.150000000000077</v>
          </cell>
          <cell r="Q211">
            <v>66.160000000000082</v>
          </cell>
          <cell r="R211">
            <v>66.170000000000087</v>
          </cell>
        </row>
        <row r="212">
          <cell r="E212" t="str">
            <v>산</v>
          </cell>
          <cell r="G212" t="str">
            <v>출</v>
          </cell>
          <cell r="I212" t="str">
            <v>내</v>
          </cell>
          <cell r="K212" t="str">
            <v>역</v>
          </cell>
          <cell r="O212" t="str">
            <v>계</v>
          </cell>
          <cell r="P212" t="str">
            <v>노무비</v>
          </cell>
          <cell r="Q212" t="str">
            <v>재료비</v>
          </cell>
          <cell r="R212" t="str">
            <v>경  비</v>
          </cell>
        </row>
        <row r="214">
          <cell r="A214" t="str">
            <v>콘크리트 타설(철근 펌프카) / ㎥</v>
          </cell>
        </row>
        <row r="216">
          <cell r="B216">
            <v>1</v>
          </cell>
          <cell r="C216" t="str">
            <v>타설비(붐타설)</v>
          </cell>
        </row>
        <row r="217">
          <cell r="C217" t="str">
            <v>콘크리트공</v>
          </cell>
          <cell r="F217">
            <v>7.0000000000000007E-2</v>
          </cell>
          <cell r="G217" t="str">
            <v>인</v>
          </cell>
          <cell r="H217" t="str">
            <v>*</v>
          </cell>
          <cell r="I217">
            <v>90040</v>
          </cell>
          <cell r="K217" t="str">
            <v>=</v>
          </cell>
          <cell r="L217">
            <v>6302.8</v>
          </cell>
          <cell r="O217">
            <v>6302.8</v>
          </cell>
          <cell r="P217">
            <v>6302.8</v>
          </cell>
        </row>
        <row r="218">
          <cell r="C218" t="str">
            <v>보통인부</v>
          </cell>
          <cell r="F218">
            <v>0.05</v>
          </cell>
          <cell r="G218" t="str">
            <v>인</v>
          </cell>
          <cell r="H218" t="str">
            <v>*</v>
          </cell>
          <cell r="I218">
            <v>50680</v>
          </cell>
          <cell r="K218" t="str">
            <v>=</v>
          </cell>
          <cell r="L218">
            <v>2534</v>
          </cell>
          <cell r="O218">
            <v>2534</v>
          </cell>
          <cell r="P218">
            <v>2534</v>
          </cell>
        </row>
        <row r="219">
          <cell r="C219" t="str">
            <v>소계</v>
          </cell>
          <cell r="O219">
            <v>8836.7999999999993</v>
          </cell>
          <cell r="P219">
            <v>8836.7999999999993</v>
          </cell>
        </row>
        <row r="221">
          <cell r="B221">
            <v>2</v>
          </cell>
          <cell r="C221" t="str">
            <v>펌프카사용료(80㎥/hr)</v>
          </cell>
        </row>
        <row r="222">
          <cell r="C222" t="str">
            <v>슬  럼  프 :</v>
          </cell>
          <cell r="F222" t="str">
            <v>8 -12cm</v>
          </cell>
        </row>
        <row r="223">
          <cell r="C223" t="str">
            <v>1일 타설량 :</v>
          </cell>
          <cell r="F223" t="str">
            <v>100㎥ 이상</v>
          </cell>
        </row>
        <row r="224">
          <cell r="C224" t="str">
            <v>작업 능력  :</v>
          </cell>
          <cell r="F224" t="str">
            <v xml:space="preserve">Q =  </v>
          </cell>
          <cell r="G224">
            <v>24</v>
          </cell>
          <cell r="H224" t="str">
            <v xml:space="preserve">㎥/hr </v>
          </cell>
        </row>
        <row r="226">
          <cell r="C226" t="str">
            <v>노무비</v>
          </cell>
          <cell r="E226">
            <v>16925</v>
          </cell>
          <cell r="G226" t="str">
            <v>/</v>
          </cell>
          <cell r="H226" t="str">
            <v>Q</v>
          </cell>
          <cell r="I226" t="str">
            <v>=</v>
          </cell>
          <cell r="J226">
            <v>705.2</v>
          </cell>
          <cell r="O226">
            <v>705.2</v>
          </cell>
          <cell r="P226">
            <v>705.2</v>
          </cell>
        </row>
        <row r="227">
          <cell r="C227" t="str">
            <v>재료비</v>
          </cell>
          <cell r="E227">
            <v>16837</v>
          </cell>
          <cell r="G227" t="str">
            <v>/</v>
          </cell>
          <cell r="H227" t="str">
            <v>Q</v>
          </cell>
          <cell r="I227" t="str">
            <v>=</v>
          </cell>
          <cell r="J227">
            <v>701.5</v>
          </cell>
          <cell r="O227">
            <v>701.5</v>
          </cell>
          <cell r="Q227">
            <v>701.5</v>
          </cell>
        </row>
        <row r="228">
          <cell r="C228" t="str">
            <v>경  비</v>
          </cell>
          <cell r="E228">
            <v>96846</v>
          </cell>
          <cell r="G228" t="str">
            <v>/</v>
          </cell>
          <cell r="H228" t="str">
            <v>Q</v>
          </cell>
          <cell r="I228" t="str">
            <v>=</v>
          </cell>
          <cell r="J228">
            <v>4035.2</v>
          </cell>
          <cell r="O228">
            <v>4035.2</v>
          </cell>
          <cell r="R228">
            <v>4035.2</v>
          </cell>
        </row>
        <row r="229">
          <cell r="C229" t="str">
            <v>소계</v>
          </cell>
          <cell r="O229">
            <v>5441.9</v>
          </cell>
          <cell r="P229">
            <v>705.2</v>
          </cell>
          <cell r="Q229">
            <v>701.5</v>
          </cell>
          <cell r="R229">
            <v>4035.2</v>
          </cell>
        </row>
        <row r="231">
          <cell r="B231">
            <v>3</v>
          </cell>
          <cell r="C231" t="str">
            <v>콘크리트 다짐</v>
          </cell>
        </row>
        <row r="232">
          <cell r="C232" t="str">
            <v>가) 콘크리트 진동기</v>
          </cell>
        </row>
        <row r="233">
          <cell r="C233" t="str">
            <v>재료비</v>
          </cell>
          <cell r="E233">
            <v>1238</v>
          </cell>
          <cell r="G233" t="str">
            <v>/</v>
          </cell>
          <cell r="H233" t="str">
            <v>Q</v>
          </cell>
          <cell r="I233" t="str">
            <v>=</v>
          </cell>
          <cell r="J233">
            <v>51.5</v>
          </cell>
          <cell r="O233">
            <v>51.5</v>
          </cell>
          <cell r="Q233">
            <v>51.5</v>
          </cell>
        </row>
        <row r="234">
          <cell r="C234" t="str">
            <v>경  비</v>
          </cell>
          <cell r="E234">
            <v>132</v>
          </cell>
          <cell r="G234" t="str">
            <v>/</v>
          </cell>
          <cell r="H234" t="str">
            <v>Q</v>
          </cell>
          <cell r="I234" t="str">
            <v>=</v>
          </cell>
          <cell r="J234">
            <v>5.5</v>
          </cell>
          <cell r="O234">
            <v>5.5</v>
          </cell>
          <cell r="R234">
            <v>5.5</v>
          </cell>
        </row>
        <row r="236">
          <cell r="C236" t="str">
            <v>나) 봉상 후렉시볼</v>
          </cell>
        </row>
        <row r="237">
          <cell r="C237" t="str">
            <v>경  비</v>
          </cell>
          <cell r="E237">
            <v>35</v>
          </cell>
          <cell r="F237" t="str">
            <v>/</v>
          </cell>
          <cell r="G237" t="str">
            <v>Q</v>
          </cell>
          <cell r="H237" t="str">
            <v>=</v>
          </cell>
          <cell r="I237">
            <v>1.4</v>
          </cell>
          <cell r="O237">
            <v>1.4</v>
          </cell>
          <cell r="R237">
            <v>1.4</v>
          </cell>
        </row>
        <row r="239">
          <cell r="C239" t="str">
            <v>다) 에어호스(3/4")</v>
          </cell>
        </row>
        <row r="240">
          <cell r="C240" t="str">
            <v>경  비</v>
          </cell>
          <cell r="E240">
            <v>48</v>
          </cell>
          <cell r="F240" t="str">
            <v>/</v>
          </cell>
          <cell r="G240" t="str">
            <v>Q</v>
          </cell>
          <cell r="H240" t="str">
            <v>=</v>
          </cell>
          <cell r="I240">
            <v>2</v>
          </cell>
          <cell r="O240">
            <v>2</v>
          </cell>
          <cell r="R240">
            <v>2</v>
          </cell>
        </row>
        <row r="242">
          <cell r="C242" t="str">
            <v>소계</v>
          </cell>
          <cell r="O242">
            <v>60.4</v>
          </cell>
          <cell r="Q242">
            <v>51.5</v>
          </cell>
          <cell r="R242">
            <v>8.9</v>
          </cell>
        </row>
        <row r="245">
          <cell r="O245">
            <v>14339</v>
          </cell>
          <cell r="P245">
            <v>9542</v>
          </cell>
          <cell r="Q245">
            <v>753</v>
          </cell>
          <cell r="R245">
            <v>4044</v>
          </cell>
        </row>
        <row r="246">
          <cell r="A246">
            <v>67</v>
          </cell>
          <cell r="B246">
            <v>67.010000000000005</v>
          </cell>
          <cell r="C246">
            <v>67.02000000000001</v>
          </cell>
          <cell r="D246">
            <v>67.030000000000015</v>
          </cell>
          <cell r="E246">
            <v>67.04000000000002</v>
          </cell>
          <cell r="F246">
            <v>67.050000000000026</v>
          </cell>
          <cell r="G246">
            <v>67.060000000000031</v>
          </cell>
          <cell r="H246">
            <v>67.070000000000036</v>
          </cell>
          <cell r="I246">
            <v>67.080000000000041</v>
          </cell>
          <cell r="J246">
            <v>67.090000000000046</v>
          </cell>
          <cell r="K246">
            <v>67.100000000000051</v>
          </cell>
          <cell r="L246">
            <v>67.110000000000056</v>
          </cell>
          <cell r="M246">
            <v>67.120000000000061</v>
          </cell>
          <cell r="N246">
            <v>67.130000000000067</v>
          </cell>
          <cell r="O246">
            <v>67.140000000000072</v>
          </cell>
          <cell r="P246">
            <v>67.150000000000077</v>
          </cell>
          <cell r="Q246">
            <v>67.160000000000082</v>
          </cell>
          <cell r="R246">
            <v>67.170000000000087</v>
          </cell>
        </row>
        <row r="247">
          <cell r="E247" t="str">
            <v>산</v>
          </cell>
          <cell r="G247" t="str">
            <v>출</v>
          </cell>
          <cell r="I247" t="str">
            <v>내</v>
          </cell>
          <cell r="K247" t="str">
            <v>역</v>
          </cell>
          <cell r="O247" t="str">
            <v>계</v>
          </cell>
          <cell r="P247" t="str">
            <v>노무비</v>
          </cell>
          <cell r="Q247" t="str">
            <v>재료비</v>
          </cell>
          <cell r="R247" t="str">
            <v>경  비</v>
          </cell>
        </row>
        <row r="249">
          <cell r="A249" t="str">
            <v>콘크리트 타설(무근 펌프카) / ㎥</v>
          </cell>
        </row>
        <row r="251">
          <cell r="B251">
            <v>1</v>
          </cell>
          <cell r="C251" t="str">
            <v>타설비(붐타설)</v>
          </cell>
        </row>
        <row r="252">
          <cell r="C252" t="str">
            <v>콘크리트공</v>
          </cell>
          <cell r="F252">
            <v>0.06</v>
          </cell>
          <cell r="G252" t="str">
            <v>인</v>
          </cell>
          <cell r="H252" t="str">
            <v>*</v>
          </cell>
          <cell r="I252">
            <v>90040</v>
          </cell>
          <cell r="K252" t="str">
            <v>=</v>
          </cell>
          <cell r="L252">
            <v>5402.4</v>
          </cell>
          <cell r="O252">
            <v>5402.4</v>
          </cell>
          <cell r="P252">
            <v>5402.4</v>
          </cell>
        </row>
        <row r="253">
          <cell r="C253" t="str">
            <v>보통인부</v>
          </cell>
          <cell r="F253">
            <v>0.04</v>
          </cell>
          <cell r="G253" t="str">
            <v>인</v>
          </cell>
          <cell r="H253" t="str">
            <v>*</v>
          </cell>
          <cell r="I253">
            <v>50680</v>
          </cell>
          <cell r="K253" t="str">
            <v>=</v>
          </cell>
          <cell r="L253">
            <v>2027.2</v>
          </cell>
          <cell r="O253">
            <v>2027.2</v>
          </cell>
          <cell r="P253">
            <v>2027.2</v>
          </cell>
        </row>
        <row r="254">
          <cell r="C254" t="str">
            <v>소계</v>
          </cell>
          <cell r="O254">
            <v>7429.5999999999995</v>
          </cell>
          <cell r="P254">
            <v>7429.5999999999995</v>
          </cell>
        </row>
        <row r="256">
          <cell r="B256">
            <v>2</v>
          </cell>
          <cell r="C256" t="str">
            <v>펌프카사용료(80㎥/hr)</v>
          </cell>
        </row>
        <row r="257">
          <cell r="C257" t="str">
            <v>슬  럼  프 :</v>
          </cell>
          <cell r="F257" t="str">
            <v>8 -12cm</v>
          </cell>
        </row>
        <row r="258">
          <cell r="C258" t="str">
            <v>1일 타설량 :</v>
          </cell>
          <cell r="F258" t="str">
            <v>100㎥ 이상</v>
          </cell>
        </row>
        <row r="259">
          <cell r="C259" t="str">
            <v>작업 능력  :</v>
          </cell>
          <cell r="F259" t="str">
            <v xml:space="preserve">Q =  </v>
          </cell>
          <cell r="G259">
            <v>26.7</v>
          </cell>
          <cell r="H259" t="str">
            <v xml:space="preserve">㎥/hr </v>
          </cell>
        </row>
        <row r="261">
          <cell r="C261" t="str">
            <v>노무비</v>
          </cell>
          <cell r="E261">
            <v>16925</v>
          </cell>
          <cell r="G261" t="str">
            <v>/</v>
          </cell>
          <cell r="H261" t="str">
            <v>Q</v>
          </cell>
          <cell r="I261" t="str">
            <v>=</v>
          </cell>
          <cell r="J261">
            <v>633.79999999999995</v>
          </cell>
          <cell r="O261">
            <v>633.79999999999995</v>
          </cell>
          <cell r="P261">
            <v>633.79999999999995</v>
          </cell>
        </row>
        <row r="262">
          <cell r="C262" t="str">
            <v>재료비</v>
          </cell>
          <cell r="E262">
            <v>16837</v>
          </cell>
          <cell r="G262" t="str">
            <v>/</v>
          </cell>
          <cell r="H262" t="str">
            <v>Q</v>
          </cell>
          <cell r="I262" t="str">
            <v>=</v>
          </cell>
          <cell r="J262">
            <v>630.5</v>
          </cell>
          <cell r="O262">
            <v>630.5</v>
          </cell>
          <cell r="Q262">
            <v>630.5</v>
          </cell>
        </row>
        <row r="263">
          <cell r="C263" t="str">
            <v>경  비</v>
          </cell>
          <cell r="E263">
            <v>96846</v>
          </cell>
          <cell r="G263" t="str">
            <v>/</v>
          </cell>
          <cell r="H263" t="str">
            <v>Q</v>
          </cell>
          <cell r="I263" t="str">
            <v>=</v>
          </cell>
          <cell r="J263">
            <v>3627.1</v>
          </cell>
          <cell r="O263">
            <v>3627.1</v>
          </cell>
          <cell r="R263">
            <v>3627.1</v>
          </cell>
        </row>
        <row r="264">
          <cell r="C264" t="str">
            <v>소계</v>
          </cell>
          <cell r="O264">
            <v>4891.3999999999996</v>
          </cell>
          <cell r="P264">
            <v>633.79999999999995</v>
          </cell>
          <cell r="Q264">
            <v>630.5</v>
          </cell>
          <cell r="R264">
            <v>3627.1</v>
          </cell>
        </row>
        <row r="266">
          <cell r="B266">
            <v>3</v>
          </cell>
          <cell r="C266" t="str">
            <v>콘크리트 다짐</v>
          </cell>
        </row>
        <row r="267">
          <cell r="C267" t="str">
            <v>가) 콘크리트 진동기</v>
          </cell>
        </row>
        <row r="268">
          <cell r="C268" t="str">
            <v>재료비</v>
          </cell>
          <cell r="E268">
            <v>1238</v>
          </cell>
          <cell r="F268" t="str">
            <v>/</v>
          </cell>
          <cell r="G268" t="str">
            <v>Q</v>
          </cell>
          <cell r="H268" t="str">
            <v>=</v>
          </cell>
          <cell r="I268">
            <v>46.3</v>
          </cell>
          <cell r="O268">
            <v>46.3</v>
          </cell>
          <cell r="Q268">
            <v>46.3</v>
          </cell>
        </row>
        <row r="269">
          <cell r="C269" t="str">
            <v>경  비</v>
          </cell>
          <cell r="E269">
            <v>132</v>
          </cell>
          <cell r="F269" t="str">
            <v>/</v>
          </cell>
          <cell r="G269" t="str">
            <v>Q</v>
          </cell>
          <cell r="H269" t="str">
            <v>=</v>
          </cell>
          <cell r="I269">
            <v>4.9000000000000004</v>
          </cell>
          <cell r="O269">
            <v>4.9000000000000004</v>
          </cell>
          <cell r="R269">
            <v>4.9000000000000004</v>
          </cell>
        </row>
        <row r="271">
          <cell r="C271" t="str">
            <v>나) 봉상 후렉시볼</v>
          </cell>
        </row>
        <row r="272">
          <cell r="C272" t="str">
            <v>경  비</v>
          </cell>
          <cell r="E272">
            <v>35</v>
          </cell>
          <cell r="F272" t="str">
            <v>/</v>
          </cell>
          <cell r="G272" t="str">
            <v>Q</v>
          </cell>
          <cell r="H272" t="str">
            <v>=</v>
          </cell>
          <cell r="I272">
            <v>1.3</v>
          </cell>
          <cell r="O272">
            <v>1.3</v>
          </cell>
          <cell r="R272">
            <v>1.3</v>
          </cell>
        </row>
        <row r="274">
          <cell r="C274" t="str">
            <v>다) 에어호스(3/4")</v>
          </cell>
        </row>
        <row r="275">
          <cell r="C275" t="str">
            <v>경  비</v>
          </cell>
          <cell r="E275">
            <v>48</v>
          </cell>
          <cell r="F275" t="str">
            <v>/</v>
          </cell>
          <cell r="G275" t="str">
            <v>Q</v>
          </cell>
          <cell r="H275" t="str">
            <v>=</v>
          </cell>
          <cell r="I275">
            <v>1.7</v>
          </cell>
          <cell r="O275">
            <v>1.7</v>
          </cell>
          <cell r="R275">
            <v>1.7</v>
          </cell>
        </row>
        <row r="277">
          <cell r="C277" t="str">
            <v>소계</v>
          </cell>
          <cell r="O277">
            <v>54.199999999999996</v>
          </cell>
          <cell r="Q277">
            <v>46.3</v>
          </cell>
          <cell r="R277">
            <v>7.9</v>
          </cell>
        </row>
        <row r="280">
          <cell r="O280">
            <v>12374</v>
          </cell>
          <cell r="P280">
            <v>8063</v>
          </cell>
          <cell r="Q280">
            <v>676</v>
          </cell>
          <cell r="R280">
            <v>3635</v>
          </cell>
        </row>
        <row r="281">
          <cell r="A281">
            <v>68</v>
          </cell>
          <cell r="B281">
            <v>68.010000000000005</v>
          </cell>
          <cell r="C281">
            <v>68.02000000000001</v>
          </cell>
          <cell r="D281">
            <v>68.030000000000015</v>
          </cell>
          <cell r="E281">
            <v>68.04000000000002</v>
          </cell>
          <cell r="F281">
            <v>68.050000000000026</v>
          </cell>
          <cell r="G281">
            <v>68.060000000000031</v>
          </cell>
          <cell r="H281">
            <v>68.070000000000036</v>
          </cell>
          <cell r="I281">
            <v>68.080000000000041</v>
          </cell>
          <cell r="J281">
            <v>68.090000000000046</v>
          </cell>
          <cell r="K281">
            <v>68.100000000000051</v>
          </cell>
          <cell r="L281">
            <v>68.110000000000056</v>
          </cell>
          <cell r="M281">
            <v>68.120000000000061</v>
          </cell>
          <cell r="N281">
            <v>68.130000000000067</v>
          </cell>
          <cell r="O281">
            <v>68.140000000000072</v>
          </cell>
          <cell r="P281">
            <v>68.150000000000077</v>
          </cell>
          <cell r="Q281">
            <v>68.160000000000082</v>
          </cell>
          <cell r="R281">
            <v>68.170000000000087</v>
          </cell>
        </row>
        <row r="282">
          <cell r="E282" t="str">
            <v>산</v>
          </cell>
          <cell r="G282" t="str">
            <v>출</v>
          </cell>
          <cell r="I282" t="str">
            <v>내</v>
          </cell>
          <cell r="K282" t="str">
            <v>역</v>
          </cell>
          <cell r="O282" t="str">
            <v>계</v>
          </cell>
          <cell r="P282" t="str">
            <v>노무비</v>
          </cell>
          <cell r="Q282" t="str">
            <v>재료비</v>
          </cell>
          <cell r="R282" t="str">
            <v>경  비</v>
          </cell>
        </row>
        <row r="284">
          <cell r="A284" t="str">
            <v xml:space="preserve">물 푸기 / HR </v>
          </cell>
        </row>
        <row r="285">
          <cell r="B285">
            <v>1</v>
          </cell>
          <cell r="C285" t="str">
            <v>기계사용료</v>
          </cell>
        </row>
        <row r="286">
          <cell r="C286" t="str">
            <v>양수기(150mm)</v>
          </cell>
          <cell r="F286">
            <v>244</v>
          </cell>
          <cell r="H286" t="str">
            <v>*</v>
          </cell>
          <cell r="I286" t="str">
            <v>1</v>
          </cell>
          <cell r="J286" t="str">
            <v>hr</v>
          </cell>
          <cell r="K286" t="str">
            <v>=</v>
          </cell>
          <cell r="L286">
            <v>244</v>
          </cell>
          <cell r="O286">
            <v>244</v>
          </cell>
          <cell r="R286">
            <v>244</v>
          </cell>
        </row>
        <row r="287">
          <cell r="C287" t="str">
            <v>디젤엔진(15hp)</v>
          </cell>
        </row>
        <row r="288">
          <cell r="D288" t="str">
            <v>재료비</v>
          </cell>
          <cell r="F288">
            <v>1292</v>
          </cell>
          <cell r="H288" t="str">
            <v>*</v>
          </cell>
          <cell r="I288" t="str">
            <v>1</v>
          </cell>
          <cell r="J288" t="str">
            <v>hr</v>
          </cell>
          <cell r="K288" t="str">
            <v>=</v>
          </cell>
          <cell r="L288">
            <v>1292</v>
          </cell>
          <cell r="O288">
            <v>1292</v>
          </cell>
          <cell r="Q288">
            <v>1292</v>
          </cell>
        </row>
        <row r="289">
          <cell r="D289" t="str">
            <v>경  비</v>
          </cell>
          <cell r="F289">
            <v>325</v>
          </cell>
          <cell r="H289" t="str">
            <v>*</v>
          </cell>
          <cell r="I289">
            <v>1</v>
          </cell>
          <cell r="J289" t="str">
            <v>hr</v>
          </cell>
          <cell r="K289" t="str">
            <v>=</v>
          </cell>
          <cell r="L289">
            <v>325</v>
          </cell>
          <cell r="O289">
            <v>325</v>
          </cell>
          <cell r="R289">
            <v>325</v>
          </cell>
        </row>
        <row r="290">
          <cell r="C290" t="str">
            <v>호스(150mm*6m)</v>
          </cell>
          <cell r="F290">
            <v>10</v>
          </cell>
          <cell r="H290" t="str">
            <v>*</v>
          </cell>
          <cell r="I290" t="str">
            <v>1</v>
          </cell>
          <cell r="J290" t="str">
            <v>hr</v>
          </cell>
          <cell r="L290">
            <v>10</v>
          </cell>
          <cell r="O290">
            <v>10</v>
          </cell>
          <cell r="R290">
            <v>10</v>
          </cell>
        </row>
        <row r="291">
          <cell r="C291" t="str">
            <v>소계</v>
          </cell>
          <cell r="O291">
            <v>1871</v>
          </cell>
          <cell r="Q291">
            <v>1292</v>
          </cell>
          <cell r="R291">
            <v>579</v>
          </cell>
        </row>
        <row r="293">
          <cell r="B293">
            <v>2</v>
          </cell>
          <cell r="C293" t="str">
            <v>운반 및 설치</v>
          </cell>
        </row>
        <row r="294">
          <cell r="C294" t="str">
            <v>V =</v>
          </cell>
          <cell r="D294">
            <v>2000</v>
          </cell>
          <cell r="G294" t="str">
            <v xml:space="preserve">L= </v>
          </cell>
          <cell r="H294">
            <v>30</v>
          </cell>
          <cell r="J294" t="str">
            <v>t =</v>
          </cell>
          <cell r="K294">
            <v>25</v>
          </cell>
        </row>
        <row r="295">
          <cell r="C295" t="str">
            <v>cm =</v>
          </cell>
          <cell r="D295" t="str">
            <v>L / V * 2 * 60 + t</v>
          </cell>
          <cell r="H295" t="str">
            <v>=</v>
          </cell>
          <cell r="I295">
            <v>25.03</v>
          </cell>
        </row>
        <row r="296">
          <cell r="C296" t="str">
            <v>4인</v>
          </cell>
          <cell r="D296" t="str">
            <v>*</v>
          </cell>
          <cell r="E296">
            <v>77070</v>
          </cell>
          <cell r="G296" t="str">
            <v>*</v>
          </cell>
          <cell r="H296" t="str">
            <v>(cm / 450) / 8 =</v>
          </cell>
          <cell r="L296">
            <v>2143.4</v>
          </cell>
          <cell r="O296">
            <v>2143.4</v>
          </cell>
          <cell r="P296">
            <v>2143.4</v>
          </cell>
        </row>
        <row r="297">
          <cell r="C297" t="str">
            <v>소계</v>
          </cell>
          <cell r="O297">
            <v>2143.4</v>
          </cell>
          <cell r="P297">
            <v>2143.4</v>
          </cell>
        </row>
        <row r="315">
          <cell r="O315">
            <v>4014</v>
          </cell>
          <cell r="P315">
            <v>2143</v>
          </cell>
          <cell r="Q315">
            <v>1292</v>
          </cell>
          <cell r="R315">
            <v>579</v>
          </cell>
        </row>
        <row r="316">
          <cell r="A316">
            <v>69</v>
          </cell>
          <cell r="B316">
            <v>69.010000000000005</v>
          </cell>
          <cell r="C316">
            <v>69.02000000000001</v>
          </cell>
          <cell r="D316">
            <v>69.030000000000015</v>
          </cell>
          <cell r="E316">
            <v>69.04000000000002</v>
          </cell>
          <cell r="F316">
            <v>69.050000000000026</v>
          </cell>
          <cell r="G316">
            <v>69.060000000000031</v>
          </cell>
          <cell r="H316">
            <v>69.070000000000036</v>
          </cell>
          <cell r="I316">
            <v>69.080000000000041</v>
          </cell>
          <cell r="J316">
            <v>69.090000000000046</v>
          </cell>
          <cell r="K316">
            <v>69.100000000000051</v>
          </cell>
          <cell r="L316">
            <v>69.110000000000056</v>
          </cell>
          <cell r="M316">
            <v>69.120000000000061</v>
          </cell>
          <cell r="N316">
            <v>69.130000000000067</v>
          </cell>
          <cell r="O316">
            <v>69.140000000000072</v>
          </cell>
          <cell r="P316">
            <v>69.150000000000077</v>
          </cell>
          <cell r="Q316">
            <v>69.160000000000082</v>
          </cell>
          <cell r="R316">
            <v>69.170000000000087</v>
          </cell>
        </row>
        <row r="317">
          <cell r="E317" t="str">
            <v>산</v>
          </cell>
          <cell r="G317" t="str">
            <v>출</v>
          </cell>
          <cell r="I317" t="str">
            <v>내</v>
          </cell>
          <cell r="K317" t="str">
            <v>역</v>
          </cell>
          <cell r="O317" t="str">
            <v>계</v>
          </cell>
          <cell r="P317" t="str">
            <v>노무비</v>
          </cell>
          <cell r="Q317" t="str">
            <v>재료비</v>
          </cell>
          <cell r="R317" t="str">
            <v>경  비</v>
          </cell>
        </row>
        <row r="319">
          <cell r="A319" t="str">
            <v>마대쌓기 / EA</v>
          </cell>
        </row>
        <row r="320">
          <cell r="B320">
            <v>1</v>
          </cell>
          <cell r="C320" t="str">
            <v>재료비(45*70cm)</v>
          </cell>
        </row>
        <row r="321">
          <cell r="C321">
            <v>1</v>
          </cell>
          <cell r="D321" t="str">
            <v>EA</v>
          </cell>
          <cell r="E321" t="str">
            <v>*</v>
          </cell>
          <cell r="F321">
            <v>130</v>
          </cell>
          <cell r="H321" t="str">
            <v>=</v>
          </cell>
          <cell r="I321">
            <v>130</v>
          </cell>
          <cell r="O321">
            <v>130</v>
          </cell>
          <cell r="Q321">
            <v>130</v>
          </cell>
        </row>
        <row r="322">
          <cell r="C322" t="str">
            <v>소계</v>
          </cell>
          <cell r="O322">
            <v>130</v>
          </cell>
          <cell r="Q322">
            <v>130</v>
          </cell>
        </row>
        <row r="324">
          <cell r="B324">
            <v>2</v>
          </cell>
          <cell r="C324" t="str">
            <v>설치및 제거</v>
          </cell>
        </row>
        <row r="325">
          <cell r="C325" t="str">
            <v>만들기</v>
          </cell>
          <cell r="E325">
            <v>1</v>
          </cell>
          <cell r="F325" t="str">
            <v>인</v>
          </cell>
          <cell r="G325" t="str">
            <v>/</v>
          </cell>
          <cell r="H325">
            <v>61</v>
          </cell>
          <cell r="I325" t="str">
            <v>*</v>
          </cell>
          <cell r="J325">
            <v>50680</v>
          </cell>
          <cell r="L325" t="str">
            <v>=</v>
          </cell>
          <cell r="M325">
            <v>830.8</v>
          </cell>
          <cell r="O325">
            <v>830.8</v>
          </cell>
          <cell r="P325">
            <v>830.8</v>
          </cell>
        </row>
        <row r="326">
          <cell r="C326" t="str">
            <v>쌓  기</v>
          </cell>
          <cell r="E326">
            <v>1</v>
          </cell>
          <cell r="F326" t="str">
            <v>인</v>
          </cell>
          <cell r="G326" t="str">
            <v>/</v>
          </cell>
          <cell r="H326">
            <v>139</v>
          </cell>
          <cell r="I326" t="str">
            <v>*</v>
          </cell>
          <cell r="J326">
            <v>50680</v>
          </cell>
          <cell r="L326" t="str">
            <v>=</v>
          </cell>
          <cell r="M326">
            <v>364.6</v>
          </cell>
          <cell r="O326">
            <v>364.6</v>
          </cell>
          <cell r="P326">
            <v>364.6</v>
          </cell>
        </row>
        <row r="327">
          <cell r="C327" t="str">
            <v>헐  기</v>
          </cell>
          <cell r="E327">
            <v>1</v>
          </cell>
          <cell r="F327" t="str">
            <v>인</v>
          </cell>
          <cell r="G327" t="str">
            <v>/</v>
          </cell>
          <cell r="H327">
            <v>139</v>
          </cell>
          <cell r="I327" t="str">
            <v>*</v>
          </cell>
          <cell r="J327">
            <v>50680</v>
          </cell>
          <cell r="L327" t="str">
            <v>=</v>
          </cell>
          <cell r="M327">
            <v>364.6</v>
          </cell>
          <cell r="O327">
            <v>364.6</v>
          </cell>
          <cell r="P327">
            <v>364.6</v>
          </cell>
        </row>
        <row r="328">
          <cell r="C328" t="str">
            <v>소계</v>
          </cell>
          <cell r="O328">
            <v>1560</v>
          </cell>
          <cell r="P328">
            <v>1560</v>
          </cell>
        </row>
        <row r="349">
          <cell r="C349" t="str">
            <v xml:space="preserve">설        치 </v>
          </cell>
          <cell r="O349">
            <v>1325</v>
          </cell>
          <cell r="P349">
            <v>1195</v>
          </cell>
          <cell r="Q349">
            <v>130</v>
          </cell>
        </row>
        <row r="350">
          <cell r="C350" t="str">
            <v>설치 및 제거</v>
          </cell>
          <cell r="O350">
            <v>1690</v>
          </cell>
          <cell r="P350">
            <v>1560</v>
          </cell>
          <cell r="Q350">
            <v>130</v>
          </cell>
        </row>
        <row r="351">
          <cell r="A351">
            <v>70</v>
          </cell>
          <cell r="B351">
            <v>70.010000000000005</v>
          </cell>
          <cell r="C351">
            <v>70.02000000000001</v>
          </cell>
          <cell r="D351">
            <v>70.030000000000015</v>
          </cell>
          <cell r="E351">
            <v>70.04000000000002</v>
          </cell>
          <cell r="F351">
            <v>70.050000000000026</v>
          </cell>
          <cell r="G351">
            <v>70.060000000000031</v>
          </cell>
          <cell r="H351">
            <v>70.070000000000036</v>
          </cell>
          <cell r="I351">
            <v>70.080000000000041</v>
          </cell>
          <cell r="J351">
            <v>70.090000000000046</v>
          </cell>
          <cell r="K351">
            <v>70.100000000000051</v>
          </cell>
          <cell r="L351">
            <v>70.110000000000056</v>
          </cell>
          <cell r="M351">
            <v>70.120000000000061</v>
          </cell>
          <cell r="N351">
            <v>70.130000000000067</v>
          </cell>
          <cell r="O351">
            <v>70.140000000000072</v>
          </cell>
          <cell r="P351">
            <v>70.150000000000077</v>
          </cell>
          <cell r="Q351">
            <v>70.160000000000082</v>
          </cell>
          <cell r="R351">
            <v>70.170000000000087</v>
          </cell>
        </row>
        <row r="352">
          <cell r="E352" t="str">
            <v>산</v>
          </cell>
          <cell r="G352" t="str">
            <v>출</v>
          </cell>
          <cell r="I352" t="str">
            <v>내</v>
          </cell>
          <cell r="K352" t="str">
            <v>역</v>
          </cell>
          <cell r="O352" t="str">
            <v>계</v>
          </cell>
          <cell r="P352" t="str">
            <v>노무비</v>
          </cell>
          <cell r="Q352" t="str">
            <v>재료비</v>
          </cell>
          <cell r="R352" t="str">
            <v>경  비</v>
          </cell>
        </row>
        <row r="354">
          <cell r="A354" t="str">
            <v>줄떼붙임(1㎡)</v>
          </cell>
        </row>
        <row r="355">
          <cell r="B355" t="str">
            <v>1.재료비(규격0.3*0.3)</v>
          </cell>
        </row>
        <row r="356">
          <cell r="C356">
            <v>150</v>
          </cell>
          <cell r="D356" t="str">
            <v>*</v>
          </cell>
          <cell r="E356">
            <v>11</v>
          </cell>
          <cell r="F356" t="str">
            <v>매</v>
          </cell>
          <cell r="G356">
            <v>1.1000000000000001</v>
          </cell>
          <cell r="H356" t="str">
            <v>/</v>
          </cell>
          <cell r="I356">
            <v>3</v>
          </cell>
          <cell r="J356" t="str">
            <v>=</v>
          </cell>
          <cell r="K356">
            <v>605</v>
          </cell>
          <cell r="O356">
            <v>605</v>
          </cell>
          <cell r="Q356">
            <v>605</v>
          </cell>
        </row>
        <row r="358">
          <cell r="B358" t="str">
            <v>2.면고르기(보통인부)</v>
          </cell>
        </row>
        <row r="359">
          <cell r="C359">
            <v>1.44E-2</v>
          </cell>
          <cell r="E359" t="str">
            <v>*</v>
          </cell>
          <cell r="F359">
            <v>50680</v>
          </cell>
          <cell r="H359" t="str">
            <v>=</v>
          </cell>
          <cell r="I359">
            <v>729.7</v>
          </cell>
          <cell r="O359">
            <v>729.7</v>
          </cell>
          <cell r="P359">
            <v>729.7</v>
          </cell>
        </row>
        <row r="361">
          <cell r="B361" t="str">
            <v>3.떼 붙임</v>
          </cell>
        </row>
        <row r="362">
          <cell r="C362">
            <v>6.9000000000000006E-2</v>
          </cell>
          <cell r="E362" t="str">
            <v>*</v>
          </cell>
          <cell r="F362">
            <v>50680</v>
          </cell>
          <cell r="H362" t="str">
            <v>=</v>
          </cell>
          <cell r="I362">
            <v>3496.9</v>
          </cell>
          <cell r="O362">
            <v>3496.9</v>
          </cell>
          <cell r="P362">
            <v>3496.9</v>
          </cell>
        </row>
        <row r="385">
          <cell r="O385">
            <v>4831</v>
          </cell>
          <cell r="P385">
            <v>4226</v>
          </cell>
          <cell r="Q385">
            <v>605</v>
          </cell>
        </row>
        <row r="386">
          <cell r="A386">
            <v>71</v>
          </cell>
          <cell r="B386">
            <v>71.010000000000005</v>
          </cell>
          <cell r="C386">
            <v>71.02000000000001</v>
          </cell>
          <cell r="D386">
            <v>71.030000000000015</v>
          </cell>
          <cell r="E386">
            <v>71.04000000000002</v>
          </cell>
          <cell r="F386">
            <v>71.050000000000026</v>
          </cell>
          <cell r="G386">
            <v>71.060000000000031</v>
          </cell>
          <cell r="H386">
            <v>71.070000000000036</v>
          </cell>
          <cell r="I386">
            <v>71.080000000000041</v>
          </cell>
          <cell r="J386">
            <v>71.090000000000046</v>
          </cell>
          <cell r="K386">
            <v>71.100000000000051</v>
          </cell>
          <cell r="L386">
            <v>71.110000000000056</v>
          </cell>
          <cell r="M386">
            <v>71.120000000000061</v>
          </cell>
          <cell r="N386">
            <v>71.130000000000067</v>
          </cell>
          <cell r="O386">
            <v>71.140000000000072</v>
          </cell>
          <cell r="P386">
            <v>71.150000000000077</v>
          </cell>
          <cell r="Q386">
            <v>71.160000000000082</v>
          </cell>
          <cell r="R386">
            <v>71.170000000000087</v>
          </cell>
        </row>
        <row r="387">
          <cell r="E387" t="str">
            <v>산</v>
          </cell>
          <cell r="G387" t="str">
            <v>출</v>
          </cell>
          <cell r="I387" t="str">
            <v>내</v>
          </cell>
          <cell r="K387" t="str">
            <v>역</v>
          </cell>
          <cell r="O387" t="str">
            <v>계</v>
          </cell>
          <cell r="P387" t="str">
            <v>노무비</v>
          </cell>
          <cell r="Q387" t="str">
            <v>재료비</v>
          </cell>
          <cell r="R387" t="str">
            <v>경  비</v>
          </cell>
        </row>
        <row r="389">
          <cell r="A389" t="str">
            <v>강판동바리(암거용) / 공㎥</v>
          </cell>
        </row>
        <row r="390">
          <cell r="B390">
            <v>1</v>
          </cell>
          <cell r="C390" t="str">
            <v>강관동바리</v>
          </cell>
        </row>
        <row r="391">
          <cell r="C391" t="str">
            <v>3 개월손료 6% 적용</v>
          </cell>
        </row>
        <row r="392">
          <cell r="C392">
            <v>0.38</v>
          </cell>
          <cell r="D392" t="str">
            <v>본</v>
          </cell>
          <cell r="E392" t="str">
            <v>*</v>
          </cell>
          <cell r="F392">
            <v>6800</v>
          </cell>
          <cell r="H392" t="str">
            <v>*</v>
          </cell>
          <cell r="I392">
            <v>0.06</v>
          </cell>
          <cell r="J392" t="str">
            <v>=</v>
          </cell>
          <cell r="K392">
            <v>155</v>
          </cell>
          <cell r="O392">
            <v>155</v>
          </cell>
          <cell r="Q392">
            <v>155</v>
          </cell>
        </row>
        <row r="394">
          <cell r="B394">
            <v>2</v>
          </cell>
          <cell r="C394" t="str">
            <v>형틀목공</v>
          </cell>
        </row>
        <row r="395">
          <cell r="C395">
            <v>7.0000000000000007E-2</v>
          </cell>
          <cell r="D395" t="str">
            <v>인</v>
          </cell>
          <cell r="E395" t="str">
            <v>*</v>
          </cell>
          <cell r="F395">
            <v>91570</v>
          </cell>
          <cell r="H395" t="str">
            <v>=</v>
          </cell>
          <cell r="I395">
            <v>6409.9</v>
          </cell>
          <cell r="O395">
            <v>6409.9</v>
          </cell>
          <cell r="P395">
            <v>6409.9</v>
          </cell>
        </row>
        <row r="397">
          <cell r="B397">
            <v>3</v>
          </cell>
          <cell r="C397" t="str">
            <v>보통인부</v>
          </cell>
        </row>
        <row r="398">
          <cell r="C398">
            <v>0.05</v>
          </cell>
          <cell r="D398" t="str">
            <v>인</v>
          </cell>
          <cell r="E398" t="str">
            <v>*</v>
          </cell>
          <cell r="F398">
            <v>50680</v>
          </cell>
          <cell r="H398" t="str">
            <v>=</v>
          </cell>
          <cell r="I398">
            <v>2534</v>
          </cell>
          <cell r="O398">
            <v>2534</v>
          </cell>
          <cell r="P398">
            <v>2534</v>
          </cell>
        </row>
        <row r="400">
          <cell r="B400">
            <v>4</v>
          </cell>
          <cell r="C400" t="str">
            <v>잡재료비(재료비의5%)</v>
          </cell>
        </row>
        <row r="401">
          <cell r="C401">
            <v>155</v>
          </cell>
          <cell r="D401" t="str">
            <v>*</v>
          </cell>
          <cell r="E401">
            <v>0.05</v>
          </cell>
          <cell r="F401" t="str">
            <v>=</v>
          </cell>
          <cell r="G401">
            <v>7.7</v>
          </cell>
          <cell r="O401">
            <v>7.7</v>
          </cell>
          <cell r="Q401">
            <v>7.7</v>
          </cell>
        </row>
        <row r="420">
          <cell r="O420">
            <v>9105</v>
          </cell>
          <cell r="P420">
            <v>8943</v>
          </cell>
          <cell r="Q420">
            <v>162</v>
          </cell>
        </row>
        <row r="421">
          <cell r="A421">
            <v>72</v>
          </cell>
          <cell r="B421">
            <v>72.010000000000005</v>
          </cell>
          <cell r="C421">
            <v>72.02000000000001</v>
          </cell>
          <cell r="D421">
            <v>72.030000000000015</v>
          </cell>
          <cell r="E421">
            <v>72.04000000000002</v>
          </cell>
          <cell r="F421">
            <v>72.050000000000026</v>
          </cell>
          <cell r="G421">
            <v>72.060000000000031</v>
          </cell>
          <cell r="H421">
            <v>72.070000000000036</v>
          </cell>
          <cell r="I421">
            <v>72.080000000000041</v>
          </cell>
          <cell r="J421">
            <v>72.090000000000046</v>
          </cell>
          <cell r="K421">
            <v>72.100000000000051</v>
          </cell>
          <cell r="L421">
            <v>72.110000000000056</v>
          </cell>
          <cell r="M421">
            <v>72.120000000000061</v>
          </cell>
          <cell r="N421">
            <v>72.130000000000067</v>
          </cell>
          <cell r="O421">
            <v>72.140000000000072</v>
          </cell>
          <cell r="P421">
            <v>72.150000000000077</v>
          </cell>
          <cell r="Q421">
            <v>72.160000000000082</v>
          </cell>
          <cell r="R421">
            <v>72.170000000000087</v>
          </cell>
        </row>
        <row r="422">
          <cell r="E422" t="str">
            <v>산</v>
          </cell>
          <cell r="G422" t="str">
            <v>출</v>
          </cell>
          <cell r="I422" t="str">
            <v>내</v>
          </cell>
          <cell r="K422" t="str">
            <v>역</v>
          </cell>
          <cell r="O422" t="str">
            <v>계</v>
          </cell>
          <cell r="P422" t="str">
            <v>노무비</v>
          </cell>
          <cell r="Q422" t="str">
            <v>재료비</v>
          </cell>
          <cell r="R422" t="str">
            <v>경  비</v>
          </cell>
        </row>
        <row r="424">
          <cell r="A424" t="str">
            <v>강관비계(암거.옹벽) / ㎡</v>
          </cell>
        </row>
        <row r="425">
          <cell r="B425">
            <v>1</v>
          </cell>
          <cell r="C425" t="str">
            <v>재료비(3개월 손료적용)</v>
          </cell>
        </row>
        <row r="426">
          <cell r="C426" t="str">
            <v>강관비계(48.6mm*2.4mm)</v>
          </cell>
        </row>
        <row r="427">
          <cell r="C427">
            <v>3.99</v>
          </cell>
          <cell r="D427" t="str">
            <v>m</v>
          </cell>
          <cell r="E427" t="str">
            <v>*</v>
          </cell>
          <cell r="F427">
            <v>0.06</v>
          </cell>
          <cell r="G427" t="str">
            <v>*</v>
          </cell>
          <cell r="H427">
            <v>1440</v>
          </cell>
          <cell r="J427" t="str">
            <v>=</v>
          </cell>
          <cell r="K427">
            <v>344.7</v>
          </cell>
          <cell r="O427">
            <v>344.7</v>
          </cell>
          <cell r="Q427">
            <v>344.7</v>
          </cell>
        </row>
        <row r="428">
          <cell r="C428" t="str">
            <v>이음철물</v>
          </cell>
          <cell r="E428">
            <v>0.5</v>
          </cell>
          <cell r="F428" t="str">
            <v>개</v>
          </cell>
          <cell r="G428" t="str">
            <v>*</v>
          </cell>
          <cell r="H428">
            <v>0.12</v>
          </cell>
          <cell r="I428" t="str">
            <v>*</v>
          </cell>
          <cell r="J428">
            <v>500</v>
          </cell>
          <cell r="L428" t="str">
            <v>=</v>
          </cell>
          <cell r="M428">
            <v>30</v>
          </cell>
          <cell r="O428">
            <v>30</v>
          </cell>
          <cell r="Q428">
            <v>30</v>
          </cell>
        </row>
        <row r="429">
          <cell r="C429" t="str">
            <v>조임철물</v>
          </cell>
          <cell r="E429">
            <v>2.08</v>
          </cell>
          <cell r="F429" t="str">
            <v>개</v>
          </cell>
          <cell r="G429" t="str">
            <v>*</v>
          </cell>
          <cell r="H429">
            <v>0.12</v>
          </cell>
          <cell r="I429" t="str">
            <v>*</v>
          </cell>
          <cell r="J429">
            <v>800</v>
          </cell>
          <cell r="K429" t="str">
            <v>=</v>
          </cell>
          <cell r="L429">
            <v>199.6</v>
          </cell>
          <cell r="O429">
            <v>199.6</v>
          </cell>
          <cell r="Q429">
            <v>199.6</v>
          </cell>
        </row>
        <row r="430">
          <cell r="C430" t="str">
            <v>받침철물</v>
          </cell>
          <cell r="E430">
            <v>0.04</v>
          </cell>
          <cell r="F430" t="str">
            <v>개</v>
          </cell>
          <cell r="G430" t="str">
            <v>*</v>
          </cell>
          <cell r="H430">
            <v>0.09</v>
          </cell>
          <cell r="I430" t="str">
            <v>*</v>
          </cell>
          <cell r="J430">
            <v>1100</v>
          </cell>
          <cell r="K430" t="str">
            <v>=</v>
          </cell>
          <cell r="L430">
            <v>3.9</v>
          </cell>
          <cell r="O430">
            <v>3.9</v>
          </cell>
          <cell r="Q430">
            <v>3.9</v>
          </cell>
        </row>
        <row r="431">
          <cell r="C431" t="str">
            <v>철물(앙카)</v>
          </cell>
          <cell r="E431">
            <v>0.04</v>
          </cell>
          <cell r="F431" t="str">
            <v>개</v>
          </cell>
          <cell r="G431" t="str">
            <v>*</v>
          </cell>
          <cell r="H431">
            <v>927</v>
          </cell>
          <cell r="I431" t="str">
            <v>=</v>
          </cell>
          <cell r="J431">
            <v>37</v>
          </cell>
          <cell r="O431">
            <v>37</v>
          </cell>
          <cell r="Q431">
            <v>37</v>
          </cell>
        </row>
        <row r="432">
          <cell r="C432" t="str">
            <v>소계</v>
          </cell>
          <cell r="O432">
            <v>615.20000000000005</v>
          </cell>
          <cell r="Q432">
            <v>615.20000000000005</v>
          </cell>
        </row>
        <row r="435">
          <cell r="B435">
            <v>2</v>
          </cell>
          <cell r="C435" t="str">
            <v>인건비</v>
          </cell>
        </row>
        <row r="436">
          <cell r="C436" t="str">
            <v>비계공</v>
          </cell>
          <cell r="E436">
            <v>0.1</v>
          </cell>
          <cell r="F436" t="str">
            <v>인</v>
          </cell>
          <cell r="G436" t="str">
            <v>*</v>
          </cell>
          <cell r="H436">
            <v>93650</v>
          </cell>
          <cell r="J436" t="str">
            <v>=</v>
          </cell>
          <cell r="K436">
            <v>9365</v>
          </cell>
          <cell r="O436">
            <v>9365</v>
          </cell>
          <cell r="P436">
            <v>9365</v>
          </cell>
        </row>
        <row r="437">
          <cell r="C437" t="str">
            <v>소계</v>
          </cell>
          <cell r="O437">
            <v>9365</v>
          </cell>
          <cell r="P437">
            <v>9365</v>
          </cell>
        </row>
        <row r="439">
          <cell r="B439">
            <v>3</v>
          </cell>
          <cell r="C439" t="str">
            <v>기구손료(노무비의 5%)</v>
          </cell>
        </row>
        <row r="440">
          <cell r="C440">
            <v>9365</v>
          </cell>
          <cell r="E440" t="str">
            <v>*</v>
          </cell>
          <cell r="F440">
            <v>0.05</v>
          </cell>
          <cell r="G440" t="str">
            <v>=</v>
          </cell>
          <cell r="H440">
            <v>468.2</v>
          </cell>
          <cell r="O440">
            <v>468.2</v>
          </cell>
          <cell r="R440">
            <v>468.2</v>
          </cell>
        </row>
        <row r="441">
          <cell r="C441" t="str">
            <v>소계</v>
          </cell>
          <cell r="O441">
            <v>468.2</v>
          </cell>
          <cell r="R441">
            <v>468.2</v>
          </cell>
        </row>
        <row r="455">
          <cell r="O455">
            <v>10448</v>
          </cell>
          <cell r="P455">
            <v>9365</v>
          </cell>
          <cell r="Q455">
            <v>615</v>
          </cell>
          <cell r="R455">
            <v>468</v>
          </cell>
        </row>
        <row r="456">
          <cell r="A456">
            <v>73</v>
          </cell>
          <cell r="B456">
            <v>73.010000000000005</v>
          </cell>
          <cell r="C456">
            <v>73.02000000000001</v>
          </cell>
          <cell r="D456">
            <v>73.030000000000015</v>
          </cell>
          <cell r="E456">
            <v>73.04000000000002</v>
          </cell>
          <cell r="F456">
            <v>73.050000000000026</v>
          </cell>
          <cell r="G456">
            <v>73.060000000000031</v>
          </cell>
          <cell r="H456">
            <v>73.070000000000036</v>
          </cell>
          <cell r="I456">
            <v>73.080000000000041</v>
          </cell>
          <cell r="J456">
            <v>73.090000000000046</v>
          </cell>
          <cell r="K456">
            <v>73.100000000000051</v>
          </cell>
          <cell r="L456">
            <v>73.110000000000056</v>
          </cell>
          <cell r="M456">
            <v>73.120000000000061</v>
          </cell>
          <cell r="N456">
            <v>73.130000000000067</v>
          </cell>
          <cell r="O456">
            <v>73.140000000000072</v>
          </cell>
          <cell r="P456">
            <v>73.150000000000077</v>
          </cell>
          <cell r="Q456">
            <v>73.160000000000082</v>
          </cell>
          <cell r="R456">
            <v>73.170000000000087</v>
          </cell>
        </row>
        <row r="457">
          <cell r="E457" t="str">
            <v>산</v>
          </cell>
          <cell r="G457" t="str">
            <v>출</v>
          </cell>
          <cell r="I457" t="str">
            <v>내</v>
          </cell>
          <cell r="K457" t="str">
            <v>역</v>
          </cell>
          <cell r="O457" t="str">
            <v>계</v>
          </cell>
          <cell r="P457" t="str">
            <v>노무비</v>
          </cell>
          <cell r="Q457" t="str">
            <v>재료비</v>
          </cell>
          <cell r="R457" t="str">
            <v>경  비</v>
          </cell>
        </row>
        <row r="459">
          <cell r="A459" t="str">
            <v>1. 노면파쇄(T=5cm) / ㎥당</v>
          </cell>
        </row>
        <row r="460">
          <cell r="B460">
            <v>1</v>
          </cell>
          <cell r="C460" t="str">
            <v>노면파쇄기</v>
          </cell>
        </row>
        <row r="461">
          <cell r="C461" t="str">
            <v>W=</v>
          </cell>
          <cell r="D461">
            <v>1</v>
          </cell>
          <cell r="E461" t="str">
            <v>m</v>
          </cell>
          <cell r="G461" t="str">
            <v>V=</v>
          </cell>
          <cell r="H461">
            <v>60</v>
          </cell>
          <cell r="I461" t="str">
            <v>m/hr</v>
          </cell>
        </row>
        <row r="462">
          <cell r="C462" t="str">
            <v>E=</v>
          </cell>
          <cell r="D462">
            <v>0.65</v>
          </cell>
          <cell r="G462" t="str">
            <v>t=</v>
          </cell>
          <cell r="H462">
            <v>0.5</v>
          </cell>
          <cell r="I462" t="str">
            <v>m</v>
          </cell>
        </row>
        <row r="464">
          <cell r="C464" t="str">
            <v>Q=</v>
          </cell>
          <cell r="D464" t="str">
            <v>W</v>
          </cell>
          <cell r="E464" t="str">
            <v>*</v>
          </cell>
          <cell r="F464" t="str">
            <v>V</v>
          </cell>
          <cell r="G464" t="str">
            <v>*</v>
          </cell>
          <cell r="H464" t="str">
            <v>T</v>
          </cell>
          <cell r="I464" t="str">
            <v>*</v>
          </cell>
          <cell r="J464" t="str">
            <v>E</v>
          </cell>
        </row>
        <row r="465">
          <cell r="C465" t="str">
            <v>=</v>
          </cell>
          <cell r="D465">
            <v>19.5</v>
          </cell>
          <cell r="F465" t="str">
            <v>㎥/hr</v>
          </cell>
        </row>
        <row r="467">
          <cell r="C467" t="str">
            <v>노무비</v>
          </cell>
          <cell r="E467">
            <v>16925</v>
          </cell>
          <cell r="G467" t="str">
            <v>/</v>
          </cell>
          <cell r="H467" t="str">
            <v>Q</v>
          </cell>
          <cell r="I467" t="str">
            <v>=</v>
          </cell>
          <cell r="J467">
            <v>867.94</v>
          </cell>
          <cell r="O467">
            <v>867.94</v>
          </cell>
          <cell r="P467">
            <v>867.94</v>
          </cell>
        </row>
        <row r="468">
          <cell r="C468" t="str">
            <v>재료비</v>
          </cell>
          <cell r="E468">
            <v>11225</v>
          </cell>
          <cell r="G468" t="str">
            <v>/</v>
          </cell>
          <cell r="H468" t="str">
            <v>Q</v>
          </cell>
          <cell r="I468" t="str">
            <v>=</v>
          </cell>
          <cell r="J468">
            <v>575.64</v>
          </cell>
          <cell r="O468">
            <v>575.64</v>
          </cell>
          <cell r="Q468">
            <v>575.64</v>
          </cell>
        </row>
        <row r="469">
          <cell r="C469" t="str">
            <v>경  비</v>
          </cell>
          <cell r="E469">
            <v>142503</v>
          </cell>
          <cell r="G469" t="str">
            <v>/</v>
          </cell>
          <cell r="H469" t="str">
            <v>Q</v>
          </cell>
          <cell r="I469" t="str">
            <v>=</v>
          </cell>
          <cell r="J469">
            <v>7307.84</v>
          </cell>
          <cell r="O469">
            <v>7307.84</v>
          </cell>
          <cell r="R469">
            <v>7307.84</v>
          </cell>
        </row>
        <row r="471">
          <cell r="C471" t="str">
            <v>소  계</v>
          </cell>
          <cell r="O471">
            <v>8749</v>
          </cell>
          <cell r="P471">
            <v>867</v>
          </cell>
          <cell r="Q471">
            <v>575</v>
          </cell>
          <cell r="R471">
            <v>7307</v>
          </cell>
        </row>
        <row r="473">
          <cell r="B473">
            <v>2</v>
          </cell>
          <cell r="C473" t="str">
            <v>노면파쇄공</v>
          </cell>
        </row>
        <row r="475">
          <cell r="C475" t="str">
            <v>팁(날)</v>
          </cell>
          <cell r="E475">
            <v>5000</v>
          </cell>
          <cell r="G475" t="str">
            <v>*</v>
          </cell>
          <cell r="H475">
            <v>0.35</v>
          </cell>
          <cell r="J475" t="str">
            <v>=</v>
          </cell>
          <cell r="K475">
            <v>1750</v>
          </cell>
          <cell r="O475">
            <v>1750</v>
          </cell>
          <cell r="Q475">
            <v>1750</v>
          </cell>
        </row>
        <row r="476">
          <cell r="C476" t="str">
            <v>물(35L/㎥)</v>
          </cell>
          <cell r="E476" t="str">
            <v>무대</v>
          </cell>
        </row>
        <row r="477">
          <cell r="C477" t="str">
            <v>특별인부</v>
          </cell>
          <cell r="E477">
            <v>65730</v>
          </cell>
          <cell r="G477" t="str">
            <v>*</v>
          </cell>
          <cell r="H477">
            <v>7.0000000000000007E-2</v>
          </cell>
          <cell r="J477" t="str">
            <v>=</v>
          </cell>
          <cell r="K477">
            <v>4601.1000000000004</v>
          </cell>
          <cell r="O477">
            <v>4601.1000000000004</v>
          </cell>
          <cell r="P477">
            <v>4601.1000000000004</v>
          </cell>
        </row>
        <row r="478">
          <cell r="C478" t="str">
            <v>보통인부</v>
          </cell>
          <cell r="E478">
            <v>50680</v>
          </cell>
          <cell r="G478" t="str">
            <v>*</v>
          </cell>
          <cell r="H478">
            <v>0.15</v>
          </cell>
          <cell r="J478" t="str">
            <v>=</v>
          </cell>
          <cell r="K478">
            <v>7602</v>
          </cell>
          <cell r="O478">
            <v>7602</v>
          </cell>
          <cell r="P478">
            <v>7602</v>
          </cell>
        </row>
        <row r="480">
          <cell r="C480" t="str">
            <v>소  계</v>
          </cell>
          <cell r="O480">
            <v>13953</v>
          </cell>
          <cell r="P480">
            <v>12203</v>
          </cell>
          <cell r="Q480">
            <v>1750</v>
          </cell>
        </row>
        <row r="490">
          <cell r="B490" t="str">
            <v>합  계</v>
          </cell>
          <cell r="O490">
            <v>22702</v>
          </cell>
          <cell r="P490">
            <v>13070</v>
          </cell>
          <cell r="Q490">
            <v>2325</v>
          </cell>
          <cell r="R490">
            <v>7307</v>
          </cell>
        </row>
      </sheetData>
      <sheetData sheetId="6" refreshError="1">
        <row r="1">
          <cell r="A1">
            <v>80</v>
          </cell>
          <cell r="B1">
            <v>80.010000000000005</v>
          </cell>
          <cell r="C1">
            <v>80.02000000000001</v>
          </cell>
          <cell r="D1">
            <v>80.030000000000015</v>
          </cell>
          <cell r="E1">
            <v>80.04000000000002</v>
          </cell>
          <cell r="F1">
            <v>80.050000000000026</v>
          </cell>
          <cell r="G1">
            <v>80.060000000000031</v>
          </cell>
          <cell r="H1">
            <v>80.070000000000036</v>
          </cell>
          <cell r="I1">
            <v>80.080000000000041</v>
          </cell>
          <cell r="J1">
            <v>80.090000000000046</v>
          </cell>
          <cell r="K1">
            <v>80.100000000000051</v>
          </cell>
          <cell r="L1">
            <v>80.110000000000056</v>
          </cell>
          <cell r="M1">
            <v>80.120000000000061</v>
          </cell>
          <cell r="N1">
            <v>80.130000000000067</v>
          </cell>
          <cell r="O1">
            <v>80.140000000000072</v>
          </cell>
          <cell r="P1">
            <v>80.150000000000077</v>
          </cell>
          <cell r="Q1">
            <v>80.160000000000082</v>
          </cell>
          <cell r="R1">
            <v>80.170000000000087</v>
          </cell>
        </row>
        <row r="2">
          <cell r="E2" t="str">
            <v>산</v>
          </cell>
          <cell r="G2" t="str">
            <v>출</v>
          </cell>
          <cell r="I2" t="str">
            <v>내</v>
          </cell>
          <cell r="K2" t="str">
            <v>역</v>
          </cell>
          <cell r="O2" t="str">
            <v>계</v>
          </cell>
          <cell r="P2" t="str">
            <v>노무비</v>
          </cell>
          <cell r="Q2" t="str">
            <v>재료비</v>
          </cell>
          <cell r="R2" t="str">
            <v>경  비</v>
          </cell>
        </row>
        <row r="4">
          <cell r="A4" t="str">
            <v>혼합골재 구입운반(10.5t D/T) /㎥</v>
          </cell>
        </row>
        <row r="6">
          <cell r="B6" t="str">
            <v>골재원 : 아산시 영인면 중방리(아산석산)</v>
          </cell>
        </row>
        <row r="7">
          <cell r="C7" t="str">
            <v>골재원에서 현장입구  :</v>
          </cell>
          <cell r="G7" t="str">
            <v xml:space="preserve"> L =</v>
          </cell>
          <cell r="H7">
            <v>10</v>
          </cell>
          <cell r="I7" t="str">
            <v>KM  ,</v>
          </cell>
          <cell r="J7" t="str">
            <v xml:space="preserve"> 주행속도:</v>
          </cell>
          <cell r="L7">
            <v>35</v>
          </cell>
          <cell r="M7" t="str">
            <v>KM/hr</v>
          </cell>
        </row>
        <row r="8">
          <cell r="C8" t="str">
            <v>현장입구에서 현장까지:</v>
          </cell>
          <cell r="G8" t="str">
            <v xml:space="preserve"> L =</v>
          </cell>
          <cell r="H8">
            <v>2</v>
          </cell>
          <cell r="I8" t="str">
            <v>KM  ,</v>
          </cell>
          <cell r="J8" t="str">
            <v xml:space="preserve"> 주행속도:</v>
          </cell>
          <cell r="L8">
            <v>10</v>
          </cell>
          <cell r="M8" t="str">
            <v>KM/hr</v>
          </cell>
        </row>
        <row r="10">
          <cell r="B10">
            <v>1</v>
          </cell>
          <cell r="C10" t="str">
            <v xml:space="preserve">자재대 : </v>
          </cell>
          <cell r="E10">
            <v>1</v>
          </cell>
          <cell r="F10" t="str">
            <v>㎥</v>
          </cell>
          <cell r="G10" t="str">
            <v>*</v>
          </cell>
          <cell r="H10">
            <v>6800</v>
          </cell>
          <cell r="J10" t="str">
            <v>/</v>
          </cell>
          <cell r="K10">
            <v>0.81</v>
          </cell>
          <cell r="L10" t="str">
            <v>=</v>
          </cell>
          <cell r="O10">
            <v>8395</v>
          </cell>
          <cell r="Q10">
            <v>8395</v>
          </cell>
        </row>
        <row r="12">
          <cell r="B12">
            <v>2</v>
          </cell>
          <cell r="C12" t="str">
            <v>운반(10.5t  D/T)</v>
          </cell>
        </row>
        <row r="13">
          <cell r="C13" t="str">
            <v>q =</v>
          </cell>
          <cell r="D13" t="str">
            <v>10.5</v>
          </cell>
          <cell r="E13" t="str">
            <v>/</v>
          </cell>
          <cell r="F13">
            <v>2</v>
          </cell>
          <cell r="G13" t="str">
            <v>*</v>
          </cell>
          <cell r="H13">
            <v>1.175</v>
          </cell>
          <cell r="J13" t="str">
            <v>=</v>
          </cell>
          <cell r="K13">
            <v>6.16</v>
          </cell>
          <cell r="M13" t="str">
            <v>E =</v>
          </cell>
          <cell r="N13">
            <v>0.9</v>
          </cell>
        </row>
        <row r="14">
          <cell r="C14" t="str">
            <v>n =</v>
          </cell>
          <cell r="D14">
            <v>6.16</v>
          </cell>
          <cell r="F14" t="str">
            <v>/</v>
          </cell>
          <cell r="G14">
            <v>1.72</v>
          </cell>
          <cell r="H14" t="str">
            <v>*</v>
          </cell>
          <cell r="I14">
            <v>1.2</v>
          </cell>
          <cell r="J14" t="str">
            <v>=</v>
          </cell>
          <cell r="K14">
            <v>4.29</v>
          </cell>
          <cell r="M14" t="str">
            <v>F =</v>
          </cell>
          <cell r="N14">
            <v>1</v>
          </cell>
        </row>
        <row r="15">
          <cell r="C15" t="str">
            <v>t1 =</v>
          </cell>
          <cell r="D15">
            <v>38.4</v>
          </cell>
          <cell r="E15" t="str">
            <v>*</v>
          </cell>
          <cell r="F15">
            <v>4.29</v>
          </cell>
          <cell r="G15" t="str">
            <v>/</v>
          </cell>
          <cell r="H15">
            <v>60</v>
          </cell>
          <cell r="I15" t="str">
            <v>*</v>
          </cell>
          <cell r="J15">
            <v>0.6</v>
          </cell>
          <cell r="K15" t="str">
            <v>=</v>
          </cell>
          <cell r="L15">
            <v>4.57</v>
          </cell>
        </row>
        <row r="16">
          <cell r="C16" t="str">
            <v>t2=(</v>
          </cell>
          <cell r="D16">
            <v>10</v>
          </cell>
          <cell r="E16" t="str">
            <v>/</v>
          </cell>
          <cell r="F16">
            <v>35</v>
          </cell>
          <cell r="G16" t="str">
            <v>+</v>
          </cell>
          <cell r="H16">
            <v>2</v>
          </cell>
          <cell r="I16" t="str">
            <v>/</v>
          </cell>
          <cell r="J16">
            <v>10</v>
          </cell>
          <cell r="K16" t="str">
            <v xml:space="preserve"> ) </v>
          </cell>
          <cell r="L16">
            <v>2</v>
          </cell>
          <cell r="M16" t="str">
            <v>*</v>
          </cell>
          <cell r="N16">
            <v>60</v>
          </cell>
        </row>
        <row r="17">
          <cell r="C17" t="str">
            <v>=</v>
          </cell>
          <cell r="D17">
            <v>58.28</v>
          </cell>
        </row>
        <row r="18">
          <cell r="C18" t="str">
            <v>t3 =</v>
          </cell>
          <cell r="D18">
            <v>0.8</v>
          </cell>
          <cell r="F18" t="str">
            <v>t4 =</v>
          </cell>
          <cell r="G18">
            <v>0.42</v>
          </cell>
        </row>
        <row r="19">
          <cell r="C19" t="str">
            <v>CM =</v>
          </cell>
          <cell r="D19" t="str">
            <v xml:space="preserve"> t1+ t2+ t3+ t4</v>
          </cell>
          <cell r="H19" t="str">
            <v>=</v>
          </cell>
          <cell r="I19">
            <v>64.069999999999993</v>
          </cell>
        </row>
        <row r="20">
          <cell r="C20" t="str">
            <v>Q = 60 * q *  F * E / CM</v>
          </cell>
        </row>
        <row r="21">
          <cell r="C21" t="str">
            <v>=</v>
          </cell>
          <cell r="D21">
            <v>5.19</v>
          </cell>
          <cell r="F21" t="str">
            <v>㎥/hr</v>
          </cell>
        </row>
        <row r="23">
          <cell r="C23" t="str">
            <v>노무비</v>
          </cell>
          <cell r="E23">
            <v>12885</v>
          </cell>
          <cell r="G23" t="str">
            <v>/</v>
          </cell>
          <cell r="H23" t="str">
            <v>Q</v>
          </cell>
          <cell r="I23" t="str">
            <v>=</v>
          </cell>
          <cell r="J23">
            <v>2482.6</v>
          </cell>
          <cell r="O23">
            <v>2482.6</v>
          </cell>
          <cell r="P23">
            <v>2482.6</v>
          </cell>
        </row>
        <row r="24">
          <cell r="C24" t="str">
            <v>재료비</v>
          </cell>
          <cell r="E24">
            <v>18218</v>
          </cell>
          <cell r="G24" t="str">
            <v>/</v>
          </cell>
          <cell r="H24" t="str">
            <v>Q</v>
          </cell>
          <cell r="I24" t="str">
            <v>=</v>
          </cell>
          <cell r="J24">
            <v>3510.2</v>
          </cell>
          <cell r="O24">
            <v>3510.2</v>
          </cell>
          <cell r="Q24">
            <v>3510.2</v>
          </cell>
        </row>
        <row r="25">
          <cell r="C25" t="str">
            <v>경  비</v>
          </cell>
          <cell r="E25">
            <v>8399</v>
          </cell>
          <cell r="G25" t="str">
            <v>/</v>
          </cell>
          <cell r="H25" t="str">
            <v>Q</v>
          </cell>
          <cell r="I25" t="str">
            <v>=</v>
          </cell>
          <cell r="J25">
            <v>1618.3</v>
          </cell>
          <cell r="O25">
            <v>1618.3</v>
          </cell>
          <cell r="R25">
            <v>1618.3</v>
          </cell>
        </row>
        <row r="26">
          <cell r="C26" t="str">
            <v>소계</v>
          </cell>
          <cell r="O26">
            <v>7611.1</v>
          </cell>
          <cell r="P26">
            <v>2482.6</v>
          </cell>
          <cell r="Q26">
            <v>3510.2</v>
          </cell>
          <cell r="R26">
            <v>1618.3</v>
          </cell>
        </row>
        <row r="28">
          <cell r="B28">
            <v>4</v>
          </cell>
          <cell r="C28" t="str">
            <v>할증(자재+운반)의4%</v>
          </cell>
        </row>
        <row r="29">
          <cell r="C29" t="str">
            <v>노무비 :</v>
          </cell>
          <cell r="E29">
            <v>12885</v>
          </cell>
          <cell r="H29" t="str">
            <v>*</v>
          </cell>
          <cell r="I29">
            <v>0.04</v>
          </cell>
          <cell r="J29" t="str">
            <v>=</v>
          </cell>
          <cell r="P29">
            <v>515.4</v>
          </cell>
        </row>
        <row r="30">
          <cell r="C30" t="str">
            <v>재료비 :</v>
          </cell>
          <cell r="E30">
            <v>18218</v>
          </cell>
          <cell r="H30" t="str">
            <v>+</v>
          </cell>
          <cell r="I30">
            <v>3510.2</v>
          </cell>
          <cell r="L30" t="str">
            <v>*</v>
          </cell>
          <cell r="M30">
            <v>0.04</v>
          </cell>
          <cell r="N30" t="str">
            <v>=</v>
          </cell>
          <cell r="Q30">
            <v>869.1</v>
          </cell>
        </row>
        <row r="31">
          <cell r="C31" t="str">
            <v>경  비:</v>
          </cell>
          <cell r="E31">
            <v>8399</v>
          </cell>
          <cell r="H31" t="str">
            <v>*</v>
          </cell>
          <cell r="I31">
            <v>0.04</v>
          </cell>
          <cell r="J31" t="str">
            <v>=</v>
          </cell>
          <cell r="R31">
            <v>335.9</v>
          </cell>
        </row>
        <row r="32">
          <cell r="O32">
            <v>1720.4</v>
          </cell>
          <cell r="P32">
            <v>515.4</v>
          </cell>
          <cell r="Q32">
            <v>869.1</v>
          </cell>
          <cell r="R32">
            <v>335.9</v>
          </cell>
        </row>
        <row r="35">
          <cell r="O35">
            <v>17726</v>
          </cell>
          <cell r="P35">
            <v>2998</v>
          </cell>
          <cell r="Q35">
            <v>12774</v>
          </cell>
          <cell r="R35">
            <v>1954</v>
          </cell>
        </row>
        <row r="36">
          <cell r="A36">
            <v>81</v>
          </cell>
          <cell r="B36">
            <v>81.010000000000005</v>
          </cell>
          <cell r="C36">
            <v>81.02000000000001</v>
          </cell>
          <cell r="D36">
            <v>81.030000000000015</v>
          </cell>
          <cell r="E36">
            <v>81.04000000000002</v>
          </cell>
          <cell r="F36">
            <v>81.050000000000026</v>
          </cell>
          <cell r="G36">
            <v>81.060000000000031</v>
          </cell>
          <cell r="H36">
            <v>81.070000000000036</v>
          </cell>
          <cell r="I36">
            <v>81.080000000000041</v>
          </cell>
          <cell r="J36">
            <v>81.090000000000046</v>
          </cell>
          <cell r="K36">
            <v>81.100000000000051</v>
          </cell>
          <cell r="L36">
            <v>81.110000000000056</v>
          </cell>
          <cell r="M36">
            <v>81.120000000000061</v>
          </cell>
          <cell r="N36">
            <v>81.130000000000067</v>
          </cell>
          <cell r="O36">
            <v>81.140000000000072</v>
          </cell>
          <cell r="P36">
            <v>81.150000000000077</v>
          </cell>
          <cell r="Q36">
            <v>81.160000000000082</v>
          </cell>
          <cell r="R36">
            <v>81.170000000000087</v>
          </cell>
        </row>
        <row r="37">
          <cell r="E37" t="str">
            <v>산</v>
          </cell>
          <cell r="G37" t="str">
            <v>출</v>
          </cell>
          <cell r="I37" t="str">
            <v>내</v>
          </cell>
          <cell r="K37" t="str">
            <v>역</v>
          </cell>
          <cell r="O37" t="str">
            <v>계</v>
          </cell>
          <cell r="P37" t="str">
            <v>노무비</v>
          </cell>
          <cell r="Q37" t="str">
            <v>재료비</v>
          </cell>
          <cell r="R37" t="str">
            <v>경  비</v>
          </cell>
        </row>
        <row r="39">
          <cell r="A39" t="str">
            <v>모래 구입운반(10.5t D/T) /㎥</v>
          </cell>
        </row>
        <row r="41">
          <cell r="B41" t="str">
            <v>골재원 : 아산시 인주면 문방리 (남양골재)</v>
          </cell>
        </row>
        <row r="42">
          <cell r="C42" t="str">
            <v>골재원에서 현장입구  :</v>
          </cell>
          <cell r="G42" t="str">
            <v xml:space="preserve"> L =</v>
          </cell>
          <cell r="H42">
            <v>8</v>
          </cell>
          <cell r="I42" t="str">
            <v>KM  ,</v>
          </cell>
          <cell r="J42" t="str">
            <v xml:space="preserve"> 주행속도:</v>
          </cell>
          <cell r="L42">
            <v>35</v>
          </cell>
          <cell r="M42" t="str">
            <v>KM/hr</v>
          </cell>
        </row>
        <row r="43">
          <cell r="C43" t="str">
            <v>현장입구에서 현장까지:</v>
          </cell>
          <cell r="G43" t="str">
            <v xml:space="preserve"> L =</v>
          </cell>
          <cell r="H43">
            <v>1</v>
          </cell>
          <cell r="I43" t="str">
            <v>KM  ,</v>
          </cell>
          <cell r="J43" t="str">
            <v xml:space="preserve"> 주행속도:</v>
          </cell>
          <cell r="L43">
            <v>10</v>
          </cell>
          <cell r="M43" t="str">
            <v>KM/hr</v>
          </cell>
        </row>
        <row r="45">
          <cell r="B45">
            <v>1</v>
          </cell>
          <cell r="C45" t="str">
            <v xml:space="preserve">자재대 </v>
          </cell>
          <cell r="O45">
            <v>8000</v>
          </cell>
          <cell r="Q45">
            <v>8000</v>
          </cell>
        </row>
        <row r="47">
          <cell r="B47">
            <v>2</v>
          </cell>
          <cell r="C47" t="str">
            <v>운반(10.5t  D/T)</v>
          </cell>
        </row>
        <row r="48">
          <cell r="C48" t="str">
            <v>q =</v>
          </cell>
          <cell r="D48" t="str">
            <v>10.5</v>
          </cell>
          <cell r="E48" t="str">
            <v>/</v>
          </cell>
          <cell r="F48">
            <v>2</v>
          </cell>
          <cell r="G48" t="str">
            <v>*</v>
          </cell>
          <cell r="H48">
            <v>1.175</v>
          </cell>
          <cell r="J48" t="str">
            <v>=</v>
          </cell>
          <cell r="K48">
            <v>6.16</v>
          </cell>
          <cell r="M48" t="str">
            <v>E =</v>
          </cell>
          <cell r="N48">
            <v>0.9</v>
          </cell>
        </row>
        <row r="49">
          <cell r="C49" t="str">
            <v>n =</v>
          </cell>
          <cell r="D49">
            <v>6.16</v>
          </cell>
          <cell r="F49" t="str">
            <v>/</v>
          </cell>
          <cell r="G49">
            <v>1.72</v>
          </cell>
          <cell r="H49" t="str">
            <v>*</v>
          </cell>
          <cell r="I49">
            <v>1.2</v>
          </cell>
          <cell r="J49" t="str">
            <v>=</v>
          </cell>
          <cell r="K49">
            <v>2.98</v>
          </cell>
          <cell r="M49" t="str">
            <v>F =</v>
          </cell>
          <cell r="N49">
            <v>1</v>
          </cell>
        </row>
        <row r="50">
          <cell r="C50" t="str">
            <v>t1 =</v>
          </cell>
          <cell r="D50">
            <v>38.4</v>
          </cell>
          <cell r="E50" t="str">
            <v>*</v>
          </cell>
          <cell r="F50">
            <v>2.98</v>
          </cell>
          <cell r="G50" t="str">
            <v>/</v>
          </cell>
          <cell r="H50">
            <v>60</v>
          </cell>
          <cell r="I50" t="str">
            <v>*</v>
          </cell>
          <cell r="J50">
            <v>0.6</v>
          </cell>
          <cell r="K50" t="str">
            <v>=</v>
          </cell>
          <cell r="L50">
            <v>3.17</v>
          </cell>
        </row>
        <row r="51">
          <cell r="C51" t="str">
            <v>t2=(</v>
          </cell>
          <cell r="D51">
            <v>8</v>
          </cell>
          <cell r="E51" t="str">
            <v>/</v>
          </cell>
          <cell r="F51">
            <v>35</v>
          </cell>
          <cell r="G51" t="str">
            <v>+</v>
          </cell>
          <cell r="H51">
            <v>1</v>
          </cell>
          <cell r="I51" t="str">
            <v>/</v>
          </cell>
          <cell r="J51">
            <v>10</v>
          </cell>
          <cell r="K51" t="str">
            <v xml:space="preserve"> ) </v>
          </cell>
          <cell r="L51">
            <v>2</v>
          </cell>
          <cell r="M51" t="str">
            <v>*</v>
          </cell>
          <cell r="N51">
            <v>60</v>
          </cell>
        </row>
        <row r="52">
          <cell r="C52" t="str">
            <v>=</v>
          </cell>
          <cell r="D52">
            <v>39.42</v>
          </cell>
        </row>
        <row r="53">
          <cell r="C53" t="str">
            <v>t3 =</v>
          </cell>
          <cell r="D53">
            <v>0.8</v>
          </cell>
          <cell r="F53" t="str">
            <v>t4 =</v>
          </cell>
          <cell r="G53">
            <v>0.42</v>
          </cell>
        </row>
        <row r="54">
          <cell r="C54" t="str">
            <v>CM =</v>
          </cell>
          <cell r="D54" t="str">
            <v xml:space="preserve"> t1+ t2+ t3+ t4</v>
          </cell>
          <cell r="H54" t="str">
            <v>=</v>
          </cell>
          <cell r="I54">
            <v>43.81</v>
          </cell>
        </row>
        <row r="55">
          <cell r="C55" t="str">
            <v>Q = 60 * q *  F * E / CM</v>
          </cell>
        </row>
        <row r="56">
          <cell r="C56" t="str">
            <v>=</v>
          </cell>
          <cell r="D56">
            <v>7.59</v>
          </cell>
          <cell r="F56" t="str">
            <v>㎥/hr</v>
          </cell>
        </row>
        <row r="58">
          <cell r="C58" t="str">
            <v>노무비</v>
          </cell>
          <cell r="E58">
            <v>12885</v>
          </cell>
          <cell r="G58" t="str">
            <v>/</v>
          </cell>
          <cell r="H58" t="str">
            <v>Q</v>
          </cell>
          <cell r="I58" t="str">
            <v>=</v>
          </cell>
          <cell r="J58">
            <v>1697.6</v>
          </cell>
          <cell r="O58">
            <v>1697.6</v>
          </cell>
          <cell r="P58">
            <v>1697.6</v>
          </cell>
        </row>
        <row r="59">
          <cell r="C59" t="str">
            <v>재료비</v>
          </cell>
          <cell r="E59">
            <v>18218</v>
          </cell>
          <cell r="G59" t="str">
            <v>/</v>
          </cell>
          <cell r="H59" t="str">
            <v>Q</v>
          </cell>
          <cell r="I59" t="str">
            <v>=</v>
          </cell>
          <cell r="J59">
            <v>2400.1999999999998</v>
          </cell>
          <cell r="O59">
            <v>2400.1999999999998</v>
          </cell>
          <cell r="Q59">
            <v>2400.1999999999998</v>
          </cell>
        </row>
        <row r="60">
          <cell r="C60" t="str">
            <v>경  비</v>
          </cell>
          <cell r="E60">
            <v>8399</v>
          </cell>
          <cell r="G60" t="str">
            <v>/</v>
          </cell>
          <cell r="H60" t="str">
            <v>Q</v>
          </cell>
          <cell r="I60" t="str">
            <v>=</v>
          </cell>
          <cell r="J60">
            <v>1106.5</v>
          </cell>
          <cell r="O60">
            <v>1106.5</v>
          </cell>
          <cell r="R60">
            <v>1106.5</v>
          </cell>
        </row>
        <row r="61">
          <cell r="C61" t="str">
            <v>소계</v>
          </cell>
          <cell r="O61">
            <v>5204.3</v>
          </cell>
          <cell r="P61">
            <v>1697.6</v>
          </cell>
          <cell r="Q61">
            <v>2400.1999999999998</v>
          </cell>
          <cell r="R61">
            <v>1106.5</v>
          </cell>
        </row>
        <row r="70">
          <cell r="O70">
            <v>13203</v>
          </cell>
          <cell r="P70">
            <v>1697</v>
          </cell>
          <cell r="Q70">
            <v>10400</v>
          </cell>
          <cell r="R70">
            <v>1106</v>
          </cell>
        </row>
        <row r="71">
          <cell r="A71">
            <v>82</v>
          </cell>
          <cell r="B71">
            <v>82.01</v>
          </cell>
          <cell r="C71">
            <v>82.02000000000001</v>
          </cell>
          <cell r="D71">
            <v>82.030000000000015</v>
          </cell>
          <cell r="E71">
            <v>82.04000000000002</v>
          </cell>
          <cell r="F71">
            <v>82.050000000000026</v>
          </cell>
          <cell r="G71">
            <v>82.060000000000031</v>
          </cell>
          <cell r="H71">
            <v>82.070000000000036</v>
          </cell>
          <cell r="I71">
            <v>82.080000000000041</v>
          </cell>
          <cell r="J71">
            <v>82.090000000000046</v>
          </cell>
          <cell r="K71">
            <v>82.100000000000051</v>
          </cell>
          <cell r="L71">
            <v>82.110000000000056</v>
          </cell>
          <cell r="M71">
            <v>82.120000000000061</v>
          </cell>
          <cell r="N71">
            <v>82.130000000000067</v>
          </cell>
          <cell r="O71">
            <v>82.140000000000072</v>
          </cell>
          <cell r="P71">
            <v>82.150000000000077</v>
          </cell>
          <cell r="Q71">
            <v>82.160000000000082</v>
          </cell>
          <cell r="R71">
            <v>82.170000000000087</v>
          </cell>
        </row>
        <row r="72">
          <cell r="E72" t="str">
            <v>산</v>
          </cell>
          <cell r="G72" t="str">
            <v>출</v>
          </cell>
          <cell r="I72" t="str">
            <v>내</v>
          </cell>
          <cell r="K72" t="str">
            <v>역</v>
          </cell>
          <cell r="O72" t="str">
            <v>계</v>
          </cell>
          <cell r="P72" t="str">
            <v>노무비</v>
          </cell>
          <cell r="Q72" t="str">
            <v>재료비</v>
          </cell>
          <cell r="R72" t="str">
            <v>경  비</v>
          </cell>
        </row>
        <row r="74">
          <cell r="A74" t="str">
            <v>중기운반 / 회당</v>
          </cell>
        </row>
        <row r="76">
          <cell r="C76" t="str">
            <v>천안에서 현장 18KM</v>
          </cell>
        </row>
        <row r="77">
          <cell r="C77" t="str">
            <v>트레일러 20ton</v>
          </cell>
        </row>
        <row r="78">
          <cell r="C78" t="str">
            <v>T1 =</v>
          </cell>
          <cell r="D78">
            <v>20</v>
          </cell>
          <cell r="E78" t="str">
            <v>분</v>
          </cell>
        </row>
        <row r="79">
          <cell r="C79" t="str">
            <v>T2=(</v>
          </cell>
          <cell r="D79">
            <v>12</v>
          </cell>
          <cell r="E79" t="str">
            <v>/</v>
          </cell>
          <cell r="F79">
            <v>35</v>
          </cell>
          <cell r="G79" t="str">
            <v>)+(</v>
          </cell>
          <cell r="H79">
            <v>2</v>
          </cell>
          <cell r="I79" t="str">
            <v>/</v>
          </cell>
          <cell r="J79">
            <v>10</v>
          </cell>
          <cell r="K79" t="str">
            <v>)*2</v>
          </cell>
          <cell r="L79" t="str">
            <v>* 60</v>
          </cell>
          <cell r="M79" t="str">
            <v>=</v>
          </cell>
          <cell r="N79">
            <v>65.099999999999994</v>
          </cell>
        </row>
        <row r="80">
          <cell r="C80" t="str">
            <v>T3 =</v>
          </cell>
          <cell r="D80">
            <v>20</v>
          </cell>
          <cell r="E80" t="str">
            <v>분</v>
          </cell>
          <cell r="G80" t="str">
            <v>T4 =</v>
          </cell>
          <cell r="H80">
            <v>0.42</v>
          </cell>
          <cell r="I80" t="str">
            <v>분</v>
          </cell>
          <cell r="K80" t="str">
            <v>E =</v>
          </cell>
          <cell r="L80">
            <v>0.9</v>
          </cell>
        </row>
        <row r="82">
          <cell r="C82" t="str">
            <v>CM =</v>
          </cell>
          <cell r="D82" t="str">
            <v>T1</v>
          </cell>
          <cell r="E82" t="str">
            <v>+</v>
          </cell>
          <cell r="F82" t="str">
            <v>T2</v>
          </cell>
          <cell r="G82" t="str">
            <v>+</v>
          </cell>
          <cell r="H82" t="str">
            <v>T3</v>
          </cell>
          <cell r="I82" t="str">
            <v>+</v>
          </cell>
          <cell r="J82" t="str">
            <v>T4</v>
          </cell>
          <cell r="K82" t="str">
            <v>=</v>
          </cell>
          <cell r="L82">
            <v>105.52</v>
          </cell>
        </row>
        <row r="83">
          <cell r="C83" t="str">
            <v>Q =</v>
          </cell>
          <cell r="D83">
            <v>60</v>
          </cell>
          <cell r="E83" t="str">
            <v>*</v>
          </cell>
          <cell r="F83">
            <v>0.9</v>
          </cell>
          <cell r="G83" t="str">
            <v>/</v>
          </cell>
          <cell r="H83">
            <v>105.52</v>
          </cell>
          <cell r="J83" t="str">
            <v>=</v>
          </cell>
          <cell r="K83">
            <v>0.51</v>
          </cell>
          <cell r="L83" t="str">
            <v>회/hr</v>
          </cell>
        </row>
        <row r="84">
          <cell r="C84" t="str">
            <v xml:space="preserve">TO </v>
          </cell>
          <cell r="D84" t="str">
            <v>=</v>
          </cell>
          <cell r="E84" t="str">
            <v>CM</v>
          </cell>
          <cell r="F84" t="str">
            <v>-</v>
          </cell>
          <cell r="G84" t="str">
            <v>T1</v>
          </cell>
          <cell r="H84" t="str">
            <v>/</v>
          </cell>
          <cell r="I84" t="str">
            <v>CM</v>
          </cell>
        </row>
        <row r="85">
          <cell r="D85" t="str">
            <v>=</v>
          </cell>
          <cell r="E85">
            <v>0.81</v>
          </cell>
        </row>
        <row r="87">
          <cell r="C87" t="str">
            <v>1회 황복 운반비</v>
          </cell>
        </row>
        <row r="88">
          <cell r="C88" t="str">
            <v>노 무 비</v>
          </cell>
          <cell r="E88">
            <v>16925</v>
          </cell>
          <cell r="G88" t="str">
            <v>/</v>
          </cell>
          <cell r="H88" t="str">
            <v>Q</v>
          </cell>
          <cell r="I88" t="str">
            <v>*</v>
          </cell>
          <cell r="J88">
            <v>2</v>
          </cell>
          <cell r="K88" t="str">
            <v>=</v>
          </cell>
          <cell r="L88">
            <v>66372.5</v>
          </cell>
          <cell r="O88">
            <v>66372.5</v>
          </cell>
          <cell r="P88">
            <v>66372.5</v>
          </cell>
        </row>
        <row r="89">
          <cell r="C89" t="str">
            <v>경    비</v>
          </cell>
          <cell r="E89">
            <v>15136</v>
          </cell>
          <cell r="G89" t="str">
            <v>/</v>
          </cell>
          <cell r="H89" t="str">
            <v>Q</v>
          </cell>
          <cell r="I89" t="str">
            <v>*</v>
          </cell>
          <cell r="J89">
            <v>2</v>
          </cell>
          <cell r="K89" t="str">
            <v>*</v>
          </cell>
          <cell r="L89">
            <v>0.81</v>
          </cell>
        </row>
        <row r="90">
          <cell r="K90" t="str">
            <v>=</v>
          </cell>
          <cell r="L90">
            <v>48079</v>
          </cell>
          <cell r="O90">
            <v>48079</v>
          </cell>
          <cell r="R90">
            <v>48079</v>
          </cell>
        </row>
        <row r="91">
          <cell r="C91" t="str">
            <v>재 료 비</v>
          </cell>
          <cell r="E91">
            <v>19317</v>
          </cell>
          <cell r="G91" t="str">
            <v>/</v>
          </cell>
          <cell r="H91" t="str">
            <v>Q</v>
          </cell>
          <cell r="I91" t="str">
            <v>*</v>
          </cell>
          <cell r="J91">
            <v>2</v>
          </cell>
          <cell r="K91" t="str">
            <v>=</v>
          </cell>
          <cell r="L91">
            <v>75752.899999999994</v>
          </cell>
          <cell r="O91">
            <v>75752.899999999994</v>
          </cell>
          <cell r="Q91">
            <v>75752.899999999994</v>
          </cell>
        </row>
        <row r="92">
          <cell r="C92" t="str">
            <v>계</v>
          </cell>
          <cell r="O92">
            <v>190204.4</v>
          </cell>
          <cell r="P92">
            <v>66372.5</v>
          </cell>
          <cell r="Q92">
            <v>75752.899999999994</v>
          </cell>
          <cell r="R92">
            <v>48079</v>
          </cell>
        </row>
        <row r="105">
          <cell r="O105">
            <v>190203</v>
          </cell>
          <cell r="P105">
            <v>66372</v>
          </cell>
          <cell r="Q105">
            <v>75752</v>
          </cell>
          <cell r="R105">
            <v>48079</v>
          </cell>
        </row>
        <row r="106">
          <cell r="A106">
            <v>83</v>
          </cell>
          <cell r="B106">
            <v>83.01</v>
          </cell>
          <cell r="C106">
            <v>83.02000000000001</v>
          </cell>
          <cell r="D106">
            <v>83.030000000000015</v>
          </cell>
          <cell r="E106">
            <v>83.04000000000002</v>
          </cell>
          <cell r="F106">
            <v>83.050000000000026</v>
          </cell>
          <cell r="G106">
            <v>83.060000000000031</v>
          </cell>
          <cell r="H106">
            <v>83.070000000000036</v>
          </cell>
          <cell r="I106">
            <v>83.080000000000041</v>
          </cell>
          <cell r="J106">
            <v>83.090000000000046</v>
          </cell>
          <cell r="K106">
            <v>83.100000000000051</v>
          </cell>
          <cell r="L106">
            <v>83.110000000000056</v>
          </cell>
          <cell r="M106">
            <v>83.120000000000061</v>
          </cell>
          <cell r="N106">
            <v>83.130000000000067</v>
          </cell>
          <cell r="O106">
            <v>83.140000000000072</v>
          </cell>
          <cell r="P106">
            <v>83.150000000000077</v>
          </cell>
          <cell r="Q106">
            <v>83.160000000000082</v>
          </cell>
          <cell r="R106">
            <v>83.170000000000087</v>
          </cell>
        </row>
        <row r="107">
          <cell r="E107" t="str">
            <v>산</v>
          </cell>
          <cell r="G107" t="str">
            <v>출</v>
          </cell>
          <cell r="I107" t="str">
            <v>내</v>
          </cell>
          <cell r="K107" t="str">
            <v>역</v>
          </cell>
          <cell r="O107" t="str">
            <v>계</v>
          </cell>
          <cell r="P107" t="str">
            <v>노무비</v>
          </cell>
          <cell r="Q107" t="str">
            <v>재료비</v>
          </cell>
          <cell r="R107" t="str">
            <v>경  비</v>
          </cell>
        </row>
        <row r="109">
          <cell r="A109" t="str">
            <v>경운기(1ton) / ㎥</v>
          </cell>
        </row>
        <row r="111">
          <cell r="B111">
            <v>1</v>
          </cell>
          <cell r="C111" t="str">
            <v>운반거리</v>
          </cell>
        </row>
        <row r="112">
          <cell r="C112" t="str">
            <v>현장입구에서 사업장 종점  :</v>
          </cell>
          <cell r="I112">
            <v>100</v>
          </cell>
          <cell r="K112" t="str">
            <v>m</v>
          </cell>
        </row>
        <row r="113">
          <cell r="C113" t="str">
            <v>운 반 거 리 :</v>
          </cell>
          <cell r="F113">
            <v>100</v>
          </cell>
          <cell r="H113" t="str">
            <v>/</v>
          </cell>
          <cell r="I113">
            <v>2</v>
          </cell>
          <cell r="J113" t="str">
            <v>=</v>
          </cell>
          <cell r="K113">
            <v>50</v>
          </cell>
          <cell r="M113" t="str">
            <v>m</v>
          </cell>
        </row>
        <row r="115">
          <cell r="B115">
            <v>2</v>
          </cell>
          <cell r="C115" t="str">
            <v>기계(경운기0.46㎥)</v>
          </cell>
        </row>
        <row r="116">
          <cell r="C116" t="str">
            <v>q =</v>
          </cell>
          <cell r="D116">
            <v>0.46</v>
          </cell>
          <cell r="F116" t="str">
            <v>F =</v>
          </cell>
          <cell r="G116" t="str">
            <v>1/1</v>
          </cell>
          <cell r="I116" t="str">
            <v>=</v>
          </cell>
          <cell r="J116">
            <v>1</v>
          </cell>
        </row>
        <row r="117">
          <cell r="C117" t="str">
            <v>E =</v>
          </cell>
          <cell r="D117">
            <v>0.9</v>
          </cell>
        </row>
        <row r="119">
          <cell r="C119" t="str">
            <v>cm = ( L / V1 ) + ( L / V2 ) + t</v>
          </cell>
          <cell r="J119" t="str">
            <v>V1=적재</v>
          </cell>
          <cell r="M119" t="str">
            <v>V2=공차</v>
          </cell>
        </row>
        <row r="120">
          <cell r="C120" t="str">
            <v>=</v>
          </cell>
          <cell r="D120">
            <v>50</v>
          </cell>
          <cell r="E120" t="str">
            <v>/</v>
          </cell>
          <cell r="F120">
            <v>57</v>
          </cell>
          <cell r="G120" t="str">
            <v>+</v>
          </cell>
          <cell r="H120">
            <v>50</v>
          </cell>
          <cell r="I120" t="str">
            <v>/</v>
          </cell>
          <cell r="J120">
            <v>83</v>
          </cell>
          <cell r="K120" t="str">
            <v>+</v>
          </cell>
          <cell r="L120">
            <v>11</v>
          </cell>
        </row>
        <row r="121">
          <cell r="C121" t="str">
            <v>=</v>
          </cell>
          <cell r="D121">
            <v>12.47</v>
          </cell>
        </row>
        <row r="123">
          <cell r="C123" t="str">
            <v>Q = 60 * q  * F * E / CM</v>
          </cell>
        </row>
        <row r="124">
          <cell r="C124" t="str">
            <v>=</v>
          </cell>
          <cell r="D124">
            <v>1.99</v>
          </cell>
          <cell r="F124" t="str">
            <v>(㎥/hr)</v>
          </cell>
        </row>
        <row r="126">
          <cell r="C126" t="str">
            <v>노무비</v>
          </cell>
          <cell r="E126">
            <v>12437</v>
          </cell>
          <cell r="G126" t="str">
            <v>/</v>
          </cell>
          <cell r="H126" t="str">
            <v>Q</v>
          </cell>
          <cell r="I126" t="str">
            <v>=</v>
          </cell>
          <cell r="J126">
            <v>6249.7</v>
          </cell>
          <cell r="O126">
            <v>6249.7</v>
          </cell>
          <cell r="P126">
            <v>6249.7</v>
          </cell>
        </row>
        <row r="127">
          <cell r="C127" t="str">
            <v>재료비</v>
          </cell>
          <cell r="E127">
            <v>1356</v>
          </cell>
          <cell r="G127" t="str">
            <v>/</v>
          </cell>
          <cell r="H127" t="str">
            <v>Q</v>
          </cell>
          <cell r="I127" t="str">
            <v>=</v>
          </cell>
          <cell r="J127">
            <v>681.4</v>
          </cell>
          <cell r="O127">
            <v>681.4</v>
          </cell>
          <cell r="Q127">
            <v>681.4</v>
          </cell>
        </row>
        <row r="128">
          <cell r="C128" t="str">
            <v>경  비</v>
          </cell>
          <cell r="E128">
            <v>558</v>
          </cell>
          <cell r="G128" t="str">
            <v>/</v>
          </cell>
          <cell r="H128" t="str">
            <v>Q</v>
          </cell>
          <cell r="I128" t="str">
            <v>=</v>
          </cell>
          <cell r="J128">
            <v>280.39999999999998</v>
          </cell>
          <cell r="O128">
            <v>280.39999999999998</v>
          </cell>
          <cell r="R128">
            <v>280.39999999999998</v>
          </cell>
        </row>
        <row r="129">
          <cell r="C129" t="str">
            <v>소계</v>
          </cell>
          <cell r="O129">
            <v>7211</v>
          </cell>
          <cell r="P129">
            <v>6249.7</v>
          </cell>
          <cell r="Q129">
            <v>681.4</v>
          </cell>
          <cell r="R129">
            <v>280.39999999999998</v>
          </cell>
        </row>
        <row r="140">
          <cell r="O140">
            <v>7210</v>
          </cell>
          <cell r="P140">
            <v>6249</v>
          </cell>
          <cell r="Q140">
            <v>681</v>
          </cell>
          <cell r="R140">
            <v>280</v>
          </cell>
        </row>
        <row r="141">
          <cell r="A141">
            <v>84</v>
          </cell>
          <cell r="B141">
            <v>84.01</v>
          </cell>
          <cell r="C141">
            <v>84.02000000000001</v>
          </cell>
          <cell r="D141">
            <v>84.030000000000015</v>
          </cell>
          <cell r="E141">
            <v>84.04000000000002</v>
          </cell>
          <cell r="F141">
            <v>84.050000000000026</v>
          </cell>
          <cell r="G141">
            <v>84.060000000000031</v>
          </cell>
          <cell r="H141">
            <v>84.070000000000036</v>
          </cell>
          <cell r="I141">
            <v>84.080000000000041</v>
          </cell>
          <cell r="J141">
            <v>84.090000000000046</v>
          </cell>
          <cell r="K141">
            <v>84.100000000000051</v>
          </cell>
          <cell r="L141">
            <v>84.110000000000056</v>
          </cell>
          <cell r="M141">
            <v>84.120000000000061</v>
          </cell>
          <cell r="N141">
            <v>84.130000000000067</v>
          </cell>
          <cell r="O141">
            <v>84.140000000000072</v>
          </cell>
          <cell r="P141">
            <v>84.150000000000077</v>
          </cell>
          <cell r="Q141">
            <v>84.160000000000082</v>
          </cell>
          <cell r="R141">
            <v>84.170000000000087</v>
          </cell>
        </row>
        <row r="142">
          <cell r="E142" t="str">
            <v>산</v>
          </cell>
          <cell r="G142" t="str">
            <v>출</v>
          </cell>
          <cell r="I142" t="str">
            <v>내</v>
          </cell>
          <cell r="K142" t="str">
            <v>역</v>
          </cell>
          <cell r="O142" t="str">
            <v>계</v>
          </cell>
          <cell r="P142" t="str">
            <v>노무비</v>
          </cell>
          <cell r="Q142" t="str">
            <v>재료비</v>
          </cell>
          <cell r="R142" t="str">
            <v>경  비</v>
          </cell>
        </row>
        <row r="144">
          <cell r="A144" t="str">
            <v>시멘트 운반(40kg/ⓐ)/  대</v>
          </cell>
        </row>
        <row r="145">
          <cell r="B145">
            <v>1</v>
          </cell>
          <cell r="C145" t="str">
            <v>운반비(구역화물 10.5Ton)</v>
          </cell>
        </row>
        <row r="146">
          <cell r="C146" t="str">
            <v>온양역 ~ 현장</v>
          </cell>
          <cell r="F146">
            <v>10</v>
          </cell>
          <cell r="G146" t="str">
            <v>Km이내</v>
          </cell>
        </row>
        <row r="147">
          <cell r="C147">
            <v>87720</v>
          </cell>
          <cell r="E147" t="str">
            <v>/</v>
          </cell>
          <cell r="F147">
            <v>1.1000000000000001</v>
          </cell>
          <cell r="G147" t="str">
            <v>/</v>
          </cell>
          <cell r="H147">
            <v>10.5</v>
          </cell>
          <cell r="I147" t="str">
            <v>/</v>
          </cell>
          <cell r="J147">
            <v>1000</v>
          </cell>
          <cell r="K147" t="str">
            <v>*</v>
          </cell>
          <cell r="L147">
            <v>40</v>
          </cell>
          <cell r="M147" t="str">
            <v>=</v>
          </cell>
          <cell r="N147">
            <v>303.7</v>
          </cell>
          <cell r="O147">
            <v>303.7</v>
          </cell>
          <cell r="R147">
            <v>303.7</v>
          </cell>
        </row>
        <row r="149">
          <cell r="B149">
            <v>2</v>
          </cell>
          <cell r="C149" t="str">
            <v>상차비</v>
          </cell>
        </row>
        <row r="150">
          <cell r="C150">
            <v>2112</v>
          </cell>
          <cell r="E150" t="str">
            <v>/</v>
          </cell>
          <cell r="F150">
            <v>1.1000000000000001</v>
          </cell>
          <cell r="G150" t="str">
            <v>*</v>
          </cell>
          <cell r="H150">
            <v>1</v>
          </cell>
          <cell r="I150" t="str">
            <v>/</v>
          </cell>
          <cell r="J150">
            <v>1000</v>
          </cell>
          <cell r="K150" t="str">
            <v>*</v>
          </cell>
          <cell r="L150">
            <v>40</v>
          </cell>
          <cell r="M150" t="str">
            <v>=</v>
          </cell>
          <cell r="N150">
            <v>76.8</v>
          </cell>
          <cell r="O150">
            <v>76.8</v>
          </cell>
          <cell r="R150">
            <v>76.8</v>
          </cell>
        </row>
        <row r="152">
          <cell r="B152">
            <v>3</v>
          </cell>
          <cell r="C152" t="str">
            <v>하차비</v>
          </cell>
        </row>
        <row r="153">
          <cell r="C153">
            <v>1916</v>
          </cell>
          <cell r="E153" t="str">
            <v>/</v>
          </cell>
          <cell r="F153">
            <v>1.1000000000000001</v>
          </cell>
          <cell r="G153" t="str">
            <v>*</v>
          </cell>
          <cell r="H153">
            <v>2</v>
          </cell>
          <cell r="I153" t="str">
            <v>/</v>
          </cell>
          <cell r="J153">
            <v>1000</v>
          </cell>
          <cell r="K153" t="str">
            <v>*</v>
          </cell>
          <cell r="L153">
            <v>40</v>
          </cell>
          <cell r="M153" t="str">
            <v>=</v>
          </cell>
          <cell r="N153">
            <v>139.30000000000001</v>
          </cell>
          <cell r="O153">
            <v>139.30000000000001</v>
          </cell>
          <cell r="R153">
            <v>139.30000000000001</v>
          </cell>
        </row>
        <row r="154">
          <cell r="C154" t="str">
            <v>소계</v>
          </cell>
          <cell r="O154">
            <v>519.79999999999995</v>
          </cell>
          <cell r="R154">
            <v>519.79999999999995</v>
          </cell>
        </row>
        <row r="156">
          <cell r="C156" t="str">
            <v>계</v>
          </cell>
          <cell r="O156">
            <v>519.79999999999995</v>
          </cell>
          <cell r="R156">
            <v>519.79999999999995</v>
          </cell>
        </row>
        <row r="157">
          <cell r="C157" t="str">
            <v>1kg당 운반비</v>
          </cell>
          <cell r="O157">
            <v>12</v>
          </cell>
          <cell r="R157">
            <v>12</v>
          </cell>
        </row>
        <row r="160">
          <cell r="A160" t="str">
            <v>철근 운반 /  Ton</v>
          </cell>
        </row>
        <row r="161">
          <cell r="B161">
            <v>1</v>
          </cell>
          <cell r="C161" t="str">
            <v>운반비(구역화물 10.5Ton)</v>
          </cell>
        </row>
        <row r="162">
          <cell r="C162" t="str">
            <v>당진 ~ 현장 100Km이내</v>
          </cell>
        </row>
        <row r="163">
          <cell r="C163">
            <v>224090</v>
          </cell>
          <cell r="E163" t="str">
            <v>/</v>
          </cell>
          <cell r="F163">
            <v>1.1000000000000001</v>
          </cell>
          <cell r="G163" t="str">
            <v>/</v>
          </cell>
          <cell r="H163">
            <v>10.5</v>
          </cell>
          <cell r="I163" t="str">
            <v>*</v>
          </cell>
          <cell r="J163">
            <v>1</v>
          </cell>
          <cell r="K163" t="str">
            <v>Ton</v>
          </cell>
          <cell r="L163" t="str">
            <v>=</v>
          </cell>
          <cell r="M163">
            <v>19401.7</v>
          </cell>
          <cell r="O163">
            <v>19401.7</v>
          </cell>
          <cell r="R163">
            <v>19401.7</v>
          </cell>
        </row>
        <row r="165">
          <cell r="B165">
            <v>2</v>
          </cell>
          <cell r="C165" t="str">
            <v>상차비</v>
          </cell>
        </row>
        <row r="166">
          <cell r="C166">
            <v>2112</v>
          </cell>
          <cell r="E166" t="str">
            <v>/</v>
          </cell>
          <cell r="F166">
            <v>1.1000000000000001</v>
          </cell>
          <cell r="G166" t="str">
            <v>*</v>
          </cell>
          <cell r="H166">
            <v>1</v>
          </cell>
          <cell r="I166" t="str">
            <v>Ton</v>
          </cell>
          <cell r="J166" t="str">
            <v>=</v>
          </cell>
          <cell r="K166">
            <v>1920</v>
          </cell>
          <cell r="O166">
            <v>1920</v>
          </cell>
          <cell r="R166">
            <v>1920</v>
          </cell>
        </row>
        <row r="168">
          <cell r="B168">
            <v>3</v>
          </cell>
          <cell r="C168" t="str">
            <v>하차비</v>
          </cell>
        </row>
        <row r="169">
          <cell r="C169">
            <v>1916</v>
          </cell>
          <cell r="E169" t="str">
            <v>/</v>
          </cell>
          <cell r="F169">
            <v>1.1000000000000001</v>
          </cell>
          <cell r="G169" t="str">
            <v>*</v>
          </cell>
          <cell r="H169">
            <v>1</v>
          </cell>
          <cell r="I169" t="str">
            <v>Ton</v>
          </cell>
          <cell r="J169" t="str">
            <v>=</v>
          </cell>
          <cell r="K169">
            <v>1741.8</v>
          </cell>
          <cell r="O169">
            <v>1741.8</v>
          </cell>
          <cell r="R169">
            <v>1741.8</v>
          </cell>
        </row>
        <row r="170">
          <cell r="C170" t="str">
            <v>소계</v>
          </cell>
          <cell r="O170">
            <v>23063.5</v>
          </cell>
          <cell r="R170">
            <v>23063.5</v>
          </cell>
        </row>
        <row r="172">
          <cell r="C172" t="str">
            <v>계</v>
          </cell>
          <cell r="O172">
            <v>23063</v>
          </cell>
          <cell r="R172">
            <v>23063</v>
          </cell>
        </row>
        <row r="176">
          <cell r="A176">
            <v>85</v>
          </cell>
          <cell r="B176">
            <v>85.01</v>
          </cell>
          <cell r="C176">
            <v>85.02000000000001</v>
          </cell>
          <cell r="D176">
            <v>85.030000000000015</v>
          </cell>
          <cell r="E176">
            <v>85.04000000000002</v>
          </cell>
          <cell r="F176">
            <v>85.050000000000026</v>
          </cell>
          <cell r="G176">
            <v>85.060000000000031</v>
          </cell>
          <cell r="H176">
            <v>85.070000000000036</v>
          </cell>
          <cell r="I176">
            <v>85.080000000000041</v>
          </cell>
          <cell r="J176">
            <v>85.090000000000046</v>
          </cell>
          <cell r="K176">
            <v>85.100000000000051</v>
          </cell>
          <cell r="L176">
            <v>85.110000000000056</v>
          </cell>
          <cell r="M176">
            <v>85.120000000000061</v>
          </cell>
          <cell r="N176">
            <v>85.130000000000067</v>
          </cell>
          <cell r="O176">
            <v>85.140000000000072</v>
          </cell>
          <cell r="P176">
            <v>85.150000000000077</v>
          </cell>
          <cell r="Q176">
            <v>85.160000000000082</v>
          </cell>
          <cell r="R176">
            <v>85.170000000000087</v>
          </cell>
        </row>
        <row r="177">
          <cell r="E177" t="str">
            <v>산</v>
          </cell>
          <cell r="G177" t="str">
            <v>출</v>
          </cell>
          <cell r="I177" t="str">
            <v>내</v>
          </cell>
          <cell r="K177" t="str">
            <v>역</v>
          </cell>
          <cell r="O177" t="str">
            <v>계</v>
          </cell>
          <cell r="P177" t="str">
            <v>노무비</v>
          </cell>
          <cell r="Q177" t="str">
            <v>재료비</v>
          </cell>
          <cell r="R177" t="str">
            <v>경  비</v>
          </cell>
        </row>
        <row r="179">
          <cell r="A179" t="str">
            <v>아스팔트운반(RSC-4. Mc-1) / d/m</v>
          </cell>
        </row>
        <row r="180">
          <cell r="B180">
            <v>1</v>
          </cell>
          <cell r="C180" t="str">
            <v>운반비(구역화물 10.5Ton)</v>
          </cell>
        </row>
        <row r="181">
          <cell r="C181" t="str">
            <v>온양역 ~ 현장</v>
          </cell>
          <cell r="F181">
            <v>10</v>
          </cell>
          <cell r="G181" t="str">
            <v>Km이내</v>
          </cell>
        </row>
        <row r="182">
          <cell r="C182">
            <v>87720</v>
          </cell>
          <cell r="E182" t="str">
            <v>/</v>
          </cell>
          <cell r="F182">
            <v>1.1000000000000001</v>
          </cell>
          <cell r="G182" t="str">
            <v>/</v>
          </cell>
          <cell r="H182">
            <v>10.5</v>
          </cell>
          <cell r="I182" t="str">
            <v>*</v>
          </cell>
          <cell r="J182">
            <v>200</v>
          </cell>
          <cell r="K182" t="str">
            <v>/</v>
          </cell>
          <cell r="L182">
            <v>1000</v>
          </cell>
        </row>
        <row r="183">
          <cell r="C183" t="str">
            <v>=</v>
          </cell>
          <cell r="D183">
            <v>1518.9</v>
          </cell>
          <cell r="O183">
            <v>1518.9</v>
          </cell>
          <cell r="R183">
            <v>1518.9</v>
          </cell>
        </row>
        <row r="185">
          <cell r="B185">
            <v>2</v>
          </cell>
          <cell r="C185" t="str">
            <v>상차비</v>
          </cell>
        </row>
        <row r="186">
          <cell r="C186">
            <v>2112</v>
          </cell>
          <cell r="E186" t="str">
            <v>/</v>
          </cell>
          <cell r="F186">
            <v>1.1000000000000001</v>
          </cell>
          <cell r="G186" t="str">
            <v>*</v>
          </cell>
          <cell r="H186">
            <v>200</v>
          </cell>
          <cell r="I186" t="str">
            <v>/</v>
          </cell>
          <cell r="J186">
            <v>1000</v>
          </cell>
          <cell r="K186" t="str">
            <v>=</v>
          </cell>
          <cell r="L186">
            <v>384</v>
          </cell>
          <cell r="O186">
            <v>384</v>
          </cell>
          <cell r="R186">
            <v>384</v>
          </cell>
        </row>
        <row r="188">
          <cell r="B188">
            <v>3</v>
          </cell>
          <cell r="C188" t="str">
            <v>하차비</v>
          </cell>
        </row>
        <row r="189">
          <cell r="C189">
            <v>1916</v>
          </cell>
          <cell r="E189" t="str">
            <v>/</v>
          </cell>
          <cell r="F189">
            <v>1.1000000000000001</v>
          </cell>
          <cell r="G189" t="str">
            <v>*</v>
          </cell>
          <cell r="H189">
            <v>200</v>
          </cell>
          <cell r="I189" t="str">
            <v>/</v>
          </cell>
          <cell r="J189">
            <v>1000</v>
          </cell>
          <cell r="K189" t="str">
            <v>=</v>
          </cell>
          <cell r="L189">
            <v>348.3</v>
          </cell>
          <cell r="O189">
            <v>348.3</v>
          </cell>
          <cell r="R189">
            <v>348.3</v>
          </cell>
        </row>
        <row r="190">
          <cell r="C190" t="str">
            <v>소계</v>
          </cell>
          <cell r="O190">
            <v>2251.2000000000003</v>
          </cell>
          <cell r="R190">
            <v>2251.2000000000003</v>
          </cell>
        </row>
        <row r="192">
          <cell r="C192" t="str">
            <v>계</v>
          </cell>
          <cell r="O192">
            <v>2251</v>
          </cell>
          <cell r="R192">
            <v>2251</v>
          </cell>
        </row>
        <row r="197">
          <cell r="A197" t="str">
            <v>맨홀뚜껑 운반 / 1식</v>
          </cell>
        </row>
        <row r="199">
          <cell r="B199">
            <v>1</v>
          </cell>
          <cell r="C199" t="str">
            <v>운반비(구역화물 2.50Ton)</v>
          </cell>
        </row>
        <row r="200">
          <cell r="C200" t="str">
            <v>청추역 ~ 현장</v>
          </cell>
          <cell r="F200">
            <v>70</v>
          </cell>
          <cell r="G200" t="str">
            <v>Km이내</v>
          </cell>
        </row>
        <row r="201">
          <cell r="C201">
            <v>76550</v>
          </cell>
          <cell r="E201" t="str">
            <v>/</v>
          </cell>
          <cell r="F201">
            <v>1.1000000000000001</v>
          </cell>
          <cell r="G201" t="str">
            <v>/</v>
          </cell>
          <cell r="H201">
            <v>2.5</v>
          </cell>
          <cell r="I201" t="str">
            <v>*</v>
          </cell>
          <cell r="J201">
            <v>1</v>
          </cell>
          <cell r="K201" t="str">
            <v>식</v>
          </cell>
          <cell r="L201" t="str">
            <v>=</v>
          </cell>
          <cell r="M201">
            <v>27836</v>
          </cell>
          <cell r="O201">
            <v>27836</v>
          </cell>
          <cell r="R201">
            <v>27836</v>
          </cell>
        </row>
        <row r="203">
          <cell r="C203" t="str">
            <v>계</v>
          </cell>
          <cell r="O203">
            <v>27836</v>
          </cell>
          <cell r="R203">
            <v>27836</v>
          </cell>
        </row>
        <row r="211">
          <cell r="A211">
            <v>86</v>
          </cell>
          <cell r="B211">
            <v>86.01</v>
          </cell>
          <cell r="C211">
            <v>86.02000000000001</v>
          </cell>
          <cell r="D211">
            <v>86.030000000000015</v>
          </cell>
          <cell r="E211">
            <v>86.04000000000002</v>
          </cell>
          <cell r="F211">
            <v>86.050000000000026</v>
          </cell>
          <cell r="G211">
            <v>86.060000000000031</v>
          </cell>
          <cell r="H211">
            <v>86.070000000000036</v>
          </cell>
          <cell r="I211">
            <v>86.080000000000041</v>
          </cell>
          <cell r="J211">
            <v>86.090000000000046</v>
          </cell>
          <cell r="K211">
            <v>86.100000000000051</v>
          </cell>
          <cell r="L211">
            <v>86.110000000000056</v>
          </cell>
          <cell r="M211">
            <v>86.120000000000061</v>
          </cell>
          <cell r="N211">
            <v>86.130000000000067</v>
          </cell>
          <cell r="O211">
            <v>86.140000000000072</v>
          </cell>
          <cell r="P211">
            <v>86.150000000000077</v>
          </cell>
          <cell r="Q211">
            <v>86.160000000000082</v>
          </cell>
          <cell r="R211">
            <v>86.170000000000087</v>
          </cell>
        </row>
        <row r="212">
          <cell r="E212" t="str">
            <v>산</v>
          </cell>
          <cell r="G212" t="str">
            <v>출</v>
          </cell>
          <cell r="I212" t="str">
            <v>내</v>
          </cell>
          <cell r="K212" t="str">
            <v>역</v>
          </cell>
          <cell r="O212" t="str">
            <v>계</v>
          </cell>
          <cell r="P212" t="str">
            <v>노무비</v>
          </cell>
          <cell r="Q212" t="str">
            <v>재료비</v>
          </cell>
          <cell r="R212" t="str">
            <v>경  비</v>
          </cell>
        </row>
        <row r="214">
          <cell r="A214" t="str">
            <v>아스콘 운반(#467) / Ton</v>
          </cell>
        </row>
        <row r="216">
          <cell r="B216">
            <v>1</v>
          </cell>
          <cell r="C216" t="str">
            <v>운반(덤프트럭</v>
          </cell>
          <cell r="F216">
            <v>10.5</v>
          </cell>
          <cell r="G216" t="str">
            <v>TON)</v>
          </cell>
        </row>
        <row r="217">
          <cell r="C217" t="str">
            <v>q1 =</v>
          </cell>
          <cell r="D217">
            <v>10.5</v>
          </cell>
          <cell r="F217" t="str">
            <v>Qt =</v>
          </cell>
          <cell r="G217">
            <v>80</v>
          </cell>
          <cell r="I217" t="str">
            <v>qw =</v>
          </cell>
          <cell r="J217">
            <v>2.2999999999999998</v>
          </cell>
          <cell r="L217" t="str">
            <v>E =</v>
          </cell>
          <cell r="M217">
            <v>0.8</v>
          </cell>
        </row>
        <row r="218">
          <cell r="C218" t="str">
            <v>W =</v>
          </cell>
          <cell r="D218">
            <v>3.6749999999999998</v>
          </cell>
          <cell r="G218" t="str">
            <v>t =</v>
          </cell>
          <cell r="H218">
            <v>0.1</v>
          </cell>
        </row>
        <row r="219">
          <cell r="C219" t="str">
            <v>t1 =</v>
          </cell>
          <cell r="D219">
            <v>10.5</v>
          </cell>
          <cell r="E219" t="str">
            <v>/</v>
          </cell>
          <cell r="F219">
            <v>80</v>
          </cell>
          <cell r="G219" t="str">
            <v>*</v>
          </cell>
          <cell r="H219">
            <v>60</v>
          </cell>
          <cell r="I219" t="str">
            <v>=</v>
          </cell>
          <cell r="J219">
            <v>7.87</v>
          </cell>
        </row>
        <row r="220">
          <cell r="C220" t="str">
            <v>t2 =</v>
          </cell>
          <cell r="D220">
            <v>9</v>
          </cell>
          <cell r="E220" t="str">
            <v>/</v>
          </cell>
          <cell r="F220">
            <v>20</v>
          </cell>
          <cell r="G220" t="str">
            <v>*</v>
          </cell>
          <cell r="H220">
            <v>2</v>
          </cell>
          <cell r="I220" t="str">
            <v>*</v>
          </cell>
          <cell r="J220">
            <v>60</v>
          </cell>
          <cell r="K220" t="str">
            <v>=</v>
          </cell>
          <cell r="L220">
            <v>54</v>
          </cell>
        </row>
        <row r="221">
          <cell r="C221" t="str">
            <v>t3 =</v>
          </cell>
          <cell r="D221">
            <v>10.5</v>
          </cell>
          <cell r="E221" t="str">
            <v>*</v>
          </cell>
          <cell r="F221">
            <v>60</v>
          </cell>
          <cell r="G221" t="str">
            <v>/</v>
          </cell>
          <cell r="H221">
            <v>180</v>
          </cell>
          <cell r="I221" t="str">
            <v>*</v>
          </cell>
          <cell r="J221">
            <v>3.6749999999999998</v>
          </cell>
          <cell r="L221" t="str">
            <v>*</v>
          </cell>
          <cell r="M221">
            <v>0.1</v>
          </cell>
          <cell r="N221" t="str">
            <v>*</v>
          </cell>
        </row>
        <row r="222">
          <cell r="D222">
            <v>2.2999999999999998</v>
          </cell>
          <cell r="E222" t="str">
            <v>*</v>
          </cell>
          <cell r="F222">
            <v>0.8</v>
          </cell>
          <cell r="G222" t="str">
            <v>=</v>
          </cell>
          <cell r="H222">
            <v>5.17</v>
          </cell>
        </row>
        <row r="223">
          <cell r="C223" t="str">
            <v>t4 =</v>
          </cell>
          <cell r="D223">
            <v>5</v>
          </cell>
          <cell r="E223" t="str">
            <v>(천막덮고벗기기)</v>
          </cell>
        </row>
        <row r="224">
          <cell r="C224" t="str">
            <v>CM =</v>
          </cell>
          <cell r="D224" t="str">
            <v xml:space="preserve"> t1+ t2+ t3+ t4</v>
          </cell>
          <cell r="H224" t="str">
            <v>=</v>
          </cell>
          <cell r="I224">
            <v>72.040000000000006</v>
          </cell>
        </row>
        <row r="225">
          <cell r="C225" t="str">
            <v>Q = 60 * 10.5 *  0.90 / CM</v>
          </cell>
          <cell r="I225" t="str">
            <v>=</v>
          </cell>
          <cell r="J225">
            <v>7.87</v>
          </cell>
          <cell r="K225" t="str">
            <v>㎥/hr</v>
          </cell>
        </row>
        <row r="228">
          <cell r="C228" t="str">
            <v>노무비</v>
          </cell>
          <cell r="E228">
            <v>12885</v>
          </cell>
          <cell r="G228" t="str">
            <v>/</v>
          </cell>
          <cell r="H228" t="str">
            <v>Q</v>
          </cell>
          <cell r="I228" t="str">
            <v>=</v>
          </cell>
          <cell r="J228">
            <v>1637.2</v>
          </cell>
          <cell r="O228">
            <v>1637.2</v>
          </cell>
          <cell r="P228">
            <v>1637.2</v>
          </cell>
        </row>
        <row r="229">
          <cell r="C229" t="str">
            <v>재료비</v>
          </cell>
          <cell r="E229">
            <v>18218</v>
          </cell>
          <cell r="G229" t="str">
            <v>/</v>
          </cell>
          <cell r="H229" t="str">
            <v>Q</v>
          </cell>
          <cell r="I229" t="str">
            <v>=</v>
          </cell>
          <cell r="J229">
            <v>2314.8000000000002</v>
          </cell>
          <cell r="O229">
            <v>2314.8000000000002</v>
          </cell>
          <cell r="Q229">
            <v>2314.8000000000002</v>
          </cell>
        </row>
        <row r="230">
          <cell r="C230" t="str">
            <v>경  비</v>
          </cell>
          <cell r="E230">
            <v>8399</v>
          </cell>
          <cell r="G230" t="str">
            <v>/</v>
          </cell>
          <cell r="H230" t="str">
            <v>Q</v>
          </cell>
          <cell r="I230" t="str">
            <v>=</v>
          </cell>
          <cell r="J230">
            <v>1067.2</v>
          </cell>
          <cell r="O230">
            <v>1067.2</v>
          </cell>
          <cell r="R230">
            <v>1067.2</v>
          </cell>
        </row>
        <row r="231">
          <cell r="C231" t="str">
            <v>소계</v>
          </cell>
          <cell r="O231">
            <v>5019</v>
          </cell>
          <cell r="P231">
            <v>1637.2</v>
          </cell>
          <cell r="Q231">
            <v>2314.8000000000002</v>
          </cell>
          <cell r="R231">
            <v>1067.2</v>
          </cell>
        </row>
        <row r="245">
          <cell r="O245">
            <v>5018</v>
          </cell>
          <cell r="P245">
            <v>1637</v>
          </cell>
          <cell r="Q245">
            <v>2314</v>
          </cell>
          <cell r="R245">
            <v>1067</v>
          </cell>
        </row>
        <row r="246">
          <cell r="A246">
            <v>87</v>
          </cell>
          <cell r="B246">
            <v>87.01</v>
          </cell>
          <cell r="C246">
            <v>87.02000000000001</v>
          </cell>
          <cell r="D246">
            <v>87.030000000000015</v>
          </cell>
          <cell r="E246">
            <v>87.04000000000002</v>
          </cell>
          <cell r="F246">
            <v>87.050000000000026</v>
          </cell>
          <cell r="G246">
            <v>87.060000000000031</v>
          </cell>
          <cell r="H246">
            <v>87.070000000000036</v>
          </cell>
          <cell r="I246">
            <v>87.080000000000041</v>
          </cell>
          <cell r="J246">
            <v>87.090000000000046</v>
          </cell>
          <cell r="K246">
            <v>87.100000000000051</v>
          </cell>
          <cell r="L246">
            <v>87.110000000000056</v>
          </cell>
          <cell r="M246">
            <v>87.120000000000061</v>
          </cell>
          <cell r="N246">
            <v>87.130000000000067</v>
          </cell>
          <cell r="O246">
            <v>87.140000000000072</v>
          </cell>
          <cell r="P246">
            <v>87.150000000000077</v>
          </cell>
          <cell r="Q246">
            <v>87.160000000000082</v>
          </cell>
          <cell r="R246">
            <v>87.170000000000087</v>
          </cell>
        </row>
        <row r="247">
          <cell r="E247" t="str">
            <v>산</v>
          </cell>
          <cell r="G247" t="str">
            <v>출</v>
          </cell>
          <cell r="I247" t="str">
            <v>내</v>
          </cell>
          <cell r="K247" t="str">
            <v>역</v>
          </cell>
          <cell r="O247" t="str">
            <v>계</v>
          </cell>
          <cell r="P247" t="str">
            <v>노무비</v>
          </cell>
          <cell r="Q247" t="str">
            <v>재료비</v>
          </cell>
          <cell r="R247" t="str">
            <v>경  비</v>
          </cell>
        </row>
        <row r="249">
          <cell r="A249" t="str">
            <v>아스콘 운반(#78) / Ton</v>
          </cell>
        </row>
        <row r="251">
          <cell r="B251">
            <v>1</v>
          </cell>
          <cell r="C251" t="str">
            <v>운반(덤프트럭</v>
          </cell>
          <cell r="F251">
            <v>10.5</v>
          </cell>
          <cell r="G251" t="str">
            <v>TON)</v>
          </cell>
        </row>
        <row r="252">
          <cell r="C252" t="str">
            <v>q1 =</v>
          </cell>
          <cell r="D252">
            <v>10.5</v>
          </cell>
          <cell r="F252" t="str">
            <v>Qt =</v>
          </cell>
          <cell r="G252">
            <v>72</v>
          </cell>
          <cell r="I252" t="str">
            <v>qw =</v>
          </cell>
          <cell r="J252">
            <v>2.3199999999999998</v>
          </cell>
          <cell r="L252" t="str">
            <v>E =</v>
          </cell>
          <cell r="M252">
            <v>0.8</v>
          </cell>
        </row>
        <row r="253">
          <cell r="C253" t="str">
            <v>W =</v>
          </cell>
          <cell r="D253">
            <v>3.5249999999999999</v>
          </cell>
          <cell r="G253" t="str">
            <v>t =</v>
          </cell>
          <cell r="H253">
            <v>0.05</v>
          </cell>
        </row>
        <row r="254">
          <cell r="C254" t="str">
            <v>t1 =</v>
          </cell>
          <cell r="D254">
            <v>10.5</v>
          </cell>
          <cell r="E254" t="str">
            <v>/</v>
          </cell>
          <cell r="F254">
            <v>72</v>
          </cell>
          <cell r="G254" t="str">
            <v>*</v>
          </cell>
          <cell r="H254">
            <v>60</v>
          </cell>
          <cell r="I254" t="str">
            <v>=</v>
          </cell>
          <cell r="J254">
            <v>8.75</v>
          </cell>
        </row>
        <row r="255">
          <cell r="C255" t="str">
            <v>t2 =</v>
          </cell>
          <cell r="D255">
            <v>9</v>
          </cell>
          <cell r="E255" t="str">
            <v>/</v>
          </cell>
          <cell r="F255">
            <v>20</v>
          </cell>
          <cell r="G255" t="str">
            <v>*</v>
          </cell>
          <cell r="H255">
            <v>2</v>
          </cell>
          <cell r="I255" t="str">
            <v>*</v>
          </cell>
          <cell r="J255">
            <v>60</v>
          </cell>
          <cell r="K255" t="str">
            <v>=</v>
          </cell>
          <cell r="L255">
            <v>54</v>
          </cell>
        </row>
        <row r="256">
          <cell r="C256" t="str">
            <v>t3 =</v>
          </cell>
          <cell r="D256">
            <v>10.5</v>
          </cell>
          <cell r="E256" t="str">
            <v>*</v>
          </cell>
          <cell r="F256">
            <v>60</v>
          </cell>
          <cell r="G256" t="str">
            <v>/</v>
          </cell>
          <cell r="H256">
            <v>180</v>
          </cell>
          <cell r="I256" t="str">
            <v>*</v>
          </cell>
          <cell r="J256">
            <v>3.5249999999999999</v>
          </cell>
          <cell r="L256" t="str">
            <v>*</v>
          </cell>
          <cell r="M256">
            <v>0.05</v>
          </cell>
          <cell r="N256" t="str">
            <v>*</v>
          </cell>
        </row>
        <row r="257">
          <cell r="D257">
            <v>2.3199999999999998</v>
          </cell>
          <cell r="E257" t="str">
            <v>*</v>
          </cell>
          <cell r="F257">
            <v>0.8</v>
          </cell>
          <cell r="G257" t="str">
            <v>=</v>
          </cell>
          <cell r="H257">
            <v>10.69</v>
          </cell>
        </row>
        <row r="258">
          <cell r="C258" t="str">
            <v>t4 =</v>
          </cell>
          <cell r="D258">
            <v>5</v>
          </cell>
          <cell r="E258" t="str">
            <v>(천막덮고벗기기)</v>
          </cell>
        </row>
        <row r="259">
          <cell r="C259" t="str">
            <v>CM =</v>
          </cell>
          <cell r="D259" t="str">
            <v xml:space="preserve"> t1+ t2+ t3+ t4</v>
          </cell>
          <cell r="H259" t="str">
            <v>=</v>
          </cell>
          <cell r="I259">
            <v>78.44</v>
          </cell>
        </row>
        <row r="260">
          <cell r="C260" t="str">
            <v>Q = 60 * 10.5 *  0.90 / CM</v>
          </cell>
          <cell r="I260" t="str">
            <v>=</v>
          </cell>
          <cell r="J260">
            <v>7.22</v>
          </cell>
          <cell r="K260" t="str">
            <v>㎥/hr</v>
          </cell>
        </row>
        <row r="263">
          <cell r="C263" t="str">
            <v>노무비</v>
          </cell>
          <cell r="E263">
            <v>12885</v>
          </cell>
          <cell r="G263" t="str">
            <v>/</v>
          </cell>
          <cell r="H263" t="str">
            <v>Q</v>
          </cell>
          <cell r="I263" t="str">
            <v>=</v>
          </cell>
          <cell r="J263">
            <v>1784.6</v>
          </cell>
          <cell r="O263">
            <v>1784.6</v>
          </cell>
          <cell r="P263">
            <v>1784.6</v>
          </cell>
        </row>
        <row r="264">
          <cell r="C264" t="str">
            <v>재료비</v>
          </cell>
          <cell r="E264">
            <v>18218</v>
          </cell>
          <cell r="G264" t="str">
            <v>/</v>
          </cell>
          <cell r="H264" t="str">
            <v>Q</v>
          </cell>
          <cell r="I264" t="str">
            <v>=</v>
          </cell>
          <cell r="J264">
            <v>2523.1999999999998</v>
          </cell>
          <cell r="O264">
            <v>2523.1999999999998</v>
          </cell>
          <cell r="Q264">
            <v>2523.1999999999998</v>
          </cell>
        </row>
        <row r="265">
          <cell r="C265" t="str">
            <v>경  비</v>
          </cell>
          <cell r="E265">
            <v>8399</v>
          </cell>
          <cell r="G265" t="str">
            <v>/</v>
          </cell>
          <cell r="H265" t="str">
            <v>Q</v>
          </cell>
          <cell r="I265" t="str">
            <v>=</v>
          </cell>
          <cell r="J265">
            <v>1163.2</v>
          </cell>
          <cell r="O265">
            <v>1163.2</v>
          </cell>
          <cell r="R265">
            <v>1163.2</v>
          </cell>
        </row>
        <row r="266">
          <cell r="C266" t="str">
            <v>소계</v>
          </cell>
          <cell r="O266">
            <v>5471</v>
          </cell>
          <cell r="P266">
            <v>1784.6</v>
          </cell>
          <cell r="Q266">
            <v>2523.1999999999998</v>
          </cell>
          <cell r="R266">
            <v>1163.2</v>
          </cell>
        </row>
        <row r="280">
          <cell r="O280">
            <v>5470</v>
          </cell>
          <cell r="P280">
            <v>1784</v>
          </cell>
          <cell r="Q280">
            <v>2523</v>
          </cell>
          <cell r="R280">
            <v>1163</v>
          </cell>
        </row>
        <row r="281">
          <cell r="A281">
            <v>88</v>
          </cell>
          <cell r="B281">
            <v>88.01</v>
          </cell>
          <cell r="C281">
            <v>88.02000000000001</v>
          </cell>
          <cell r="D281">
            <v>88.030000000000015</v>
          </cell>
          <cell r="E281">
            <v>88.04000000000002</v>
          </cell>
          <cell r="F281">
            <v>88.050000000000026</v>
          </cell>
          <cell r="G281">
            <v>88.060000000000031</v>
          </cell>
          <cell r="H281">
            <v>88.070000000000036</v>
          </cell>
          <cell r="I281">
            <v>88.080000000000041</v>
          </cell>
          <cell r="J281">
            <v>88.090000000000046</v>
          </cell>
          <cell r="K281">
            <v>88.100000000000051</v>
          </cell>
          <cell r="L281">
            <v>88.110000000000056</v>
          </cell>
          <cell r="M281">
            <v>88.120000000000061</v>
          </cell>
          <cell r="N281">
            <v>88.130000000000067</v>
          </cell>
          <cell r="O281">
            <v>88.140000000000072</v>
          </cell>
          <cell r="P281">
            <v>88.150000000000077</v>
          </cell>
          <cell r="Q281">
            <v>88.160000000000082</v>
          </cell>
          <cell r="R281">
            <v>88.170000000000087</v>
          </cell>
        </row>
        <row r="282">
          <cell r="E282" t="str">
            <v>산</v>
          </cell>
          <cell r="G282" t="str">
            <v>출</v>
          </cell>
          <cell r="I282" t="str">
            <v>내</v>
          </cell>
          <cell r="K282" t="str">
            <v>역</v>
          </cell>
          <cell r="O282" t="str">
            <v>계</v>
          </cell>
          <cell r="P282" t="str">
            <v>노무비</v>
          </cell>
          <cell r="Q282" t="str">
            <v>재료비</v>
          </cell>
          <cell r="R282" t="str">
            <v>경  비</v>
          </cell>
        </row>
        <row r="284">
          <cell r="A284" t="str">
            <v>흄관운반 D=300mm / 본당</v>
          </cell>
        </row>
        <row r="285">
          <cell r="B285">
            <v>1</v>
          </cell>
          <cell r="C285" t="str">
            <v>운반비(구역화물  11Ton)</v>
          </cell>
        </row>
        <row r="286">
          <cell r="C286" t="str">
            <v>공장 : 아산시 인주면 문방리 산11번지</v>
          </cell>
          <cell r="K286" t="str">
            <v>→</v>
          </cell>
          <cell r="L286">
            <v>20</v>
          </cell>
          <cell r="M286" t="str">
            <v>Km 적용</v>
          </cell>
        </row>
        <row r="287">
          <cell r="C287" t="str">
            <v>본당중량:</v>
          </cell>
          <cell r="E287">
            <v>0.34599999999999997</v>
          </cell>
          <cell r="G287" t="str">
            <v>Ton</v>
          </cell>
        </row>
        <row r="288">
          <cell r="C288" t="str">
            <v>대당적재본수:</v>
          </cell>
          <cell r="F288">
            <v>11</v>
          </cell>
          <cell r="G288" t="str">
            <v>Ton</v>
          </cell>
          <cell r="H288" t="str">
            <v>/</v>
          </cell>
          <cell r="I288">
            <v>0.34599999999999997</v>
          </cell>
          <cell r="K288" t="str">
            <v>Ton</v>
          </cell>
          <cell r="L288" t="str">
            <v>=</v>
          </cell>
          <cell r="M288">
            <v>31</v>
          </cell>
          <cell r="N288" t="str">
            <v>본</v>
          </cell>
        </row>
        <row r="289">
          <cell r="C289">
            <v>116040</v>
          </cell>
          <cell r="E289" t="str">
            <v>/</v>
          </cell>
          <cell r="F289">
            <v>1.1000000000000001</v>
          </cell>
          <cell r="G289" t="str">
            <v>/</v>
          </cell>
          <cell r="H289">
            <v>31</v>
          </cell>
          <cell r="I289" t="str">
            <v>=</v>
          </cell>
          <cell r="J289">
            <v>3402.9</v>
          </cell>
          <cell r="O289">
            <v>3402.9</v>
          </cell>
          <cell r="R289">
            <v>3402.9</v>
          </cell>
        </row>
        <row r="290">
          <cell r="B290">
            <v>2</v>
          </cell>
          <cell r="C290" t="str">
            <v>하차비</v>
          </cell>
        </row>
        <row r="291">
          <cell r="C291">
            <v>1916</v>
          </cell>
          <cell r="E291" t="str">
            <v>/</v>
          </cell>
          <cell r="F291">
            <v>1.1000000000000001</v>
          </cell>
          <cell r="G291" t="str">
            <v>*</v>
          </cell>
          <cell r="H291">
            <v>11</v>
          </cell>
          <cell r="I291" t="str">
            <v>/</v>
          </cell>
          <cell r="J291">
            <v>31</v>
          </cell>
          <cell r="K291" t="str">
            <v>=</v>
          </cell>
          <cell r="L291">
            <v>618</v>
          </cell>
          <cell r="O291">
            <v>618</v>
          </cell>
          <cell r="R291">
            <v>618</v>
          </cell>
        </row>
        <row r="292">
          <cell r="C292" t="str">
            <v>계</v>
          </cell>
          <cell r="O292">
            <v>4020.9</v>
          </cell>
          <cell r="R292">
            <v>4020.9</v>
          </cell>
        </row>
        <row r="294">
          <cell r="A294" t="str">
            <v>흄관운반</v>
          </cell>
          <cell r="D294" t="str">
            <v>D =</v>
          </cell>
          <cell r="E294">
            <v>400</v>
          </cell>
          <cell r="F294" t="str">
            <v>mm / 본당</v>
          </cell>
        </row>
        <row r="295">
          <cell r="C295" t="str">
            <v>본당중량:</v>
          </cell>
          <cell r="E295">
            <v>0.55200000000000005</v>
          </cell>
          <cell r="G295" t="str">
            <v>Ton</v>
          </cell>
        </row>
        <row r="296">
          <cell r="C296" t="str">
            <v>대당적재본수:</v>
          </cell>
          <cell r="F296">
            <v>11</v>
          </cell>
          <cell r="G296" t="str">
            <v>Ton</v>
          </cell>
          <cell r="H296" t="str">
            <v>/</v>
          </cell>
          <cell r="I296">
            <v>0.55200000000000005</v>
          </cell>
          <cell r="K296" t="str">
            <v>Ton</v>
          </cell>
          <cell r="L296" t="str">
            <v>=</v>
          </cell>
          <cell r="M296">
            <v>19</v>
          </cell>
          <cell r="N296" t="str">
            <v>본</v>
          </cell>
        </row>
        <row r="297">
          <cell r="C297" t="str">
            <v>계</v>
          </cell>
          <cell r="O297">
            <v>6560</v>
          </cell>
          <cell r="R297">
            <v>6560</v>
          </cell>
        </row>
        <row r="299">
          <cell r="A299" t="str">
            <v>흄관운반</v>
          </cell>
          <cell r="D299" t="str">
            <v>D =</v>
          </cell>
          <cell r="E299">
            <v>450</v>
          </cell>
          <cell r="F299" t="str">
            <v>mm / 본당</v>
          </cell>
        </row>
        <row r="300">
          <cell r="C300" t="str">
            <v>본당중량:</v>
          </cell>
          <cell r="E300">
            <v>0.66400000000000003</v>
          </cell>
          <cell r="G300" t="str">
            <v>Ton</v>
          </cell>
        </row>
        <row r="301">
          <cell r="C301" t="str">
            <v>대당적재본수:</v>
          </cell>
          <cell r="F301">
            <v>11</v>
          </cell>
          <cell r="G301" t="str">
            <v>Ton</v>
          </cell>
          <cell r="H301" t="str">
            <v>/</v>
          </cell>
          <cell r="I301">
            <v>0.66400000000000003</v>
          </cell>
          <cell r="K301" t="str">
            <v>Ton</v>
          </cell>
          <cell r="L301" t="str">
            <v>=</v>
          </cell>
          <cell r="M301">
            <v>16</v>
          </cell>
          <cell r="N301" t="str">
            <v>본</v>
          </cell>
        </row>
        <row r="302">
          <cell r="C302" t="str">
            <v>계</v>
          </cell>
          <cell r="O302">
            <v>79118</v>
          </cell>
          <cell r="R302">
            <v>79118</v>
          </cell>
        </row>
        <row r="304">
          <cell r="A304" t="str">
            <v>흄관운반</v>
          </cell>
          <cell r="D304" t="str">
            <v>D =</v>
          </cell>
          <cell r="E304">
            <v>500</v>
          </cell>
          <cell r="F304" t="str">
            <v>mm / 본당</v>
          </cell>
        </row>
        <row r="305">
          <cell r="C305" t="str">
            <v>본당중량:</v>
          </cell>
          <cell r="E305">
            <v>0.78900000000000003</v>
          </cell>
          <cell r="G305" t="str">
            <v>Ton</v>
          </cell>
        </row>
        <row r="306">
          <cell r="C306" t="str">
            <v>대당적재본수:</v>
          </cell>
          <cell r="F306">
            <v>11</v>
          </cell>
          <cell r="G306" t="str">
            <v>Ton</v>
          </cell>
          <cell r="H306" t="str">
            <v>/</v>
          </cell>
          <cell r="I306">
            <v>0.78900000000000003</v>
          </cell>
          <cell r="K306" t="str">
            <v>Ton</v>
          </cell>
          <cell r="L306" t="str">
            <v>=</v>
          </cell>
          <cell r="M306">
            <v>13</v>
          </cell>
          <cell r="N306" t="str">
            <v>본</v>
          </cell>
        </row>
        <row r="307">
          <cell r="C307" t="str">
            <v>계</v>
          </cell>
          <cell r="O307">
            <v>9588</v>
          </cell>
          <cell r="R307">
            <v>9588</v>
          </cell>
        </row>
        <row r="309">
          <cell r="A309" t="str">
            <v>흄관운반</v>
          </cell>
          <cell r="D309" t="str">
            <v>D =</v>
          </cell>
          <cell r="E309">
            <v>600</v>
          </cell>
          <cell r="F309" t="str">
            <v>mm / 본당</v>
          </cell>
        </row>
        <row r="310">
          <cell r="C310" t="str">
            <v>본당중량:</v>
          </cell>
          <cell r="E310">
            <v>1.01</v>
          </cell>
          <cell r="G310" t="str">
            <v>Ton</v>
          </cell>
        </row>
        <row r="311">
          <cell r="C311" t="str">
            <v>대당적재본수:</v>
          </cell>
          <cell r="F311">
            <v>11</v>
          </cell>
          <cell r="G311" t="str">
            <v>Ton</v>
          </cell>
          <cell r="H311" t="str">
            <v>/</v>
          </cell>
          <cell r="I311">
            <v>1.01</v>
          </cell>
          <cell r="K311" t="str">
            <v>Ton</v>
          </cell>
          <cell r="L311" t="str">
            <v>=</v>
          </cell>
          <cell r="M311">
            <v>10</v>
          </cell>
          <cell r="N311" t="str">
            <v>본</v>
          </cell>
        </row>
        <row r="312">
          <cell r="C312" t="str">
            <v>계</v>
          </cell>
          <cell r="O312">
            <v>12465</v>
          </cell>
          <cell r="R312">
            <v>12465</v>
          </cell>
        </row>
        <row r="316">
          <cell r="A316">
            <v>89</v>
          </cell>
          <cell r="B316">
            <v>89.01</v>
          </cell>
          <cell r="C316">
            <v>89.02000000000001</v>
          </cell>
          <cell r="D316">
            <v>89.030000000000015</v>
          </cell>
          <cell r="E316">
            <v>89.04000000000002</v>
          </cell>
          <cell r="F316">
            <v>89.050000000000026</v>
          </cell>
          <cell r="G316">
            <v>89.060000000000031</v>
          </cell>
          <cell r="H316">
            <v>89.070000000000036</v>
          </cell>
          <cell r="I316">
            <v>89.080000000000041</v>
          </cell>
          <cell r="J316">
            <v>89.090000000000046</v>
          </cell>
          <cell r="K316">
            <v>89.100000000000051</v>
          </cell>
          <cell r="L316">
            <v>89.110000000000056</v>
          </cell>
          <cell r="M316">
            <v>89.120000000000061</v>
          </cell>
          <cell r="N316">
            <v>89.130000000000067</v>
          </cell>
          <cell r="O316">
            <v>89.140000000000072</v>
          </cell>
          <cell r="P316">
            <v>89.150000000000077</v>
          </cell>
          <cell r="Q316">
            <v>89.160000000000082</v>
          </cell>
          <cell r="R316">
            <v>89.170000000000087</v>
          </cell>
        </row>
        <row r="317">
          <cell r="E317" t="str">
            <v>산</v>
          </cell>
          <cell r="G317" t="str">
            <v>출</v>
          </cell>
          <cell r="I317" t="str">
            <v>내</v>
          </cell>
          <cell r="K317" t="str">
            <v>역</v>
          </cell>
          <cell r="O317" t="str">
            <v>계</v>
          </cell>
          <cell r="P317" t="str">
            <v>노무비</v>
          </cell>
          <cell r="Q317" t="str">
            <v>재료비</v>
          </cell>
          <cell r="R317" t="str">
            <v>경  비</v>
          </cell>
        </row>
        <row r="319">
          <cell r="A319" t="str">
            <v>흄관운반 D=700mm / 본당</v>
          </cell>
        </row>
        <row r="320">
          <cell r="C320" t="str">
            <v>본당중량:</v>
          </cell>
          <cell r="E320">
            <v>1.3220000000000001</v>
          </cell>
          <cell r="G320" t="str">
            <v>Ton</v>
          </cell>
        </row>
        <row r="321">
          <cell r="C321" t="str">
            <v>대당적재본수:</v>
          </cell>
          <cell r="F321">
            <v>11</v>
          </cell>
          <cell r="G321" t="str">
            <v>Ton</v>
          </cell>
          <cell r="H321" t="str">
            <v>/</v>
          </cell>
          <cell r="I321">
            <v>1.3220000000000001</v>
          </cell>
          <cell r="K321" t="str">
            <v>Ton</v>
          </cell>
          <cell r="L321" t="str">
            <v>=</v>
          </cell>
          <cell r="M321">
            <v>8</v>
          </cell>
          <cell r="N321" t="str">
            <v>본</v>
          </cell>
        </row>
        <row r="322">
          <cell r="C322" t="str">
            <v>계</v>
          </cell>
          <cell r="O322">
            <v>15581</v>
          </cell>
          <cell r="R322">
            <v>15581</v>
          </cell>
        </row>
        <row r="324">
          <cell r="A324" t="str">
            <v>흄관운반</v>
          </cell>
          <cell r="D324" t="str">
            <v>D =</v>
          </cell>
          <cell r="E324">
            <v>800</v>
          </cell>
          <cell r="F324" t="str">
            <v>mm / 본당</v>
          </cell>
        </row>
        <row r="325">
          <cell r="C325" t="str">
            <v>본당중량:</v>
          </cell>
          <cell r="E325">
            <v>1.675</v>
          </cell>
          <cell r="G325" t="str">
            <v>Ton</v>
          </cell>
        </row>
        <row r="326">
          <cell r="C326" t="str">
            <v>대당적재본수:</v>
          </cell>
          <cell r="F326">
            <v>11</v>
          </cell>
          <cell r="G326" t="str">
            <v>Ton</v>
          </cell>
          <cell r="H326" t="str">
            <v>/</v>
          </cell>
          <cell r="I326">
            <v>1.675</v>
          </cell>
          <cell r="K326" t="str">
            <v>Ton</v>
          </cell>
          <cell r="L326" t="str">
            <v>=</v>
          </cell>
          <cell r="M326">
            <v>6</v>
          </cell>
          <cell r="N326" t="str">
            <v>본</v>
          </cell>
        </row>
        <row r="327">
          <cell r="C327" t="str">
            <v>계</v>
          </cell>
          <cell r="O327">
            <v>20775</v>
          </cell>
          <cell r="R327">
            <v>20775</v>
          </cell>
        </row>
        <row r="329">
          <cell r="A329" t="str">
            <v>흄관운반</v>
          </cell>
          <cell r="D329" t="str">
            <v>D =</v>
          </cell>
          <cell r="E329">
            <v>900</v>
          </cell>
          <cell r="F329" t="str">
            <v>mm / 본당</v>
          </cell>
        </row>
        <row r="330">
          <cell r="C330" t="str">
            <v>본당중량:</v>
          </cell>
          <cell r="E330">
            <v>1.9710000000000001</v>
          </cell>
          <cell r="G330" t="str">
            <v>Ton</v>
          </cell>
        </row>
        <row r="331">
          <cell r="C331" t="str">
            <v>대당적재본수:</v>
          </cell>
          <cell r="F331">
            <v>11</v>
          </cell>
          <cell r="G331" t="str">
            <v>Ton</v>
          </cell>
          <cell r="H331" t="str">
            <v>/</v>
          </cell>
          <cell r="I331">
            <v>1.9710000000000001</v>
          </cell>
          <cell r="K331" t="str">
            <v>Ton</v>
          </cell>
          <cell r="L331" t="str">
            <v>=</v>
          </cell>
          <cell r="M331">
            <v>5</v>
          </cell>
          <cell r="N331" t="str">
            <v>본</v>
          </cell>
        </row>
        <row r="332">
          <cell r="C332" t="str">
            <v>계</v>
          </cell>
          <cell r="O332">
            <v>24930</v>
          </cell>
          <cell r="R332">
            <v>24930</v>
          </cell>
        </row>
        <row r="334">
          <cell r="A334" t="str">
            <v>흄관운반</v>
          </cell>
          <cell r="D334" t="str">
            <v>D =</v>
          </cell>
          <cell r="E334">
            <v>1000</v>
          </cell>
          <cell r="G334" t="str">
            <v>mm / 본당</v>
          </cell>
        </row>
        <row r="335">
          <cell r="C335" t="str">
            <v>본당중량:</v>
          </cell>
          <cell r="E335">
            <v>2.3490000000000002</v>
          </cell>
          <cell r="G335" t="str">
            <v>Ton</v>
          </cell>
        </row>
        <row r="336">
          <cell r="C336" t="str">
            <v>대당적재본수:</v>
          </cell>
          <cell r="F336">
            <v>11</v>
          </cell>
          <cell r="G336" t="str">
            <v>Ton</v>
          </cell>
          <cell r="H336" t="str">
            <v>/</v>
          </cell>
          <cell r="I336">
            <v>2.3490000000000002</v>
          </cell>
          <cell r="K336" t="str">
            <v>Ton</v>
          </cell>
          <cell r="L336" t="str">
            <v>=</v>
          </cell>
          <cell r="M336">
            <v>4</v>
          </cell>
          <cell r="N336" t="str">
            <v>본</v>
          </cell>
        </row>
        <row r="337">
          <cell r="C337" t="str">
            <v>계</v>
          </cell>
          <cell r="O337">
            <v>31162</v>
          </cell>
          <cell r="R337">
            <v>31162</v>
          </cell>
        </row>
        <row r="339">
          <cell r="A339" t="str">
            <v>흄관운반</v>
          </cell>
          <cell r="D339" t="str">
            <v>D =</v>
          </cell>
          <cell r="E339">
            <v>1200</v>
          </cell>
          <cell r="G339" t="str">
            <v>mm / 본당</v>
          </cell>
        </row>
        <row r="340">
          <cell r="C340" t="str">
            <v>본당중량:</v>
          </cell>
          <cell r="E340">
            <v>3.302</v>
          </cell>
          <cell r="G340" t="str">
            <v>Ton</v>
          </cell>
        </row>
        <row r="341">
          <cell r="C341" t="str">
            <v>대당적재본수:</v>
          </cell>
          <cell r="F341">
            <v>11</v>
          </cell>
          <cell r="G341" t="str">
            <v>Ton</v>
          </cell>
          <cell r="H341" t="str">
            <v>/</v>
          </cell>
          <cell r="I341">
            <v>3.302</v>
          </cell>
          <cell r="K341" t="str">
            <v>Ton</v>
          </cell>
          <cell r="L341" t="str">
            <v>=</v>
          </cell>
          <cell r="M341">
            <v>3</v>
          </cell>
          <cell r="N341" t="str">
            <v>본</v>
          </cell>
        </row>
        <row r="342">
          <cell r="C342" t="str">
            <v>계</v>
          </cell>
          <cell r="O342">
            <v>41550</v>
          </cell>
          <cell r="R342">
            <v>41550</v>
          </cell>
        </row>
        <row r="351">
          <cell r="A351">
            <v>90</v>
          </cell>
          <cell r="B351">
            <v>90.01</v>
          </cell>
          <cell r="C351">
            <v>90.02000000000001</v>
          </cell>
          <cell r="D351">
            <v>90.030000000000015</v>
          </cell>
          <cell r="E351">
            <v>90.04000000000002</v>
          </cell>
          <cell r="F351">
            <v>90.050000000000026</v>
          </cell>
          <cell r="G351">
            <v>90.060000000000031</v>
          </cell>
          <cell r="H351">
            <v>90.070000000000036</v>
          </cell>
          <cell r="I351">
            <v>90.080000000000041</v>
          </cell>
          <cell r="J351">
            <v>90.090000000000046</v>
          </cell>
          <cell r="K351">
            <v>90.100000000000051</v>
          </cell>
          <cell r="L351">
            <v>90.110000000000056</v>
          </cell>
          <cell r="M351">
            <v>90.120000000000061</v>
          </cell>
          <cell r="N351">
            <v>90.130000000000067</v>
          </cell>
          <cell r="O351">
            <v>90.140000000000072</v>
          </cell>
          <cell r="P351">
            <v>90.150000000000077</v>
          </cell>
          <cell r="Q351">
            <v>90.160000000000082</v>
          </cell>
          <cell r="R351">
            <v>90.170000000000087</v>
          </cell>
        </row>
        <row r="352">
          <cell r="E352" t="str">
            <v>산</v>
          </cell>
          <cell r="G352" t="str">
            <v>출</v>
          </cell>
          <cell r="I352" t="str">
            <v>내</v>
          </cell>
          <cell r="K352" t="str">
            <v>역</v>
          </cell>
          <cell r="O352" t="str">
            <v>계</v>
          </cell>
          <cell r="P352" t="str">
            <v>노무비</v>
          </cell>
          <cell r="Q352" t="str">
            <v>재료비</v>
          </cell>
          <cell r="R352" t="str">
            <v>경  비</v>
          </cell>
        </row>
        <row r="354">
          <cell r="A354" t="str">
            <v>P. C관 운반 D=500mm / 본당</v>
          </cell>
        </row>
        <row r="355">
          <cell r="B355">
            <v>1</v>
          </cell>
          <cell r="C355" t="str">
            <v>운반비(구역화물  12Ton)</v>
          </cell>
        </row>
        <row r="356">
          <cell r="C356" t="str">
            <v>공장 : 이천시 부발면 신원리 624-2번지</v>
          </cell>
          <cell r="K356" t="str">
            <v>→</v>
          </cell>
          <cell r="L356">
            <v>100</v>
          </cell>
          <cell r="M356" t="str">
            <v>Km 적용</v>
          </cell>
        </row>
        <row r="357">
          <cell r="C357" t="str">
            <v>본당중량:</v>
          </cell>
          <cell r="E357">
            <v>1.24</v>
          </cell>
          <cell r="G357" t="str">
            <v>Ton</v>
          </cell>
        </row>
        <row r="358">
          <cell r="C358" t="str">
            <v>대당적재본수:</v>
          </cell>
          <cell r="F358">
            <v>12</v>
          </cell>
          <cell r="G358" t="str">
            <v>Ton</v>
          </cell>
          <cell r="H358" t="str">
            <v>/</v>
          </cell>
          <cell r="I358">
            <v>1.24</v>
          </cell>
          <cell r="K358" t="str">
            <v>Ton</v>
          </cell>
          <cell r="L358" t="str">
            <v>=</v>
          </cell>
          <cell r="M358">
            <v>9</v>
          </cell>
          <cell r="N358" t="str">
            <v>본</v>
          </cell>
        </row>
        <row r="359">
          <cell r="C359">
            <v>231780</v>
          </cell>
          <cell r="E359" t="str">
            <v>/</v>
          </cell>
          <cell r="F359">
            <v>1.1000000000000001</v>
          </cell>
          <cell r="G359" t="str">
            <v>/</v>
          </cell>
          <cell r="H359">
            <v>9</v>
          </cell>
          <cell r="I359" t="str">
            <v>=</v>
          </cell>
          <cell r="J359">
            <v>23412</v>
          </cell>
          <cell r="O359">
            <v>23412</v>
          </cell>
          <cell r="R359">
            <v>23412</v>
          </cell>
        </row>
        <row r="360">
          <cell r="B360">
            <v>2</v>
          </cell>
          <cell r="C360" t="str">
            <v>하차비</v>
          </cell>
        </row>
        <row r="361">
          <cell r="C361">
            <v>1916</v>
          </cell>
          <cell r="E361" t="str">
            <v>/</v>
          </cell>
          <cell r="F361">
            <v>1.1000000000000001</v>
          </cell>
          <cell r="G361" t="str">
            <v>*</v>
          </cell>
          <cell r="H361">
            <v>12</v>
          </cell>
          <cell r="I361" t="str">
            <v>/</v>
          </cell>
          <cell r="J361">
            <v>9</v>
          </cell>
          <cell r="K361" t="str">
            <v>=</v>
          </cell>
          <cell r="L361">
            <v>2322</v>
          </cell>
          <cell r="O361">
            <v>2322</v>
          </cell>
          <cell r="R361">
            <v>2322</v>
          </cell>
        </row>
        <row r="362">
          <cell r="C362" t="str">
            <v>계</v>
          </cell>
          <cell r="O362">
            <v>25734</v>
          </cell>
          <cell r="R362">
            <v>25734</v>
          </cell>
        </row>
        <row r="364">
          <cell r="A364" t="str">
            <v>P . C 관</v>
          </cell>
          <cell r="D364" t="str">
            <v>D =</v>
          </cell>
          <cell r="E364">
            <v>600</v>
          </cell>
          <cell r="F364" t="str">
            <v>mm / 본당</v>
          </cell>
        </row>
        <row r="365">
          <cell r="C365" t="str">
            <v>본당중량:</v>
          </cell>
          <cell r="E365">
            <v>1.55</v>
          </cell>
          <cell r="G365" t="str">
            <v>Ton</v>
          </cell>
        </row>
        <row r="366">
          <cell r="C366" t="str">
            <v>대당적재본수:</v>
          </cell>
          <cell r="F366">
            <v>12</v>
          </cell>
          <cell r="G366" t="str">
            <v>Ton</v>
          </cell>
          <cell r="H366" t="str">
            <v>/</v>
          </cell>
          <cell r="I366">
            <v>1.55</v>
          </cell>
          <cell r="K366" t="str">
            <v>Ton</v>
          </cell>
          <cell r="L366" t="str">
            <v>=</v>
          </cell>
          <cell r="M366">
            <v>7</v>
          </cell>
          <cell r="N366" t="str">
            <v>본</v>
          </cell>
        </row>
        <row r="367">
          <cell r="C367" t="str">
            <v>계</v>
          </cell>
          <cell r="O367">
            <v>32838</v>
          </cell>
          <cell r="R367">
            <v>32838</v>
          </cell>
        </row>
        <row r="369">
          <cell r="A369" t="str">
            <v>P . C 관</v>
          </cell>
          <cell r="D369" t="str">
            <v>D =</v>
          </cell>
          <cell r="E369">
            <v>700</v>
          </cell>
          <cell r="F369" t="str">
            <v>mm / 본당</v>
          </cell>
        </row>
        <row r="370">
          <cell r="C370" t="str">
            <v>본당중량:</v>
          </cell>
          <cell r="E370">
            <v>1.9</v>
          </cell>
          <cell r="G370" t="str">
            <v>Ton</v>
          </cell>
        </row>
        <row r="371">
          <cell r="C371" t="str">
            <v>대당적재본수:</v>
          </cell>
          <cell r="F371">
            <v>12</v>
          </cell>
          <cell r="G371" t="str">
            <v>Ton</v>
          </cell>
          <cell r="H371" t="str">
            <v>/</v>
          </cell>
          <cell r="I371">
            <v>1.9</v>
          </cell>
          <cell r="K371" t="str">
            <v>Ton</v>
          </cell>
          <cell r="L371" t="str">
            <v>=</v>
          </cell>
          <cell r="M371">
            <v>6</v>
          </cell>
          <cell r="N371" t="str">
            <v>본</v>
          </cell>
        </row>
        <row r="372">
          <cell r="C372" t="str">
            <v>계</v>
          </cell>
          <cell r="O372">
            <v>38311</v>
          </cell>
          <cell r="R372">
            <v>38311</v>
          </cell>
        </row>
        <row r="374">
          <cell r="A374" t="str">
            <v>P . C 관</v>
          </cell>
          <cell r="D374" t="str">
            <v>D =</v>
          </cell>
          <cell r="E374">
            <v>800</v>
          </cell>
          <cell r="F374" t="str">
            <v>mm / 본당</v>
          </cell>
        </row>
        <row r="375">
          <cell r="C375" t="str">
            <v>본당중량:</v>
          </cell>
          <cell r="E375">
            <v>2.36</v>
          </cell>
          <cell r="G375" t="str">
            <v>Ton</v>
          </cell>
        </row>
        <row r="376">
          <cell r="C376" t="str">
            <v>대당적재본수:</v>
          </cell>
          <cell r="F376">
            <v>12</v>
          </cell>
          <cell r="G376" t="str">
            <v>Ton</v>
          </cell>
          <cell r="H376" t="str">
            <v>/</v>
          </cell>
          <cell r="I376">
            <v>2.36</v>
          </cell>
          <cell r="K376" t="str">
            <v>Ton</v>
          </cell>
          <cell r="L376" t="str">
            <v>=</v>
          </cell>
          <cell r="M376">
            <v>5</v>
          </cell>
          <cell r="N376" t="str">
            <v>본</v>
          </cell>
        </row>
        <row r="377">
          <cell r="C377" t="str">
            <v>계</v>
          </cell>
          <cell r="O377">
            <v>45973</v>
          </cell>
          <cell r="R377">
            <v>45973</v>
          </cell>
        </row>
        <row r="379">
          <cell r="A379" t="str">
            <v>P . C 관</v>
          </cell>
          <cell r="D379" t="str">
            <v>D =</v>
          </cell>
          <cell r="E379">
            <v>900</v>
          </cell>
          <cell r="F379" t="str">
            <v>mm / 본당</v>
          </cell>
        </row>
        <row r="380">
          <cell r="C380" t="str">
            <v>본당중량:</v>
          </cell>
          <cell r="E380">
            <v>2.91</v>
          </cell>
          <cell r="G380" t="str">
            <v>Ton</v>
          </cell>
        </row>
        <row r="381">
          <cell r="C381" t="str">
            <v>대당적재본수:</v>
          </cell>
          <cell r="F381">
            <v>12</v>
          </cell>
          <cell r="G381" t="str">
            <v>Ton</v>
          </cell>
          <cell r="H381" t="str">
            <v>/</v>
          </cell>
          <cell r="I381">
            <v>2.91</v>
          </cell>
          <cell r="K381" t="str">
            <v>Ton</v>
          </cell>
          <cell r="L381" t="str">
            <v>=</v>
          </cell>
          <cell r="M381">
            <v>4</v>
          </cell>
          <cell r="N381" t="str">
            <v>본</v>
          </cell>
        </row>
        <row r="382">
          <cell r="C382" t="str">
            <v>계</v>
          </cell>
          <cell r="O382">
            <v>57467</v>
          </cell>
          <cell r="R382">
            <v>57467</v>
          </cell>
        </row>
        <row r="386">
          <cell r="A386">
            <v>91</v>
          </cell>
          <cell r="B386">
            <v>91.01</v>
          </cell>
          <cell r="C386">
            <v>91.02000000000001</v>
          </cell>
          <cell r="D386">
            <v>91.030000000000015</v>
          </cell>
          <cell r="E386">
            <v>91.04000000000002</v>
          </cell>
          <cell r="F386">
            <v>91.050000000000026</v>
          </cell>
          <cell r="G386">
            <v>91.060000000000031</v>
          </cell>
          <cell r="H386">
            <v>91.070000000000036</v>
          </cell>
          <cell r="I386">
            <v>91.080000000000041</v>
          </cell>
          <cell r="J386">
            <v>91.090000000000046</v>
          </cell>
          <cell r="K386">
            <v>91.100000000000051</v>
          </cell>
          <cell r="L386">
            <v>91.110000000000056</v>
          </cell>
          <cell r="M386">
            <v>91.120000000000061</v>
          </cell>
          <cell r="N386">
            <v>91.130000000000067</v>
          </cell>
          <cell r="O386">
            <v>91.140000000000072</v>
          </cell>
          <cell r="P386">
            <v>91.150000000000077</v>
          </cell>
          <cell r="Q386">
            <v>91.160000000000082</v>
          </cell>
          <cell r="R386">
            <v>91.170000000000087</v>
          </cell>
        </row>
        <row r="387">
          <cell r="E387" t="str">
            <v>산</v>
          </cell>
          <cell r="G387" t="str">
            <v>출</v>
          </cell>
          <cell r="I387" t="str">
            <v>내</v>
          </cell>
          <cell r="K387" t="str">
            <v>역</v>
          </cell>
          <cell r="O387" t="str">
            <v>계</v>
          </cell>
          <cell r="P387" t="str">
            <v>노무비</v>
          </cell>
          <cell r="Q387" t="str">
            <v>재료비</v>
          </cell>
          <cell r="R387" t="str">
            <v>경  비</v>
          </cell>
        </row>
        <row r="389">
          <cell r="A389" t="str">
            <v>P. C관 운반 D=1,00mm / 본당</v>
          </cell>
        </row>
        <row r="390">
          <cell r="C390" t="str">
            <v>본당중량:</v>
          </cell>
          <cell r="E390">
            <v>3.5</v>
          </cell>
          <cell r="G390" t="str">
            <v>Ton</v>
          </cell>
        </row>
        <row r="391">
          <cell r="C391" t="str">
            <v>대당적재본수:</v>
          </cell>
          <cell r="F391">
            <v>12</v>
          </cell>
          <cell r="G391" t="str">
            <v>Ton</v>
          </cell>
          <cell r="H391" t="str">
            <v>/</v>
          </cell>
          <cell r="I391">
            <v>3.5</v>
          </cell>
          <cell r="K391" t="str">
            <v>Ton</v>
          </cell>
          <cell r="L391" t="str">
            <v>=</v>
          </cell>
          <cell r="M391">
            <v>3</v>
          </cell>
          <cell r="N391" t="str">
            <v>본</v>
          </cell>
        </row>
        <row r="392">
          <cell r="C392" t="str">
            <v>계</v>
          </cell>
          <cell r="O392">
            <v>76623</v>
          </cell>
          <cell r="R392">
            <v>76623</v>
          </cell>
        </row>
        <row r="394">
          <cell r="A394" t="str">
            <v>P . C 관</v>
          </cell>
          <cell r="D394" t="str">
            <v>D =</v>
          </cell>
          <cell r="E394">
            <v>1100</v>
          </cell>
          <cell r="G394" t="str">
            <v>mm / 본당</v>
          </cell>
        </row>
        <row r="395">
          <cell r="C395" t="str">
            <v>본당중량:</v>
          </cell>
          <cell r="E395">
            <v>4.0999999999999996</v>
          </cell>
          <cell r="G395" t="str">
            <v>Ton</v>
          </cell>
        </row>
        <row r="396">
          <cell r="C396" t="str">
            <v>대당적재본수:</v>
          </cell>
          <cell r="F396">
            <v>12</v>
          </cell>
          <cell r="G396" t="str">
            <v>Ton</v>
          </cell>
          <cell r="H396" t="str">
            <v>/</v>
          </cell>
          <cell r="I396">
            <v>4.0999999999999996</v>
          </cell>
          <cell r="K396" t="str">
            <v>Ton</v>
          </cell>
          <cell r="L396" t="str">
            <v>=</v>
          </cell>
          <cell r="M396">
            <v>2</v>
          </cell>
          <cell r="N396" t="str">
            <v>본</v>
          </cell>
        </row>
        <row r="397">
          <cell r="C397" t="str">
            <v>계</v>
          </cell>
          <cell r="O397">
            <v>114934</v>
          </cell>
          <cell r="R397">
            <v>114934</v>
          </cell>
        </row>
        <row r="399">
          <cell r="A399" t="str">
            <v>P . C 관</v>
          </cell>
          <cell r="D399" t="str">
            <v>D =</v>
          </cell>
          <cell r="E399">
            <v>1200</v>
          </cell>
          <cell r="G399" t="str">
            <v>mm / 본당</v>
          </cell>
        </row>
        <row r="400">
          <cell r="C400" t="str">
            <v>본당중량:</v>
          </cell>
          <cell r="E400">
            <v>4.8099999999999996</v>
          </cell>
          <cell r="G400" t="str">
            <v>Ton</v>
          </cell>
        </row>
        <row r="401">
          <cell r="C401" t="str">
            <v>대당적재본수:</v>
          </cell>
          <cell r="F401">
            <v>12</v>
          </cell>
          <cell r="G401" t="str">
            <v>Ton</v>
          </cell>
          <cell r="H401" t="str">
            <v>/</v>
          </cell>
          <cell r="I401">
            <v>4.8099999999999996</v>
          </cell>
          <cell r="K401" t="str">
            <v>Ton</v>
          </cell>
          <cell r="L401" t="str">
            <v>=</v>
          </cell>
          <cell r="M401">
            <v>2</v>
          </cell>
          <cell r="N401" t="str">
            <v>본</v>
          </cell>
        </row>
        <row r="402">
          <cell r="C402" t="str">
            <v>계</v>
          </cell>
          <cell r="O402">
            <v>114934</v>
          </cell>
          <cell r="R402">
            <v>114934</v>
          </cell>
        </row>
        <row r="404">
          <cell r="A404" t="str">
            <v>P . C 관</v>
          </cell>
          <cell r="D404" t="str">
            <v>D =</v>
          </cell>
          <cell r="E404">
            <v>1350</v>
          </cell>
          <cell r="G404" t="str">
            <v>mm / 본당</v>
          </cell>
        </row>
        <row r="405">
          <cell r="C405" t="str">
            <v>본당중량:</v>
          </cell>
          <cell r="E405">
            <v>5.87</v>
          </cell>
          <cell r="G405" t="str">
            <v>Ton</v>
          </cell>
        </row>
        <row r="406">
          <cell r="C406" t="str">
            <v>대당적재본수:</v>
          </cell>
          <cell r="F406">
            <v>12</v>
          </cell>
          <cell r="G406" t="str">
            <v>Ton</v>
          </cell>
          <cell r="H406" t="str">
            <v>/</v>
          </cell>
          <cell r="I406">
            <v>5.87</v>
          </cell>
          <cell r="K406" t="str">
            <v>Ton</v>
          </cell>
          <cell r="L406" t="str">
            <v>=</v>
          </cell>
          <cell r="M406">
            <v>2</v>
          </cell>
          <cell r="N406" t="str">
            <v>본</v>
          </cell>
        </row>
        <row r="407">
          <cell r="C407" t="str">
            <v>계</v>
          </cell>
          <cell r="O407">
            <v>114934</v>
          </cell>
          <cell r="R407">
            <v>114934</v>
          </cell>
        </row>
        <row r="409">
          <cell r="A409" t="str">
            <v>P . C 관</v>
          </cell>
          <cell r="D409" t="str">
            <v>D =</v>
          </cell>
          <cell r="E409">
            <v>1500</v>
          </cell>
          <cell r="G409" t="str">
            <v>mm / 본당</v>
          </cell>
        </row>
        <row r="410">
          <cell r="C410" t="str">
            <v>본당중량:</v>
          </cell>
          <cell r="E410">
            <v>7.1</v>
          </cell>
          <cell r="G410" t="str">
            <v>Ton</v>
          </cell>
        </row>
        <row r="411">
          <cell r="C411" t="str">
            <v>대당적재본수:</v>
          </cell>
          <cell r="F411">
            <v>12</v>
          </cell>
          <cell r="G411" t="str">
            <v>Ton</v>
          </cell>
          <cell r="H411" t="str">
            <v>/</v>
          </cell>
          <cell r="I411">
            <v>7.1</v>
          </cell>
          <cell r="K411" t="str">
            <v>Ton</v>
          </cell>
          <cell r="L411" t="str">
            <v>=</v>
          </cell>
          <cell r="M411">
            <v>1</v>
          </cell>
          <cell r="N411" t="str">
            <v>본</v>
          </cell>
        </row>
        <row r="412">
          <cell r="C412" t="str">
            <v>계</v>
          </cell>
          <cell r="O412">
            <v>229869</v>
          </cell>
          <cell r="R412">
            <v>229869</v>
          </cell>
        </row>
        <row r="421">
          <cell r="A421">
            <v>92</v>
          </cell>
          <cell r="B421">
            <v>92.01</v>
          </cell>
          <cell r="C421">
            <v>92.02000000000001</v>
          </cell>
          <cell r="D421">
            <v>92.030000000000015</v>
          </cell>
          <cell r="E421">
            <v>92.04000000000002</v>
          </cell>
          <cell r="F421">
            <v>92.050000000000026</v>
          </cell>
          <cell r="G421">
            <v>92.060000000000031</v>
          </cell>
          <cell r="H421">
            <v>92.070000000000036</v>
          </cell>
          <cell r="I421">
            <v>92.080000000000041</v>
          </cell>
          <cell r="J421">
            <v>92.090000000000046</v>
          </cell>
          <cell r="K421">
            <v>92.100000000000051</v>
          </cell>
          <cell r="L421">
            <v>92.110000000000056</v>
          </cell>
          <cell r="M421">
            <v>92.120000000000061</v>
          </cell>
          <cell r="N421">
            <v>92.130000000000067</v>
          </cell>
          <cell r="O421">
            <v>92.140000000000072</v>
          </cell>
          <cell r="P421">
            <v>92.150000000000077</v>
          </cell>
          <cell r="Q421">
            <v>92.160000000000082</v>
          </cell>
          <cell r="R421">
            <v>92.170000000000087</v>
          </cell>
        </row>
        <row r="422">
          <cell r="E422" t="str">
            <v>산</v>
          </cell>
          <cell r="G422" t="str">
            <v>출</v>
          </cell>
          <cell r="I422" t="str">
            <v>내</v>
          </cell>
          <cell r="K422" t="str">
            <v>역</v>
          </cell>
          <cell r="O422" t="str">
            <v>계</v>
          </cell>
          <cell r="P422" t="str">
            <v>노무비</v>
          </cell>
          <cell r="Q422" t="str">
            <v>재료비</v>
          </cell>
          <cell r="R422" t="str">
            <v>경  비</v>
          </cell>
        </row>
        <row r="424">
          <cell r="A424" t="str">
            <v>깬돌운반(뒷길이60cm) / ㎡</v>
          </cell>
        </row>
        <row r="425">
          <cell r="B425" t="str">
            <v xml:space="preserve">단위보정 R = 540 / 2000 = </v>
          </cell>
          <cell r="H425">
            <v>0.27</v>
          </cell>
        </row>
        <row r="427">
          <cell r="B427">
            <v>1</v>
          </cell>
          <cell r="C427" t="str">
            <v>깬돌구입(1㎥당 8개 ,1㎡ 6개소요)</v>
          </cell>
        </row>
        <row r="428">
          <cell r="C428">
            <v>1</v>
          </cell>
          <cell r="D428" t="str">
            <v>㎥</v>
          </cell>
          <cell r="E428" t="str">
            <v>*</v>
          </cell>
          <cell r="F428">
            <v>12500</v>
          </cell>
          <cell r="H428" t="str">
            <v xml:space="preserve">/ </v>
          </cell>
          <cell r="I428">
            <v>8</v>
          </cell>
          <cell r="J428" t="str">
            <v>*</v>
          </cell>
          <cell r="K428">
            <v>6</v>
          </cell>
          <cell r="L428" t="str">
            <v>=</v>
          </cell>
          <cell r="M428">
            <v>9375</v>
          </cell>
          <cell r="O428">
            <v>9375</v>
          </cell>
          <cell r="Q428">
            <v>9375</v>
          </cell>
        </row>
        <row r="430">
          <cell r="B430">
            <v>2</v>
          </cell>
          <cell r="C430" t="str">
            <v>적사</v>
          </cell>
        </row>
        <row r="431">
          <cell r="C431" t="str">
            <v>인부</v>
          </cell>
          <cell r="D431">
            <v>5</v>
          </cell>
          <cell r="E431" t="str">
            <v>인</v>
          </cell>
          <cell r="F431" t="str">
            <v>*</v>
          </cell>
          <cell r="G431">
            <v>50680</v>
          </cell>
          <cell r="I431" t="str">
            <v>*</v>
          </cell>
          <cell r="J431">
            <v>12</v>
          </cell>
          <cell r="K431" t="str">
            <v xml:space="preserve">/ </v>
          </cell>
          <cell r="L431">
            <v>450</v>
          </cell>
          <cell r="N431" t="str">
            <v>*</v>
          </cell>
        </row>
        <row r="432">
          <cell r="C432" t="str">
            <v>R</v>
          </cell>
          <cell r="D432" t="str">
            <v>=</v>
          </cell>
          <cell r="E432">
            <v>1824.4</v>
          </cell>
          <cell r="O432">
            <v>1824.4</v>
          </cell>
          <cell r="P432">
            <v>1824.4</v>
          </cell>
        </row>
        <row r="434">
          <cell r="B434">
            <v>3</v>
          </cell>
          <cell r="C434" t="str">
            <v>운반(15t  D/T)</v>
          </cell>
        </row>
        <row r="435">
          <cell r="C435" t="str">
            <v>q =</v>
          </cell>
          <cell r="D435">
            <v>15</v>
          </cell>
          <cell r="E435" t="str">
            <v>/</v>
          </cell>
          <cell r="F435">
            <v>2</v>
          </cell>
          <cell r="G435" t="str">
            <v>=</v>
          </cell>
          <cell r="H435">
            <v>7.5</v>
          </cell>
          <cell r="K435" t="str">
            <v>E =</v>
          </cell>
          <cell r="L435">
            <v>0.9</v>
          </cell>
        </row>
        <row r="436">
          <cell r="C436" t="str">
            <v>t1 =</v>
          </cell>
          <cell r="D436">
            <v>7.5</v>
          </cell>
          <cell r="F436" t="str">
            <v>*</v>
          </cell>
          <cell r="G436">
            <v>12</v>
          </cell>
          <cell r="H436" t="str">
            <v>=</v>
          </cell>
          <cell r="I436">
            <v>90</v>
          </cell>
        </row>
        <row r="437">
          <cell r="C437" t="str">
            <v>t2=(</v>
          </cell>
          <cell r="D437">
            <v>8</v>
          </cell>
          <cell r="E437" t="str">
            <v>/</v>
          </cell>
          <cell r="F437">
            <v>35</v>
          </cell>
          <cell r="G437" t="str">
            <v>+</v>
          </cell>
          <cell r="H437">
            <v>1</v>
          </cell>
          <cell r="I437" t="str">
            <v>/</v>
          </cell>
          <cell r="J437">
            <v>10</v>
          </cell>
          <cell r="K437" t="str">
            <v xml:space="preserve"> ) </v>
          </cell>
          <cell r="L437">
            <v>2</v>
          </cell>
          <cell r="M437" t="str">
            <v>*</v>
          </cell>
          <cell r="N437">
            <v>60</v>
          </cell>
        </row>
        <row r="438">
          <cell r="C438" t="str">
            <v>=</v>
          </cell>
          <cell r="D438">
            <v>39.42</v>
          </cell>
        </row>
        <row r="439">
          <cell r="C439" t="str">
            <v>t3 =</v>
          </cell>
          <cell r="D439">
            <v>0.8</v>
          </cell>
          <cell r="F439" t="str">
            <v>t4 =</v>
          </cell>
          <cell r="G439">
            <v>0.42</v>
          </cell>
        </row>
        <row r="440">
          <cell r="C440" t="str">
            <v>CM =</v>
          </cell>
          <cell r="D440" t="str">
            <v xml:space="preserve"> t1+ t2+ t3+ t4</v>
          </cell>
          <cell r="H440" t="str">
            <v>=</v>
          </cell>
          <cell r="I440">
            <v>130.63999999999999</v>
          </cell>
        </row>
        <row r="441">
          <cell r="C441" t="str">
            <v>Q = 60 * q *  F * E / CM</v>
          </cell>
        </row>
        <row r="442">
          <cell r="C442" t="str">
            <v>=</v>
          </cell>
          <cell r="D442">
            <v>3.1</v>
          </cell>
          <cell r="F442" t="str">
            <v>㎥/hr</v>
          </cell>
        </row>
        <row r="443">
          <cell r="C443" t="str">
            <v>TO =</v>
          </cell>
          <cell r="D443" t="str">
            <v>CM - t1 =</v>
          </cell>
          <cell r="F443">
            <v>40.64</v>
          </cell>
        </row>
        <row r="445">
          <cell r="C445" t="str">
            <v>노무비</v>
          </cell>
          <cell r="E445">
            <v>16925</v>
          </cell>
          <cell r="G445" t="str">
            <v>/</v>
          </cell>
          <cell r="H445" t="str">
            <v>Q  *  R  =</v>
          </cell>
          <cell r="K445">
            <v>1474.1</v>
          </cell>
          <cell r="O445">
            <v>1474.1</v>
          </cell>
          <cell r="P445">
            <v>1474.1</v>
          </cell>
        </row>
        <row r="446">
          <cell r="C446" t="str">
            <v>재료비</v>
          </cell>
          <cell r="E446">
            <v>20447</v>
          </cell>
          <cell r="G446" t="str">
            <v>/</v>
          </cell>
          <cell r="H446" t="str">
            <v>Q * TO / CM * R =</v>
          </cell>
          <cell r="L446">
            <v>372.3</v>
          </cell>
          <cell r="O446">
            <v>372.3</v>
          </cell>
          <cell r="Q446">
            <v>372.3</v>
          </cell>
        </row>
        <row r="447">
          <cell r="C447" t="str">
            <v>경  비</v>
          </cell>
          <cell r="E447">
            <v>13741</v>
          </cell>
          <cell r="G447" t="str">
            <v>/</v>
          </cell>
          <cell r="H447" t="str">
            <v>Q  *  R  =</v>
          </cell>
          <cell r="K447">
            <v>1780.8</v>
          </cell>
          <cell r="O447">
            <v>1780.8</v>
          </cell>
          <cell r="R447">
            <v>1780.8</v>
          </cell>
        </row>
        <row r="448">
          <cell r="C448" t="str">
            <v>소계</v>
          </cell>
          <cell r="O448">
            <v>3627.2</v>
          </cell>
          <cell r="P448">
            <v>1474.1</v>
          </cell>
          <cell r="Q448">
            <v>372.3</v>
          </cell>
          <cell r="R448">
            <v>1780.8</v>
          </cell>
        </row>
        <row r="455">
          <cell r="O455">
            <v>14825</v>
          </cell>
          <cell r="P455">
            <v>3298</v>
          </cell>
          <cell r="Q455">
            <v>9747</v>
          </cell>
          <cell r="R455">
            <v>1780</v>
          </cell>
        </row>
        <row r="456">
          <cell r="A456">
            <v>93</v>
          </cell>
          <cell r="B456">
            <v>93.01</v>
          </cell>
          <cell r="C456">
            <v>93.02000000000001</v>
          </cell>
          <cell r="D456">
            <v>93.030000000000015</v>
          </cell>
          <cell r="E456">
            <v>93.04000000000002</v>
          </cell>
          <cell r="F456">
            <v>93.050000000000026</v>
          </cell>
          <cell r="G456">
            <v>93.060000000000031</v>
          </cell>
          <cell r="H456">
            <v>93.070000000000036</v>
          </cell>
          <cell r="I456">
            <v>93.080000000000041</v>
          </cell>
          <cell r="J456">
            <v>93.090000000000046</v>
          </cell>
          <cell r="K456">
            <v>93.100000000000051</v>
          </cell>
          <cell r="L456">
            <v>93.110000000000056</v>
          </cell>
          <cell r="M456">
            <v>93.120000000000061</v>
          </cell>
          <cell r="N456">
            <v>93.130000000000067</v>
          </cell>
          <cell r="O456">
            <v>93.140000000000072</v>
          </cell>
          <cell r="P456">
            <v>93.150000000000077</v>
          </cell>
          <cell r="Q456">
            <v>93.160000000000082</v>
          </cell>
          <cell r="R456">
            <v>93.170000000000087</v>
          </cell>
        </row>
        <row r="457">
          <cell r="E457" t="str">
            <v>산</v>
          </cell>
          <cell r="G457" t="str">
            <v>출</v>
          </cell>
          <cell r="I457" t="str">
            <v>내</v>
          </cell>
          <cell r="K457" t="str">
            <v>역</v>
          </cell>
          <cell r="O457" t="str">
            <v>계</v>
          </cell>
          <cell r="P457" t="str">
            <v>노무비</v>
          </cell>
          <cell r="Q457" t="str">
            <v>재료비</v>
          </cell>
          <cell r="R457" t="str">
            <v>경  비</v>
          </cell>
        </row>
        <row r="459">
          <cell r="A459" t="str">
            <v>깬잡석운반(뒷길이35cm) / ㎡</v>
          </cell>
        </row>
        <row r="460">
          <cell r="B460" t="str">
            <v xml:space="preserve">단위보정 R = 480 / 2000 = </v>
          </cell>
          <cell r="H460">
            <v>0.24</v>
          </cell>
        </row>
        <row r="462">
          <cell r="B462">
            <v>1</v>
          </cell>
          <cell r="C462" t="str">
            <v>견치석구입(1㎥당 46개, 1㎡당 16개)</v>
          </cell>
        </row>
        <row r="463">
          <cell r="C463">
            <v>1</v>
          </cell>
          <cell r="D463" t="str">
            <v>㎥</v>
          </cell>
          <cell r="E463" t="str">
            <v>*</v>
          </cell>
          <cell r="F463">
            <v>900</v>
          </cell>
          <cell r="H463" t="str">
            <v>*</v>
          </cell>
          <cell r="I463">
            <v>16</v>
          </cell>
          <cell r="L463" t="str">
            <v>=</v>
          </cell>
          <cell r="M463">
            <v>14400</v>
          </cell>
          <cell r="O463">
            <v>14400</v>
          </cell>
          <cell r="Q463">
            <v>14400</v>
          </cell>
        </row>
        <row r="465">
          <cell r="B465">
            <v>2</v>
          </cell>
          <cell r="C465" t="str">
            <v>적사</v>
          </cell>
        </row>
        <row r="466">
          <cell r="C466" t="str">
            <v>인부</v>
          </cell>
          <cell r="D466">
            <v>5</v>
          </cell>
          <cell r="E466" t="str">
            <v>인</v>
          </cell>
          <cell r="F466" t="str">
            <v>*</v>
          </cell>
          <cell r="G466">
            <v>50680</v>
          </cell>
          <cell r="I466" t="str">
            <v>*</v>
          </cell>
          <cell r="J466">
            <v>12</v>
          </cell>
          <cell r="K466" t="str">
            <v xml:space="preserve">/ </v>
          </cell>
          <cell r="L466">
            <v>450</v>
          </cell>
          <cell r="N466" t="str">
            <v>*</v>
          </cell>
        </row>
        <row r="467">
          <cell r="C467" t="str">
            <v>R</v>
          </cell>
          <cell r="D467" t="str">
            <v>=</v>
          </cell>
          <cell r="E467">
            <v>1621.7</v>
          </cell>
          <cell r="O467">
            <v>1621.7</v>
          </cell>
          <cell r="P467">
            <v>1621.7</v>
          </cell>
        </row>
        <row r="469">
          <cell r="B469">
            <v>2</v>
          </cell>
          <cell r="C469" t="str">
            <v>운반(15t  D/T)</v>
          </cell>
        </row>
        <row r="470">
          <cell r="C470" t="str">
            <v>q =</v>
          </cell>
          <cell r="D470">
            <v>15</v>
          </cell>
          <cell r="E470" t="str">
            <v>/</v>
          </cell>
          <cell r="F470">
            <v>2</v>
          </cell>
          <cell r="G470" t="str">
            <v>=</v>
          </cell>
          <cell r="H470">
            <v>7.5</v>
          </cell>
          <cell r="K470" t="str">
            <v>E =</v>
          </cell>
          <cell r="L470">
            <v>0.9</v>
          </cell>
        </row>
        <row r="471">
          <cell r="C471" t="str">
            <v>t1 =</v>
          </cell>
          <cell r="D471">
            <v>7.5</v>
          </cell>
          <cell r="F471" t="str">
            <v>*</v>
          </cell>
          <cell r="G471">
            <v>12</v>
          </cell>
          <cell r="H471" t="str">
            <v>=</v>
          </cell>
          <cell r="I471">
            <v>90</v>
          </cell>
        </row>
        <row r="472">
          <cell r="C472" t="str">
            <v>t2=(</v>
          </cell>
          <cell r="D472">
            <v>8</v>
          </cell>
          <cell r="E472" t="str">
            <v>/</v>
          </cell>
          <cell r="F472">
            <v>35</v>
          </cell>
          <cell r="G472" t="str">
            <v>+</v>
          </cell>
          <cell r="H472">
            <v>1</v>
          </cell>
          <cell r="I472" t="str">
            <v>/</v>
          </cell>
          <cell r="J472">
            <v>10</v>
          </cell>
          <cell r="K472" t="str">
            <v xml:space="preserve"> ) </v>
          </cell>
          <cell r="L472">
            <v>2</v>
          </cell>
          <cell r="M472" t="str">
            <v>*</v>
          </cell>
          <cell r="N472">
            <v>60</v>
          </cell>
        </row>
        <row r="473">
          <cell r="C473" t="str">
            <v>=</v>
          </cell>
          <cell r="D473">
            <v>39.42</v>
          </cell>
        </row>
        <row r="474">
          <cell r="C474" t="str">
            <v>t3 =</v>
          </cell>
          <cell r="D474">
            <v>0.8</v>
          </cell>
          <cell r="F474" t="str">
            <v>t4 =</v>
          </cell>
          <cell r="G474">
            <v>0.42</v>
          </cell>
        </row>
        <row r="475">
          <cell r="C475" t="str">
            <v>CM =</v>
          </cell>
          <cell r="D475" t="str">
            <v xml:space="preserve"> t1+ t2+ t3+ t4</v>
          </cell>
          <cell r="H475" t="str">
            <v>=</v>
          </cell>
          <cell r="I475">
            <v>130.63999999999999</v>
          </cell>
        </row>
        <row r="476">
          <cell r="C476" t="str">
            <v>Q = 60 * q *  F * E / CM</v>
          </cell>
        </row>
        <row r="477">
          <cell r="C477" t="str">
            <v>=</v>
          </cell>
          <cell r="D477">
            <v>3.1</v>
          </cell>
          <cell r="F477" t="str">
            <v>㎥/hr</v>
          </cell>
        </row>
        <row r="478">
          <cell r="C478" t="str">
            <v>TO =</v>
          </cell>
          <cell r="D478" t="str">
            <v>CM - t1 =</v>
          </cell>
          <cell r="F478">
            <v>40.64</v>
          </cell>
        </row>
        <row r="480">
          <cell r="C480" t="str">
            <v>노무비</v>
          </cell>
          <cell r="E480">
            <v>16925</v>
          </cell>
          <cell r="G480" t="str">
            <v>/</v>
          </cell>
          <cell r="H480" t="str">
            <v>Q  *  R  =</v>
          </cell>
          <cell r="K480">
            <v>1310.3</v>
          </cell>
          <cell r="O480">
            <v>1310.3</v>
          </cell>
          <cell r="P480">
            <v>1310.3</v>
          </cell>
        </row>
        <row r="481">
          <cell r="C481" t="str">
            <v>재료비</v>
          </cell>
          <cell r="E481">
            <v>20447</v>
          </cell>
          <cell r="G481" t="str">
            <v>/</v>
          </cell>
          <cell r="H481" t="str">
            <v>Q * TO / CM * R =</v>
          </cell>
          <cell r="L481">
            <v>330.9</v>
          </cell>
          <cell r="O481">
            <v>330.9</v>
          </cell>
          <cell r="Q481">
            <v>330.9</v>
          </cell>
        </row>
        <row r="482">
          <cell r="C482" t="str">
            <v>경  비</v>
          </cell>
          <cell r="E482">
            <v>13741</v>
          </cell>
          <cell r="G482" t="str">
            <v>/</v>
          </cell>
          <cell r="H482" t="str">
            <v>Q  *  R  =</v>
          </cell>
          <cell r="K482">
            <v>1582.9</v>
          </cell>
          <cell r="O482">
            <v>1582.9</v>
          </cell>
          <cell r="R482">
            <v>1582.9</v>
          </cell>
        </row>
        <row r="483">
          <cell r="C483" t="str">
            <v>소계</v>
          </cell>
          <cell r="O483">
            <v>3224.1</v>
          </cell>
          <cell r="P483">
            <v>1310.3</v>
          </cell>
          <cell r="Q483">
            <v>330.9</v>
          </cell>
          <cell r="R483">
            <v>1582.9</v>
          </cell>
        </row>
        <row r="490">
          <cell r="O490">
            <v>19244</v>
          </cell>
          <cell r="P490">
            <v>2932</v>
          </cell>
          <cell r="Q490">
            <v>14730</v>
          </cell>
          <cell r="R490">
            <v>1582</v>
          </cell>
        </row>
        <row r="491">
          <cell r="A491">
            <v>94</v>
          </cell>
          <cell r="B491">
            <v>94.01</v>
          </cell>
          <cell r="C491">
            <v>94.02000000000001</v>
          </cell>
          <cell r="D491">
            <v>94.030000000000015</v>
          </cell>
          <cell r="E491">
            <v>94.04000000000002</v>
          </cell>
          <cell r="F491">
            <v>94.050000000000026</v>
          </cell>
          <cell r="G491">
            <v>94.060000000000031</v>
          </cell>
          <cell r="H491">
            <v>94.070000000000036</v>
          </cell>
          <cell r="I491">
            <v>94.080000000000041</v>
          </cell>
          <cell r="J491">
            <v>94.090000000000046</v>
          </cell>
          <cell r="K491">
            <v>94.100000000000051</v>
          </cell>
          <cell r="L491">
            <v>94.110000000000056</v>
          </cell>
          <cell r="M491">
            <v>94.120000000000061</v>
          </cell>
          <cell r="N491">
            <v>94.130000000000067</v>
          </cell>
          <cell r="O491">
            <v>94.140000000000072</v>
          </cell>
          <cell r="P491">
            <v>94.150000000000077</v>
          </cell>
          <cell r="Q491">
            <v>94.160000000000082</v>
          </cell>
          <cell r="R491">
            <v>94.170000000000087</v>
          </cell>
        </row>
        <row r="492">
          <cell r="E492" t="str">
            <v>산</v>
          </cell>
          <cell r="G492" t="str">
            <v>출</v>
          </cell>
          <cell r="I492" t="str">
            <v>내</v>
          </cell>
          <cell r="K492" t="str">
            <v>역</v>
          </cell>
          <cell r="O492" t="str">
            <v>계</v>
          </cell>
          <cell r="P492" t="str">
            <v>노무비</v>
          </cell>
          <cell r="Q492" t="str">
            <v>재료비</v>
          </cell>
          <cell r="R492" t="str">
            <v>경  비</v>
          </cell>
        </row>
        <row r="494">
          <cell r="A494" t="str">
            <v>뒷체움 잡석운반(1㎥)</v>
          </cell>
        </row>
        <row r="495">
          <cell r="B495" t="str">
            <v>1. 혼합골재 구입(75-150mm내외)</v>
          </cell>
        </row>
        <row r="496">
          <cell r="C496">
            <v>1</v>
          </cell>
          <cell r="D496" t="str">
            <v>*</v>
          </cell>
          <cell r="E496">
            <v>6800</v>
          </cell>
          <cell r="G496" t="str">
            <v>/</v>
          </cell>
          <cell r="H496">
            <v>0.81</v>
          </cell>
          <cell r="I496" t="str">
            <v>=</v>
          </cell>
          <cell r="J496">
            <v>8395</v>
          </cell>
          <cell r="O496">
            <v>8395</v>
          </cell>
          <cell r="Q496">
            <v>8395</v>
          </cell>
        </row>
        <row r="498">
          <cell r="B498" t="str">
            <v>2. 운반(D/T15ton)</v>
          </cell>
        </row>
        <row r="499">
          <cell r="C499" t="str">
            <v>q =</v>
          </cell>
          <cell r="D499">
            <v>15</v>
          </cell>
          <cell r="E499" t="str">
            <v>/</v>
          </cell>
          <cell r="F499">
            <v>2</v>
          </cell>
          <cell r="G499" t="str">
            <v>*</v>
          </cell>
          <cell r="H499">
            <v>1.175</v>
          </cell>
          <cell r="I499" t="str">
            <v>=</v>
          </cell>
          <cell r="J499">
            <v>8.81</v>
          </cell>
          <cell r="L499" t="str">
            <v>E =</v>
          </cell>
          <cell r="M499">
            <v>0.9</v>
          </cell>
        </row>
        <row r="500">
          <cell r="C500" t="str">
            <v>n =</v>
          </cell>
          <cell r="D500">
            <v>8.81</v>
          </cell>
          <cell r="E500" t="str">
            <v>/</v>
          </cell>
          <cell r="F500">
            <v>1.72</v>
          </cell>
          <cell r="G500" t="str">
            <v>*</v>
          </cell>
          <cell r="H500">
            <v>1</v>
          </cell>
          <cell r="I500" t="str">
            <v>=</v>
          </cell>
          <cell r="J500">
            <v>5.12</v>
          </cell>
          <cell r="L500" t="str">
            <v>F =</v>
          </cell>
          <cell r="M500">
            <v>0.81</v>
          </cell>
        </row>
        <row r="501">
          <cell r="C501" t="str">
            <v>t1 =</v>
          </cell>
          <cell r="D501">
            <v>38.4</v>
          </cell>
          <cell r="E501" t="str">
            <v>*</v>
          </cell>
          <cell r="F501">
            <v>5.12</v>
          </cell>
          <cell r="G501" t="str">
            <v>/</v>
          </cell>
          <cell r="H501">
            <v>60</v>
          </cell>
          <cell r="I501" t="str">
            <v>*</v>
          </cell>
          <cell r="J501">
            <v>0.6</v>
          </cell>
          <cell r="K501" t="str">
            <v>=</v>
          </cell>
          <cell r="L501">
            <v>5.46</v>
          </cell>
        </row>
        <row r="502">
          <cell r="C502" t="str">
            <v>t2=(</v>
          </cell>
          <cell r="D502">
            <v>8</v>
          </cell>
          <cell r="E502" t="str">
            <v>/</v>
          </cell>
          <cell r="F502">
            <v>35</v>
          </cell>
          <cell r="G502" t="str">
            <v>+</v>
          </cell>
          <cell r="H502">
            <v>1</v>
          </cell>
          <cell r="I502" t="str">
            <v>/</v>
          </cell>
          <cell r="J502">
            <v>10</v>
          </cell>
          <cell r="K502" t="str">
            <v>)  *</v>
          </cell>
          <cell r="L502">
            <v>2</v>
          </cell>
          <cell r="M502" t="str">
            <v>*</v>
          </cell>
          <cell r="N502">
            <v>60</v>
          </cell>
        </row>
        <row r="503">
          <cell r="C503" t="str">
            <v>=</v>
          </cell>
          <cell r="D503">
            <v>39</v>
          </cell>
        </row>
        <row r="504">
          <cell r="C504" t="str">
            <v>t3 =</v>
          </cell>
          <cell r="D504">
            <v>0.8</v>
          </cell>
          <cell r="F504" t="str">
            <v>t4 =</v>
          </cell>
          <cell r="G504">
            <v>0.42</v>
          </cell>
        </row>
        <row r="505">
          <cell r="C505" t="str">
            <v>CM =</v>
          </cell>
          <cell r="D505" t="str">
            <v xml:space="preserve"> t1+ t2+ t3+ t4</v>
          </cell>
          <cell r="H505" t="str">
            <v>=</v>
          </cell>
          <cell r="I505">
            <v>45.68</v>
          </cell>
        </row>
        <row r="506">
          <cell r="C506" t="str">
            <v>Q = 60 * q *  F * E / CM</v>
          </cell>
        </row>
        <row r="507">
          <cell r="C507" t="str">
            <v>=</v>
          </cell>
          <cell r="D507">
            <v>8.43</v>
          </cell>
          <cell r="F507" t="str">
            <v>㎥/hr</v>
          </cell>
        </row>
        <row r="509">
          <cell r="C509" t="str">
            <v>노무비</v>
          </cell>
          <cell r="E509">
            <v>16925</v>
          </cell>
          <cell r="G509" t="str">
            <v>/</v>
          </cell>
          <cell r="H509" t="str">
            <v>Q</v>
          </cell>
          <cell r="I509" t="str">
            <v>=</v>
          </cell>
          <cell r="J509">
            <v>2007.7</v>
          </cell>
          <cell r="O509">
            <v>2007.7</v>
          </cell>
          <cell r="P509">
            <v>2007.7</v>
          </cell>
        </row>
        <row r="510">
          <cell r="C510" t="str">
            <v>재료비</v>
          </cell>
          <cell r="E510">
            <v>20447</v>
          </cell>
          <cell r="G510" t="str">
            <v>/</v>
          </cell>
          <cell r="H510" t="str">
            <v>Q</v>
          </cell>
          <cell r="I510" t="str">
            <v>=</v>
          </cell>
          <cell r="J510">
            <v>2425.5</v>
          </cell>
          <cell r="O510">
            <v>2425.5</v>
          </cell>
          <cell r="Q510">
            <v>2425.5</v>
          </cell>
        </row>
        <row r="511">
          <cell r="C511" t="str">
            <v>경  비</v>
          </cell>
          <cell r="E511">
            <v>13741</v>
          </cell>
          <cell r="G511" t="str">
            <v>/</v>
          </cell>
          <cell r="H511" t="str">
            <v>Q</v>
          </cell>
          <cell r="I511" t="str">
            <v>=</v>
          </cell>
          <cell r="J511">
            <v>1630</v>
          </cell>
          <cell r="O511">
            <v>1630</v>
          </cell>
          <cell r="R511">
            <v>1630</v>
          </cell>
        </row>
        <row r="512">
          <cell r="C512" t="str">
            <v>소계</v>
          </cell>
          <cell r="O512">
            <v>6063</v>
          </cell>
          <cell r="P512">
            <v>2007.7</v>
          </cell>
          <cell r="Q512">
            <v>2425.5</v>
          </cell>
          <cell r="R512">
            <v>1630</v>
          </cell>
        </row>
        <row r="514">
          <cell r="B514" t="str">
            <v>3. 할증(1항 및 2항의 4%)</v>
          </cell>
        </row>
        <row r="515">
          <cell r="C515" t="str">
            <v>노무비</v>
          </cell>
          <cell r="E515">
            <v>2007</v>
          </cell>
          <cell r="G515" t="str">
            <v>*</v>
          </cell>
          <cell r="H515">
            <v>0.04</v>
          </cell>
          <cell r="I515" t="str">
            <v>=</v>
          </cell>
          <cell r="J515">
            <v>80.2</v>
          </cell>
          <cell r="O515">
            <v>80.2</v>
          </cell>
          <cell r="P515">
            <v>80.2</v>
          </cell>
        </row>
        <row r="516">
          <cell r="C516" t="str">
            <v>재료비</v>
          </cell>
          <cell r="E516">
            <v>10820</v>
          </cell>
          <cell r="G516" t="str">
            <v>*</v>
          </cell>
          <cell r="H516">
            <v>0.04</v>
          </cell>
          <cell r="I516" t="str">
            <v>=</v>
          </cell>
          <cell r="J516">
            <v>432.8</v>
          </cell>
          <cell r="O516">
            <v>432.8</v>
          </cell>
          <cell r="Q516">
            <v>432.8</v>
          </cell>
        </row>
        <row r="517">
          <cell r="C517" t="str">
            <v>경  비</v>
          </cell>
          <cell r="E517">
            <v>1630</v>
          </cell>
          <cell r="G517" t="str">
            <v>*</v>
          </cell>
          <cell r="H517">
            <v>0.04</v>
          </cell>
          <cell r="I517" t="str">
            <v>=</v>
          </cell>
          <cell r="J517">
            <v>65.2</v>
          </cell>
          <cell r="O517">
            <v>65.2</v>
          </cell>
          <cell r="R517">
            <v>65.2</v>
          </cell>
        </row>
        <row r="518">
          <cell r="C518" t="str">
            <v>소계</v>
          </cell>
          <cell r="O518">
            <v>578</v>
          </cell>
          <cell r="P518">
            <v>80.2</v>
          </cell>
          <cell r="Q518">
            <v>432.8</v>
          </cell>
          <cell r="R518">
            <v>65.2</v>
          </cell>
        </row>
        <row r="520">
          <cell r="B520" t="str">
            <v>4.부설</v>
          </cell>
        </row>
        <row r="521">
          <cell r="C521" t="str">
            <v>100 ㎡당 : A=100 ㎡ * 0.15m = 15 ㎥</v>
          </cell>
        </row>
        <row r="522">
          <cell r="C522" t="str">
            <v>특별인부</v>
          </cell>
          <cell r="E522">
            <v>0.2</v>
          </cell>
          <cell r="F522" t="str">
            <v>*</v>
          </cell>
          <cell r="G522">
            <v>65730</v>
          </cell>
          <cell r="I522" t="str">
            <v>/</v>
          </cell>
          <cell r="J522">
            <v>15</v>
          </cell>
          <cell r="K522" t="str">
            <v>=</v>
          </cell>
          <cell r="L522">
            <v>876</v>
          </cell>
          <cell r="O522">
            <v>876</v>
          </cell>
          <cell r="P522">
            <v>876</v>
          </cell>
        </row>
        <row r="523">
          <cell r="C523" t="str">
            <v>보통인부</v>
          </cell>
          <cell r="E523">
            <v>4</v>
          </cell>
          <cell r="F523" t="str">
            <v>*</v>
          </cell>
          <cell r="G523">
            <v>50680</v>
          </cell>
          <cell r="I523" t="str">
            <v>/</v>
          </cell>
          <cell r="J523">
            <v>15</v>
          </cell>
          <cell r="K523" t="str">
            <v>=</v>
          </cell>
          <cell r="L523">
            <v>13514</v>
          </cell>
          <cell r="O523">
            <v>13514</v>
          </cell>
          <cell r="P523">
            <v>13514</v>
          </cell>
        </row>
        <row r="524">
          <cell r="C524" t="str">
            <v>소계</v>
          </cell>
          <cell r="O524">
            <v>14390</v>
          </cell>
          <cell r="P524">
            <v>14390</v>
          </cell>
        </row>
        <row r="525">
          <cell r="O525">
            <v>29425</v>
          </cell>
          <cell r="P525">
            <v>16477</v>
          </cell>
          <cell r="Q525">
            <v>11253</v>
          </cell>
          <cell r="R525">
            <v>1695</v>
          </cell>
        </row>
        <row r="526">
          <cell r="A526">
            <v>95</v>
          </cell>
          <cell r="B526">
            <v>95.01</v>
          </cell>
          <cell r="C526">
            <v>95.02000000000001</v>
          </cell>
          <cell r="D526">
            <v>95.030000000000015</v>
          </cell>
          <cell r="E526">
            <v>95.04000000000002</v>
          </cell>
          <cell r="F526">
            <v>95.050000000000026</v>
          </cell>
          <cell r="G526">
            <v>95.060000000000031</v>
          </cell>
          <cell r="H526">
            <v>95.070000000000036</v>
          </cell>
          <cell r="I526">
            <v>95.080000000000041</v>
          </cell>
          <cell r="J526">
            <v>95.090000000000046</v>
          </cell>
          <cell r="K526">
            <v>95.100000000000051</v>
          </cell>
          <cell r="L526">
            <v>95.110000000000056</v>
          </cell>
          <cell r="M526">
            <v>95.120000000000061</v>
          </cell>
          <cell r="N526">
            <v>95.130000000000067</v>
          </cell>
          <cell r="O526">
            <v>95.140000000000072</v>
          </cell>
          <cell r="P526">
            <v>95.150000000000077</v>
          </cell>
          <cell r="Q526">
            <v>95.160000000000082</v>
          </cell>
          <cell r="R526">
            <v>95.170000000000087</v>
          </cell>
        </row>
        <row r="527">
          <cell r="E527" t="str">
            <v>산</v>
          </cell>
          <cell r="G527" t="str">
            <v>출</v>
          </cell>
          <cell r="I527" t="str">
            <v>내</v>
          </cell>
          <cell r="K527" t="str">
            <v>역</v>
          </cell>
          <cell r="O527" t="str">
            <v>계</v>
          </cell>
          <cell r="P527" t="str">
            <v>노무비</v>
          </cell>
          <cell r="Q527" t="str">
            <v>재료비</v>
          </cell>
          <cell r="R527" t="str">
            <v>경  비</v>
          </cell>
        </row>
        <row r="529">
          <cell r="A529" t="str">
            <v>말목운반(11ton 화물자동차)</v>
          </cell>
        </row>
        <row r="530">
          <cell r="B530">
            <v>1</v>
          </cell>
          <cell r="C530" t="str">
            <v>조건</v>
          </cell>
        </row>
        <row r="531">
          <cell r="C531" t="str">
            <v>L = 100km 이내적용</v>
          </cell>
        </row>
        <row r="532">
          <cell r="C532" t="str">
            <v>대당적재본수:</v>
          </cell>
          <cell r="F532">
            <v>13</v>
          </cell>
          <cell r="G532" t="str">
            <v>㎥</v>
          </cell>
        </row>
        <row r="534">
          <cell r="B534">
            <v>2</v>
          </cell>
          <cell r="C534" t="str">
            <v>하차비</v>
          </cell>
        </row>
        <row r="535">
          <cell r="C535">
            <v>1916</v>
          </cell>
          <cell r="E535" t="str">
            <v>/</v>
          </cell>
          <cell r="F535">
            <v>1.1000000000000001</v>
          </cell>
          <cell r="G535" t="str">
            <v>*</v>
          </cell>
          <cell r="H535">
            <v>11</v>
          </cell>
          <cell r="I535" t="str">
            <v>/</v>
          </cell>
          <cell r="J535">
            <v>13</v>
          </cell>
          <cell r="K535" t="str">
            <v>=</v>
          </cell>
          <cell r="L535">
            <v>1473.8</v>
          </cell>
          <cell r="O535">
            <v>1473.8</v>
          </cell>
          <cell r="R535">
            <v>1473.8</v>
          </cell>
        </row>
        <row r="537">
          <cell r="B537">
            <v>3</v>
          </cell>
          <cell r="C537" t="str">
            <v>운반비</v>
          </cell>
        </row>
        <row r="538">
          <cell r="C538">
            <v>231780</v>
          </cell>
          <cell r="E538" t="str">
            <v>/</v>
          </cell>
          <cell r="F538">
            <v>1.1000000000000001</v>
          </cell>
          <cell r="G538" t="str">
            <v>/</v>
          </cell>
          <cell r="H538">
            <v>13</v>
          </cell>
          <cell r="I538" t="str">
            <v>=</v>
          </cell>
          <cell r="J538">
            <v>16208.3</v>
          </cell>
          <cell r="O538">
            <v>16208.3</v>
          </cell>
          <cell r="R538">
            <v>16208.3</v>
          </cell>
        </row>
        <row r="560">
          <cell r="O560">
            <v>17682</v>
          </cell>
          <cell r="R560">
            <v>17682</v>
          </cell>
        </row>
        <row r="561">
          <cell r="A561">
            <v>96</v>
          </cell>
          <cell r="B561">
            <v>96.01</v>
          </cell>
          <cell r="C561">
            <v>96.02000000000001</v>
          </cell>
          <cell r="D561">
            <v>96.030000000000015</v>
          </cell>
          <cell r="E561">
            <v>96.04000000000002</v>
          </cell>
          <cell r="F561">
            <v>96.050000000000026</v>
          </cell>
          <cell r="G561">
            <v>96.060000000000031</v>
          </cell>
          <cell r="H561">
            <v>96.070000000000036</v>
          </cell>
          <cell r="I561">
            <v>96.080000000000041</v>
          </cell>
          <cell r="J561">
            <v>96.090000000000046</v>
          </cell>
          <cell r="K561">
            <v>96.100000000000051</v>
          </cell>
          <cell r="L561">
            <v>96.110000000000056</v>
          </cell>
          <cell r="M561">
            <v>96.120000000000061</v>
          </cell>
          <cell r="N561">
            <v>96.130000000000067</v>
          </cell>
          <cell r="O561">
            <v>96.140000000000072</v>
          </cell>
          <cell r="P561">
            <v>96.150000000000077</v>
          </cell>
          <cell r="Q561">
            <v>96.160000000000082</v>
          </cell>
          <cell r="R561">
            <v>96.170000000000087</v>
          </cell>
        </row>
        <row r="562">
          <cell r="E562" t="str">
            <v>산</v>
          </cell>
          <cell r="G562" t="str">
            <v>출</v>
          </cell>
          <cell r="I562" t="str">
            <v>내</v>
          </cell>
          <cell r="K562" t="str">
            <v>역</v>
          </cell>
          <cell r="O562" t="str">
            <v>계</v>
          </cell>
          <cell r="P562" t="str">
            <v>노무비</v>
          </cell>
          <cell r="Q562" t="str">
            <v>재료비</v>
          </cell>
          <cell r="R562" t="str">
            <v>경  비</v>
          </cell>
        </row>
        <row r="564">
          <cell r="A564" t="str">
            <v>호안블럭 운반(23kg/ⓐ)/  ㎡</v>
          </cell>
        </row>
        <row r="565">
          <cell r="B565">
            <v>1</v>
          </cell>
          <cell r="C565" t="str">
            <v>운반비(구역화물 10.5Ton)</v>
          </cell>
        </row>
        <row r="566">
          <cell r="C566" t="str">
            <v>공장 ~ 현장</v>
          </cell>
          <cell r="F566">
            <v>10</v>
          </cell>
          <cell r="G566" t="str">
            <v>Km이내</v>
          </cell>
        </row>
        <row r="567">
          <cell r="C567">
            <v>87720</v>
          </cell>
          <cell r="E567" t="str">
            <v>/</v>
          </cell>
          <cell r="F567">
            <v>1.1000000000000001</v>
          </cell>
          <cell r="G567" t="str">
            <v>/</v>
          </cell>
          <cell r="H567">
            <v>10.5</v>
          </cell>
          <cell r="I567" t="str">
            <v>/</v>
          </cell>
          <cell r="J567">
            <v>1000</v>
          </cell>
          <cell r="K567" t="str">
            <v>*</v>
          </cell>
          <cell r="L567">
            <v>230</v>
          </cell>
          <cell r="M567" t="str">
            <v>=</v>
          </cell>
          <cell r="N567">
            <v>1746.8</v>
          </cell>
          <cell r="O567">
            <v>1746.8</v>
          </cell>
          <cell r="R567">
            <v>1746.8</v>
          </cell>
        </row>
        <row r="569">
          <cell r="B569">
            <v>2</v>
          </cell>
          <cell r="C569" t="str">
            <v>상차비무대</v>
          </cell>
        </row>
        <row r="570">
          <cell r="C570">
            <v>2112</v>
          </cell>
          <cell r="E570" t="str">
            <v>/</v>
          </cell>
          <cell r="F570">
            <v>1.1000000000000001</v>
          </cell>
          <cell r="G570" t="str">
            <v>*</v>
          </cell>
          <cell r="H570">
            <v>1</v>
          </cell>
          <cell r="I570" t="str">
            <v>/</v>
          </cell>
          <cell r="J570">
            <v>1000</v>
          </cell>
          <cell r="K570" t="str">
            <v>*</v>
          </cell>
          <cell r="L570">
            <v>230</v>
          </cell>
          <cell r="M570" t="str">
            <v>=</v>
          </cell>
          <cell r="N570">
            <v>0</v>
          </cell>
          <cell r="O570">
            <v>0</v>
          </cell>
          <cell r="R570">
            <v>0</v>
          </cell>
        </row>
        <row r="572">
          <cell r="B572">
            <v>3</v>
          </cell>
          <cell r="C572" t="str">
            <v>하차비</v>
          </cell>
        </row>
        <row r="573">
          <cell r="C573">
            <v>1916</v>
          </cell>
          <cell r="E573" t="str">
            <v>/</v>
          </cell>
          <cell r="F573">
            <v>1.1000000000000001</v>
          </cell>
          <cell r="G573" t="str">
            <v>*</v>
          </cell>
          <cell r="H573">
            <v>2</v>
          </cell>
          <cell r="I573" t="str">
            <v>/</v>
          </cell>
          <cell r="J573">
            <v>1000</v>
          </cell>
          <cell r="K573" t="str">
            <v>*</v>
          </cell>
          <cell r="L573">
            <v>230</v>
          </cell>
          <cell r="M573" t="str">
            <v>=</v>
          </cell>
          <cell r="N573">
            <v>139.30000000000001</v>
          </cell>
          <cell r="O573">
            <v>139.30000000000001</v>
          </cell>
          <cell r="R573">
            <v>139.30000000000001</v>
          </cell>
        </row>
        <row r="574">
          <cell r="C574" t="str">
            <v>소계</v>
          </cell>
          <cell r="O574">
            <v>1886.1</v>
          </cell>
          <cell r="R574">
            <v>1886.1</v>
          </cell>
        </row>
        <row r="576">
          <cell r="C576" t="str">
            <v>계</v>
          </cell>
          <cell r="O576">
            <v>1886</v>
          </cell>
          <cell r="R576">
            <v>1886</v>
          </cell>
        </row>
        <row r="580">
          <cell r="A580" t="str">
            <v>철선운반 운반  /  kg</v>
          </cell>
        </row>
        <row r="581">
          <cell r="B581">
            <v>1</v>
          </cell>
          <cell r="C581" t="str">
            <v>운반비(구역화물 10.5Ton)</v>
          </cell>
        </row>
        <row r="582">
          <cell r="C582" t="str">
            <v>대전역 ~ 현장 100Km이내</v>
          </cell>
        </row>
        <row r="583">
          <cell r="C583">
            <v>224090</v>
          </cell>
          <cell r="E583" t="str">
            <v>/</v>
          </cell>
          <cell r="F583">
            <v>1.1000000000000001</v>
          </cell>
          <cell r="G583" t="str">
            <v>/</v>
          </cell>
          <cell r="H583">
            <v>10.5</v>
          </cell>
          <cell r="I583" t="str">
            <v>*</v>
          </cell>
          <cell r="J583">
            <v>1E-3</v>
          </cell>
          <cell r="L583" t="str">
            <v>Ton</v>
          </cell>
          <cell r="M583" t="str">
            <v>=</v>
          </cell>
          <cell r="N583">
            <v>19.399999999999999</v>
          </cell>
          <cell r="O583">
            <v>19.399999999999999</v>
          </cell>
          <cell r="R583">
            <v>19.399999999999999</v>
          </cell>
        </row>
        <row r="585">
          <cell r="B585">
            <v>2</v>
          </cell>
          <cell r="C585" t="str">
            <v>상차비무대</v>
          </cell>
        </row>
        <row r="586">
          <cell r="C586">
            <v>2112</v>
          </cell>
          <cell r="E586" t="str">
            <v>/</v>
          </cell>
          <cell r="F586">
            <v>1.1000000000000001</v>
          </cell>
          <cell r="G586" t="str">
            <v>*</v>
          </cell>
          <cell r="H586">
            <v>1E-3</v>
          </cell>
          <cell r="J586" t="str">
            <v>Ton</v>
          </cell>
          <cell r="K586" t="str">
            <v>=</v>
          </cell>
          <cell r="L586">
            <v>1.9</v>
          </cell>
          <cell r="O586">
            <v>1.9</v>
          </cell>
          <cell r="R586">
            <v>1.9</v>
          </cell>
        </row>
        <row r="588">
          <cell r="B588">
            <v>3</v>
          </cell>
          <cell r="C588" t="str">
            <v>하차비</v>
          </cell>
        </row>
        <row r="589">
          <cell r="C589">
            <v>1916</v>
          </cell>
          <cell r="E589" t="str">
            <v>/</v>
          </cell>
          <cell r="F589">
            <v>1.1000000000000001</v>
          </cell>
          <cell r="G589" t="str">
            <v>*</v>
          </cell>
          <cell r="H589">
            <v>1E-3</v>
          </cell>
          <cell r="J589" t="str">
            <v>Ton</v>
          </cell>
          <cell r="K589" t="str">
            <v>=</v>
          </cell>
          <cell r="L589">
            <v>1.7</v>
          </cell>
          <cell r="O589">
            <v>1.7</v>
          </cell>
          <cell r="R589">
            <v>1.7</v>
          </cell>
        </row>
        <row r="590">
          <cell r="C590" t="str">
            <v>소계</v>
          </cell>
          <cell r="O590">
            <v>21.099999999999998</v>
          </cell>
          <cell r="R590">
            <v>21.099999999999998</v>
          </cell>
        </row>
        <row r="592">
          <cell r="C592" t="str">
            <v>계</v>
          </cell>
          <cell r="O592">
            <v>21</v>
          </cell>
          <cell r="R592">
            <v>21</v>
          </cell>
        </row>
        <row r="596">
          <cell r="A596">
            <v>97</v>
          </cell>
          <cell r="B596">
            <v>97.01</v>
          </cell>
          <cell r="C596">
            <v>97.02000000000001</v>
          </cell>
          <cell r="D596">
            <v>97.030000000000015</v>
          </cell>
          <cell r="E596">
            <v>97.04000000000002</v>
          </cell>
          <cell r="F596">
            <v>97.050000000000026</v>
          </cell>
          <cell r="G596">
            <v>97.060000000000031</v>
          </cell>
          <cell r="H596">
            <v>97.070000000000036</v>
          </cell>
          <cell r="I596">
            <v>97.080000000000041</v>
          </cell>
          <cell r="J596">
            <v>97.090000000000046</v>
          </cell>
          <cell r="K596">
            <v>97.100000000000051</v>
          </cell>
          <cell r="L596">
            <v>97.110000000000056</v>
          </cell>
          <cell r="M596">
            <v>97.120000000000061</v>
          </cell>
          <cell r="N596">
            <v>97.130000000000067</v>
          </cell>
          <cell r="O596">
            <v>97.140000000000072</v>
          </cell>
          <cell r="P596">
            <v>97.150000000000077</v>
          </cell>
          <cell r="Q596">
            <v>97.160000000000082</v>
          </cell>
          <cell r="R596">
            <v>97.170000000000087</v>
          </cell>
        </row>
        <row r="597">
          <cell r="E597" t="str">
            <v>산</v>
          </cell>
          <cell r="G597" t="str">
            <v>출</v>
          </cell>
          <cell r="I597" t="str">
            <v>내</v>
          </cell>
          <cell r="K597" t="str">
            <v>역</v>
          </cell>
          <cell r="O597" t="str">
            <v>계</v>
          </cell>
          <cell r="P597" t="str">
            <v>노무비</v>
          </cell>
          <cell r="Q597" t="str">
            <v>재료비</v>
          </cell>
          <cell r="R597" t="str">
            <v>경  비</v>
          </cell>
        </row>
        <row r="599">
          <cell r="A599" t="str">
            <v>철근콘크리트 수로관운반 300C / 본당</v>
          </cell>
        </row>
        <row r="600">
          <cell r="B600">
            <v>1</v>
          </cell>
          <cell r="C600" t="str">
            <v>운반비(구역화물  10.5Ton)</v>
          </cell>
        </row>
        <row r="601">
          <cell r="C601" t="str">
            <v>공장 : 아산시 음봉면 의식리 지내</v>
          </cell>
          <cell r="J601" t="str">
            <v>→</v>
          </cell>
          <cell r="K601">
            <v>10</v>
          </cell>
          <cell r="L601" t="str">
            <v>Km 적용</v>
          </cell>
        </row>
        <row r="602">
          <cell r="C602" t="str">
            <v>본당중량:</v>
          </cell>
          <cell r="E602">
            <v>0.28000000000000003</v>
          </cell>
          <cell r="G602" t="str">
            <v>Ton</v>
          </cell>
        </row>
        <row r="603">
          <cell r="C603" t="str">
            <v>대당적재본수:</v>
          </cell>
          <cell r="F603">
            <v>10.5</v>
          </cell>
          <cell r="G603" t="str">
            <v>Ton</v>
          </cell>
          <cell r="H603" t="str">
            <v>/</v>
          </cell>
          <cell r="I603">
            <v>0.28000000000000003</v>
          </cell>
          <cell r="K603" t="str">
            <v>Ton</v>
          </cell>
          <cell r="L603" t="str">
            <v>=</v>
          </cell>
          <cell r="M603">
            <v>37</v>
          </cell>
          <cell r="N603" t="str">
            <v>본</v>
          </cell>
        </row>
        <row r="604">
          <cell r="C604">
            <v>87720</v>
          </cell>
          <cell r="E604" t="str">
            <v>/</v>
          </cell>
          <cell r="F604">
            <v>1.1000000000000001</v>
          </cell>
          <cell r="G604" t="str">
            <v>/</v>
          </cell>
          <cell r="H604">
            <v>37</v>
          </cell>
          <cell r="I604" t="str">
            <v>=</v>
          </cell>
          <cell r="J604">
            <v>2155</v>
          </cell>
          <cell r="O604">
            <v>2155</v>
          </cell>
          <cell r="R604">
            <v>2155</v>
          </cell>
        </row>
        <row r="605">
          <cell r="B605">
            <v>2</v>
          </cell>
          <cell r="C605" t="str">
            <v>하차비</v>
          </cell>
        </row>
        <row r="606">
          <cell r="C606">
            <v>1916</v>
          </cell>
          <cell r="E606" t="str">
            <v>/</v>
          </cell>
          <cell r="F606">
            <v>1.1000000000000001</v>
          </cell>
          <cell r="G606" t="str">
            <v>*</v>
          </cell>
          <cell r="H606">
            <v>12</v>
          </cell>
          <cell r="I606" t="str">
            <v>/</v>
          </cell>
          <cell r="J606">
            <v>37</v>
          </cell>
          <cell r="K606" t="str">
            <v>=</v>
          </cell>
          <cell r="L606">
            <v>564</v>
          </cell>
          <cell r="O606">
            <v>564</v>
          </cell>
          <cell r="R606">
            <v>564</v>
          </cell>
        </row>
        <row r="607">
          <cell r="C607" t="str">
            <v>계</v>
          </cell>
          <cell r="O607">
            <v>2719</v>
          </cell>
          <cell r="R607">
            <v>2719</v>
          </cell>
        </row>
        <row r="609">
          <cell r="A609" t="str">
            <v>철근콘크리트 수로관운반 400C / 본당</v>
          </cell>
        </row>
        <row r="610">
          <cell r="C610" t="str">
            <v>본당중량:</v>
          </cell>
          <cell r="E610">
            <v>0.41499999999999998</v>
          </cell>
          <cell r="G610" t="str">
            <v>Ton</v>
          </cell>
        </row>
        <row r="611">
          <cell r="C611" t="str">
            <v>대당적재본수:</v>
          </cell>
          <cell r="F611">
            <v>10.5</v>
          </cell>
          <cell r="G611" t="str">
            <v>Ton</v>
          </cell>
          <cell r="H611" t="str">
            <v>/</v>
          </cell>
          <cell r="I611">
            <v>0.41499999999999998</v>
          </cell>
          <cell r="K611" t="str">
            <v>Ton</v>
          </cell>
          <cell r="L611" t="str">
            <v>=</v>
          </cell>
          <cell r="M611">
            <v>25</v>
          </cell>
          <cell r="N611" t="str">
            <v>본</v>
          </cell>
        </row>
        <row r="612">
          <cell r="C612" t="str">
            <v>계</v>
          </cell>
          <cell r="O612">
            <v>3956</v>
          </cell>
          <cell r="R612">
            <v>3956</v>
          </cell>
        </row>
        <row r="614">
          <cell r="A614" t="str">
            <v>철근콘크리트 수로관운반 500A / 본당</v>
          </cell>
        </row>
        <row r="615">
          <cell r="C615" t="str">
            <v>본당중량:</v>
          </cell>
          <cell r="E615">
            <v>0.434</v>
          </cell>
          <cell r="G615" t="str">
            <v>Ton</v>
          </cell>
        </row>
        <row r="616">
          <cell r="C616" t="str">
            <v>대당적재본수:</v>
          </cell>
          <cell r="F616">
            <v>10.5</v>
          </cell>
          <cell r="G616" t="str">
            <v>Ton</v>
          </cell>
          <cell r="H616" t="str">
            <v>/</v>
          </cell>
          <cell r="I616">
            <v>0.434</v>
          </cell>
          <cell r="K616" t="str">
            <v>Ton</v>
          </cell>
          <cell r="L616" t="str">
            <v>=</v>
          </cell>
          <cell r="M616">
            <v>24</v>
          </cell>
          <cell r="N616" t="str">
            <v>본</v>
          </cell>
        </row>
        <row r="617">
          <cell r="C617" t="str">
            <v>계</v>
          </cell>
          <cell r="O617">
            <v>4121</v>
          </cell>
          <cell r="R617">
            <v>4121</v>
          </cell>
        </row>
        <row r="619">
          <cell r="A619" t="str">
            <v>철근콘크리트 수로관운반 500B / 본당</v>
          </cell>
        </row>
        <row r="620">
          <cell r="C620" t="str">
            <v>본당중량:</v>
          </cell>
          <cell r="E620">
            <v>0.47599999999999998</v>
          </cell>
          <cell r="G620" t="str">
            <v>Ton</v>
          </cell>
        </row>
        <row r="621">
          <cell r="C621" t="str">
            <v>대당적재본수:</v>
          </cell>
          <cell r="F621">
            <v>10.5</v>
          </cell>
          <cell r="G621" t="str">
            <v>Ton</v>
          </cell>
          <cell r="H621" t="str">
            <v>/</v>
          </cell>
          <cell r="I621">
            <v>0.47599999999999998</v>
          </cell>
          <cell r="K621" t="str">
            <v>Ton</v>
          </cell>
          <cell r="L621" t="str">
            <v>=</v>
          </cell>
          <cell r="M621">
            <v>22</v>
          </cell>
          <cell r="N621" t="str">
            <v>본</v>
          </cell>
        </row>
        <row r="622">
          <cell r="C622" t="str">
            <v>계</v>
          </cell>
          <cell r="O622">
            <v>4495</v>
          </cell>
          <cell r="R622">
            <v>4495</v>
          </cell>
        </row>
        <row r="624">
          <cell r="A624" t="str">
            <v>철근콘크리트 수로관운반 500C / 본당</v>
          </cell>
        </row>
        <row r="625">
          <cell r="C625" t="str">
            <v>본당중량:</v>
          </cell>
          <cell r="E625">
            <v>0.56999999999999995</v>
          </cell>
          <cell r="G625" t="str">
            <v>Ton</v>
          </cell>
        </row>
        <row r="626">
          <cell r="C626" t="str">
            <v>대당적재본수:</v>
          </cell>
          <cell r="F626">
            <v>10.5</v>
          </cell>
          <cell r="G626" t="str">
            <v>Ton</v>
          </cell>
          <cell r="H626" t="str">
            <v>/</v>
          </cell>
          <cell r="I626">
            <v>0.56999999999999995</v>
          </cell>
          <cell r="K626" t="str">
            <v>Ton</v>
          </cell>
          <cell r="L626" t="str">
            <v>=</v>
          </cell>
          <cell r="M626">
            <v>18</v>
          </cell>
          <cell r="N626" t="str">
            <v>본</v>
          </cell>
        </row>
        <row r="627">
          <cell r="C627" t="str">
            <v>계</v>
          </cell>
          <cell r="O627">
            <v>5494</v>
          </cell>
          <cell r="R627">
            <v>5494</v>
          </cell>
        </row>
        <row r="631">
          <cell r="A631">
            <v>98</v>
          </cell>
          <cell r="B631">
            <v>98.01</v>
          </cell>
          <cell r="C631">
            <v>98.02000000000001</v>
          </cell>
          <cell r="D631">
            <v>98.030000000000015</v>
          </cell>
          <cell r="E631">
            <v>98.04000000000002</v>
          </cell>
          <cell r="F631">
            <v>98.050000000000026</v>
          </cell>
          <cell r="G631">
            <v>98.060000000000031</v>
          </cell>
          <cell r="H631">
            <v>98.070000000000036</v>
          </cell>
          <cell r="I631">
            <v>98.080000000000041</v>
          </cell>
          <cell r="J631">
            <v>98.090000000000046</v>
          </cell>
          <cell r="K631">
            <v>98.100000000000051</v>
          </cell>
          <cell r="L631">
            <v>98.110000000000056</v>
          </cell>
          <cell r="M631">
            <v>98.120000000000061</v>
          </cell>
          <cell r="N631">
            <v>98.130000000000067</v>
          </cell>
          <cell r="O631">
            <v>98.140000000000072</v>
          </cell>
          <cell r="P631">
            <v>98.150000000000077</v>
          </cell>
          <cell r="Q631">
            <v>98.160000000000082</v>
          </cell>
          <cell r="R631">
            <v>98.170000000000087</v>
          </cell>
        </row>
        <row r="632">
          <cell r="E632" t="str">
            <v>산</v>
          </cell>
          <cell r="G632" t="str">
            <v>출</v>
          </cell>
          <cell r="I632" t="str">
            <v>내</v>
          </cell>
          <cell r="K632" t="str">
            <v>역</v>
          </cell>
          <cell r="O632" t="str">
            <v>계</v>
          </cell>
          <cell r="P632" t="str">
            <v>노무비</v>
          </cell>
          <cell r="Q632" t="str">
            <v>재료비</v>
          </cell>
          <cell r="R632" t="str">
            <v>경  비</v>
          </cell>
        </row>
        <row r="634">
          <cell r="A634" t="str">
            <v>철근콘크리트 수로관운반 600B / 본당</v>
          </cell>
        </row>
        <row r="635">
          <cell r="C635" t="str">
            <v>본당중량:</v>
          </cell>
          <cell r="E635">
            <v>0.68</v>
          </cell>
          <cell r="G635" t="str">
            <v>Ton</v>
          </cell>
        </row>
        <row r="636">
          <cell r="C636" t="str">
            <v>대당적재본수:</v>
          </cell>
          <cell r="F636">
            <v>10.5</v>
          </cell>
          <cell r="G636" t="str">
            <v>Ton</v>
          </cell>
          <cell r="H636" t="str">
            <v>/</v>
          </cell>
          <cell r="I636">
            <v>0.68</v>
          </cell>
          <cell r="K636" t="str">
            <v>Ton</v>
          </cell>
          <cell r="L636" t="str">
            <v>=</v>
          </cell>
          <cell r="M636">
            <v>15</v>
          </cell>
          <cell r="N636" t="str">
            <v>본</v>
          </cell>
        </row>
        <row r="637">
          <cell r="C637" t="str">
            <v>계</v>
          </cell>
          <cell r="O637">
            <v>6593</v>
          </cell>
          <cell r="R637">
            <v>6593</v>
          </cell>
        </row>
        <row r="639">
          <cell r="A639" t="str">
            <v>철근콘크리트 수로관운반 600C / 본당</v>
          </cell>
        </row>
        <row r="640">
          <cell r="C640" t="str">
            <v>본당중량:</v>
          </cell>
          <cell r="E640">
            <v>0.77500000000000002</v>
          </cell>
          <cell r="G640" t="str">
            <v>Ton</v>
          </cell>
        </row>
        <row r="641">
          <cell r="C641" t="str">
            <v>대당적재본수:</v>
          </cell>
          <cell r="F641">
            <v>10.5</v>
          </cell>
          <cell r="G641" t="str">
            <v>Ton</v>
          </cell>
          <cell r="H641" t="str">
            <v>/</v>
          </cell>
          <cell r="I641">
            <v>0.77500000000000002</v>
          </cell>
          <cell r="K641" t="str">
            <v>Ton</v>
          </cell>
          <cell r="L641" t="str">
            <v>=</v>
          </cell>
          <cell r="M641">
            <v>13</v>
          </cell>
          <cell r="N641" t="str">
            <v>본</v>
          </cell>
        </row>
        <row r="642">
          <cell r="C642" t="str">
            <v>계</v>
          </cell>
          <cell r="O642">
            <v>7608</v>
          </cell>
          <cell r="R642">
            <v>7608</v>
          </cell>
        </row>
        <row r="644">
          <cell r="A644" t="str">
            <v>철근콘크리트 수로관운반 700 / 본당</v>
          </cell>
        </row>
        <row r="645">
          <cell r="C645" t="str">
            <v>본당중량:</v>
          </cell>
          <cell r="E645">
            <v>0.79</v>
          </cell>
          <cell r="G645" t="str">
            <v>Ton</v>
          </cell>
        </row>
        <row r="646">
          <cell r="C646" t="str">
            <v>대당적재본수:</v>
          </cell>
          <cell r="F646">
            <v>10.5</v>
          </cell>
          <cell r="G646" t="str">
            <v>Ton</v>
          </cell>
          <cell r="H646" t="str">
            <v>/</v>
          </cell>
          <cell r="I646">
            <v>0.79</v>
          </cell>
          <cell r="K646" t="str">
            <v>Ton</v>
          </cell>
          <cell r="L646" t="str">
            <v>=</v>
          </cell>
          <cell r="M646">
            <v>13</v>
          </cell>
          <cell r="N646" t="str">
            <v>본</v>
          </cell>
        </row>
        <row r="647">
          <cell r="C647" t="str">
            <v>계</v>
          </cell>
          <cell r="O647">
            <v>7608</v>
          </cell>
          <cell r="R647">
            <v>7608</v>
          </cell>
        </row>
        <row r="649">
          <cell r="A649" t="str">
            <v>철근콘크리트 수로관운반 1000C / 본당</v>
          </cell>
        </row>
        <row r="650">
          <cell r="C650" t="str">
            <v>본당중량:</v>
          </cell>
          <cell r="E650">
            <v>1.5</v>
          </cell>
          <cell r="G650" t="str">
            <v>Ton</v>
          </cell>
        </row>
        <row r="651">
          <cell r="C651" t="str">
            <v>대당적재본수:</v>
          </cell>
          <cell r="F651">
            <v>10.5</v>
          </cell>
          <cell r="G651" t="str">
            <v>Ton</v>
          </cell>
          <cell r="H651" t="str">
            <v>/</v>
          </cell>
          <cell r="I651">
            <v>1.5</v>
          </cell>
          <cell r="K651" t="str">
            <v>Ton</v>
          </cell>
          <cell r="L651" t="str">
            <v>=</v>
          </cell>
          <cell r="M651">
            <v>7</v>
          </cell>
          <cell r="N651" t="str">
            <v>본</v>
          </cell>
        </row>
        <row r="652">
          <cell r="C652" t="str">
            <v>계</v>
          </cell>
          <cell r="O652">
            <v>14129</v>
          </cell>
          <cell r="R652">
            <v>14129</v>
          </cell>
        </row>
        <row r="654">
          <cell r="A654" t="str">
            <v>철근콘크리트 수로관운반 1500B / 본당</v>
          </cell>
        </row>
        <row r="655">
          <cell r="C655" t="str">
            <v>본당중량:</v>
          </cell>
          <cell r="E655">
            <v>2100</v>
          </cell>
          <cell r="G655" t="str">
            <v>Ton</v>
          </cell>
        </row>
        <row r="656">
          <cell r="C656" t="str">
            <v>대당적재본수:</v>
          </cell>
          <cell r="F656">
            <v>10.5</v>
          </cell>
          <cell r="G656" t="str">
            <v>Ton</v>
          </cell>
          <cell r="H656" t="str">
            <v>/</v>
          </cell>
          <cell r="I656">
            <v>2.1</v>
          </cell>
          <cell r="K656" t="str">
            <v>Ton</v>
          </cell>
          <cell r="L656" t="str">
            <v>=</v>
          </cell>
          <cell r="M656">
            <v>5</v>
          </cell>
          <cell r="N656" t="str">
            <v>본</v>
          </cell>
        </row>
        <row r="657">
          <cell r="C657" t="str">
            <v>계</v>
          </cell>
          <cell r="O657">
            <v>19781</v>
          </cell>
          <cell r="R657">
            <v>19781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종"/>
      <sheetName val="BO_OLAP"/>
      <sheetName val="조직"/>
      <sheetName val="단가"/>
      <sheetName val="예측단가간지"/>
    </sheetNames>
    <sheetDataSet>
      <sheetData sheetId="0"/>
      <sheetData sheetId="1"/>
      <sheetData sheetId="2" refreshError="1"/>
      <sheetData sheetId="3" refreshError="1"/>
      <sheetData sheetId="4" refreshError="1"/>
    </sheetDataSet>
  </externalBook>
</externalLink>
</file>

<file path=xl/externalLinks/externalLink5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입력"/>
      <sheetName val="수량산출"/>
      <sheetName val="표지"/>
      <sheetName val="1차총괄"/>
      <sheetName val="일위대가표지"/>
      <sheetName val="일위대가"/>
      <sheetName val="산출근거표지"/>
      <sheetName val="산출근거"/>
      <sheetName val="인트라넷GIS"/>
      <sheetName val="인트라넷GIS기능내역"/>
      <sheetName val="장비(1차년도)"/>
      <sheetName val="성과심사(1차)"/>
      <sheetName val="현지검측(1차)"/>
      <sheetName val="노임및재표비표지"/>
      <sheetName val="적용단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교통"/>
      <sheetName val="3교통영향"/>
      <sheetName val="원가계산-환경"/>
      <sheetName val="4환경성검토"/>
      <sheetName val="원가계산-지구단위"/>
      <sheetName val="5지구단위개요"/>
      <sheetName val="5지구단위"/>
      <sheetName val="원가계산-문화재"/>
      <sheetName val="6문화재"/>
      <sheetName val="4차원가계산서"/>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Set>
  </externalBook>
</externalLink>
</file>

<file path=xl/externalLinks/externalLink5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1산출"/>
      <sheetName val="1집계"/>
      <sheetName val="1기자재비"/>
      <sheetName val="2산출"/>
      <sheetName val="2집계"/>
      <sheetName val="2기자재비"/>
      <sheetName val="Sheet1"/>
      <sheetName val="Sheet2"/>
      <sheetName val="Sheet3"/>
      <sheetName val="5지구단위"/>
      <sheetName val="4차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지구단위"/>
    </sheetNames>
    <sheetDataSet>
      <sheetData sheetId="0" refreshError="1"/>
    </sheetDataSet>
  </externalBook>
</externalLink>
</file>

<file path=xl/externalLinks/externalLink5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총괄표"/>
      <sheetName val="간지-1"/>
      <sheetName val="1.도로시설물조사"/>
      <sheetName val="1-부.도로시설물조사부표"/>
      <sheetName val="2.도로시설물정위치편집"/>
      <sheetName val="2-부.도로시설물정위치편집부표"/>
      <sheetName val="3.도로구조화편집"/>
      <sheetName val="3-부.도로구조화편집부표"/>
      <sheetName val="노임단가"/>
      <sheetName val="간지-4"/>
      <sheetName val="수량산출(총괄)"/>
      <sheetName val="재료비"/>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sheetData sheetId="13" refreshError="1"/>
    </sheetDataSet>
  </externalBook>
</externalLink>
</file>

<file path=xl/externalLinks/externalLink5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0만평"/>
      <sheetName val="30만평"/>
      <sheetName val="20만평"/>
      <sheetName val="수량산출"/>
      <sheetName val="재정비직인"/>
      <sheetName val="직접경비"/>
      <sheetName val="용역단가"/>
      <sheetName val="도근좌표"/>
      <sheetName val="제잡비계산"/>
      <sheetName val="기초코드"/>
      <sheetName val="Sheet1 (2)"/>
      <sheetName val="예측단가간지"/>
      <sheetName val="4차원가계산서"/>
      <sheetName val="2.재료비"/>
      <sheetName val="1.인건비"/>
      <sheetName val="내역서"/>
      <sheetName val="사리부설"/>
      <sheetName val="산출내역서"/>
      <sheetName val="단가산출"/>
      <sheetName val="공비대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TOTAL1 "/>
      <sheetName val="TOTAL2  "/>
      <sheetName val="TOTAL3"/>
      <sheetName val="3지구단위"/>
      <sheetName val="기기리스트"/>
      <sheetName val="상수구조화편집부표"/>
      <sheetName val="단가"/>
      <sheetName val="직접인건비"/>
      <sheetName val="직접경비"/>
      <sheetName val="터파기및재료"/>
      <sheetName val="5지구단위"/>
      <sheetName val="재료비"/>
      <sheetName val="물가시세표지"/>
      <sheetName val="물가시세표"/>
      <sheetName val="물가시세비교"/>
      <sheetName val="노임단가표지"/>
      <sheetName val="노임단가"/>
      <sheetName val="일위대가조견표"/>
      <sheetName val="일위대가"/>
      <sheetName val="단가산출"/>
      <sheetName val="100만평"/>
      <sheetName val="라.공사비"/>
      <sheetName val="다.도서인쇄비"/>
      <sheetName val="98수문일위"/>
      <sheetName val="2.가정단면"/>
      <sheetName val="data"/>
      <sheetName val="노임"/>
      <sheetName val="9811"/>
      <sheetName val="접속도로1"/>
      <sheetName val="급연97"/>
      <sheetName val="4차원가계산서"/>
      <sheetName val="수량산출"/>
      <sheetName val="2. 단가"/>
      <sheetName val="환경평가"/>
      <sheetName val="인구"/>
      <sheetName val="_산근5_"/>
      <sheetName val="관접합및부설"/>
      <sheetName val="공비대비"/>
      <sheetName val="이름정의"/>
      <sheetName val="Sheet2"/>
      <sheetName val="설계명세"/>
      <sheetName val="DATE"/>
      <sheetName val="①범용도입"/>
      <sheetName val="석재장조사"/>
      <sheetName val="수원공사비"/>
      <sheetName val="설계기준"/>
      <sheetName val="내역1"/>
      <sheetName val="적용건축"/>
      <sheetName val="9509"/>
      <sheetName val="DB구축"/>
      <sheetName val="자재대"/>
      <sheetName val="콘_재료분리(1)"/>
      <sheetName val="Sens&amp;Anal"/>
      <sheetName val="TOTAL1_"/>
      <sheetName val="TOTAL2__"/>
      <sheetName val="요율"/>
      <sheetName val="토목"/>
      <sheetName val="인건비"/>
      <sheetName val="도로정위치부표"/>
      <sheetName val="도로조사부표"/>
      <sheetName val="Data&amp;Result"/>
      <sheetName val="예측단가간지"/>
      <sheetName val="약품공급2"/>
      <sheetName val="토사(PE)"/>
      <sheetName val="산수배수"/>
      <sheetName val="금액결정"/>
      <sheetName val="4.2유효폭의 계산"/>
      <sheetName val="수량산출내역1115"/>
      <sheetName val="ilch"/>
      <sheetName val="#REF"/>
      <sheetName val="_산근2_"/>
      <sheetName val="2007년SOURCE"/>
      <sheetName val="직노"/>
      <sheetName val="현지검측내역(총괄)"/>
      <sheetName val="산출내역서집계표"/>
      <sheetName val="교통-근거"/>
      <sheetName val="하천제원"/>
      <sheetName val="내역서"/>
      <sheetName val="단가표"/>
      <sheetName val="단위량당중기사용료"/>
      <sheetName val="준검 내역서"/>
      <sheetName val="암거단위-1련"/>
      <sheetName val="CABLE SIZE-1"/>
      <sheetName val="노임단가명세서"/>
      <sheetName val="우배수"/>
      <sheetName val="밸브설치"/>
      <sheetName val="용역단가"/>
      <sheetName val="Project Brief"/>
      <sheetName val="20관리비율"/>
      <sheetName val="지구단위계획"/>
      <sheetName val="집계표"/>
      <sheetName val="양수장토공"/>
      <sheetName val="우,오수"/>
      <sheetName val="금광1터널"/>
      <sheetName val="고창터널(고창방향)"/>
      <sheetName val="과천MAIN"/>
      <sheetName val="현장관리비"/>
      <sheetName val="기초일위"/>
      <sheetName val="시설일위"/>
      <sheetName val="식재일위"/>
      <sheetName val="일위목록"/>
      <sheetName val="기본1"/>
      <sheetName val="수정일위대가"/>
      <sheetName val="자료"/>
      <sheetName val="기초단가"/>
      <sheetName val="중기조종사 단위단가"/>
      <sheetName val="도면출력"/>
      <sheetName val="지장물건일위대가"/>
      <sheetName val="2000년1차"/>
      <sheetName val="직재"/>
      <sheetName val="N賃率-職"/>
      <sheetName val="I一般比"/>
      <sheetName val="수량산출(총괄)"/>
      <sheetName val="건설공사 감리원 배치기준"/>
      <sheetName val="빗물받이(910-510-410)"/>
      <sheetName val="검측감리공제요율"/>
      <sheetName val="시공감리공제요율"/>
      <sheetName val="책임감리공제요율"/>
      <sheetName val="노무비단가"/>
      <sheetName val="날개수량1.5"/>
      <sheetName val="공통비(전체)"/>
      <sheetName val="COPING-1"/>
      <sheetName val="역T형교대-2수량"/>
      <sheetName val="_산근4_"/>
      <sheetName val="단위수량"/>
      <sheetName val="spec1"/>
      <sheetName val="Sheet1"/>
      <sheetName val="경영비율 "/>
      <sheetName val="입력변수"/>
      <sheetName val="산출근거(조건값)"/>
      <sheetName val="소일위대가코드표"/>
      <sheetName val="실과통보용"/>
      <sheetName val="8월근태"/>
      <sheetName val="부안일위"/>
      <sheetName val="단가산출1"/>
      <sheetName val="단가산출2"/>
      <sheetName val="중기사용료산출근거"/>
      <sheetName val="단가 및 재료비"/>
      <sheetName val="남한강 2단계 전체분"/>
      <sheetName val="000000"/>
      <sheetName val="코드"/>
      <sheetName val="설계"/>
      <sheetName val="입력"/>
      <sheetName val="변수"/>
      <sheetName val="cost"/>
      <sheetName val="Sheet1 (2)"/>
      <sheetName val="데이타"/>
      <sheetName val="노임 단가"/>
      <sheetName val="wall"/>
      <sheetName val="Front"/>
      <sheetName val="기계경비"/>
      <sheetName val="기계경비(시간당)"/>
      <sheetName val="램머"/>
      <sheetName val="상세"/>
      <sheetName val="단가산출서"/>
      <sheetName val="지선량"/>
      <sheetName val="각종단가"/>
      <sheetName val="스파이더산출근거"/>
      <sheetName val="구역화물"/>
      <sheetName val="단가일람"/>
      <sheetName val="노임1"/>
      <sheetName val="자재"/>
      <sheetName val="노임2"/>
      <sheetName val="257A1"/>
      <sheetName val="쌍송교"/>
      <sheetName val="횡배수관"/>
      <sheetName val="경산"/>
      <sheetName val="가도공"/>
      <sheetName val="대비"/>
      <sheetName val="일위산출"/>
      <sheetName val="코드분류"/>
      <sheetName val="지장물조서"/>
      <sheetName val="지구단위계획수립(공사수행)"/>
      <sheetName val="종배수관"/>
      <sheetName val="토지조서"/>
      <sheetName val="C.배수관공"/>
      <sheetName val="물량"/>
      <sheetName val="4지구단위"/>
      <sheetName val="데리네이타현황"/>
      <sheetName val="일반수량총괄"/>
      <sheetName val="제직재"/>
      <sheetName val="2.재료비"/>
      <sheetName val="1.인건비"/>
      <sheetName val="1-2.지구단위계획"/>
      <sheetName val="1-1.산업단지개발계획"/>
      <sheetName val="산출근거"/>
      <sheetName val="일위대가(가설)"/>
      <sheetName val="암거 제원표"/>
      <sheetName val="몰탈콘크리트"/>
    </sheetNames>
    <sheetDataSet>
      <sheetData sheetId="0">
        <row r="7">
          <cell r="O7" t="str">
            <v>수평</v>
          </cell>
        </row>
      </sheetData>
      <sheetData sheetId="1"/>
      <sheetData sheetId="2">
        <row r="7">
          <cell r="O7" t="str">
            <v>수평</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externalLinks/externalLink5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4.2유효폭의 계산"/>
      <sheetName val="CT"/>
      <sheetName val="단위중량"/>
      <sheetName val="노임단가"/>
      <sheetName val="수량산출"/>
      <sheetName val="공비대비"/>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VXXX"/>
      <sheetName val="간지"/>
      <sheetName val="갑지"/>
      <sheetName val="총괄"/>
      <sheetName val="세부"/>
      <sheetName val="목록"/>
      <sheetName val="대가"/>
      <sheetName val="노임"/>
      <sheetName val="자재"/>
      <sheetName val="TOTAL3"/>
    </sheetNames>
    <sheetDataSet>
      <sheetData sheetId="0"/>
      <sheetData sheetId="1"/>
      <sheetData sheetId="2"/>
      <sheetData sheetId="3"/>
      <sheetData sheetId="4"/>
      <sheetData sheetId="5"/>
      <sheetData sheetId="6">
        <row r="3">
          <cell r="O3" t="str">
            <v>▣ 수목 일위대가 목록</v>
          </cell>
        </row>
      </sheetData>
      <sheetData sheetId="7"/>
      <sheetData sheetId="8"/>
      <sheetData sheetId="9"/>
      <sheetData sheetId="10" refreshError="1"/>
    </sheetDataSet>
  </externalBook>
</externalLink>
</file>

<file path=xl/externalLinks/externalLink5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시스템개발"/>
      <sheetName val="DB구축"/>
      <sheetName val="SW"/>
      <sheetName val="프로그램 내역"/>
      <sheetName val="SW노임단가"/>
      <sheetName val="입력변수"/>
      <sheetName val="TOTAL3"/>
      <sheetName val="노임단가"/>
      <sheetName val="수량산출"/>
      <sheetName val="상수구조화편집부표"/>
      <sheetName val="내역서"/>
      <sheetName val="생활지리"/>
      <sheetName val="목록"/>
      <sheetName val="공비대비"/>
      <sheetName val="터파기및재료"/>
      <sheetName val="단가조사"/>
      <sheetName val="2.가정단면"/>
      <sheetName val="설계명세"/>
      <sheetName val="단가"/>
      <sheetName val="_산근5_"/>
      <sheetName val="표준단가산출양식"/>
      <sheetName val="산출근거"/>
      <sheetName val="기본일위"/>
      <sheetName val="1~69"/>
      <sheetName val="수정시산표"/>
      <sheetName val="Sheet2"/>
      <sheetName val="1000 DB구축 부표"/>
      <sheetName val="도면출력"/>
      <sheetName val="COVER"/>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공정표"/>
      <sheetName val="총괄서"/>
      <sheetName val="내역서"/>
      <sheetName val="수량"/>
      <sheetName val="중단위산출"/>
      <sheetName val="중력일반"/>
      <sheetName val="토적"/>
      <sheetName val="연습"/>
      <sheetName val="기본일위"/>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5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총괄서"/>
      <sheetName val="구조물토적"/>
      <sheetName val="인구"/>
      <sheetName val="DB구축"/>
      <sheetName val="BID"/>
      <sheetName val="인건-측정"/>
      <sheetName val="토공유동표"/>
      <sheetName val="내역서"/>
      <sheetName val="배수관토공산출"/>
      <sheetName val="직접인건비"/>
      <sheetName val="부대내역"/>
      <sheetName val="지수적용공사비내역서"/>
      <sheetName val="5지구단위"/>
      <sheetName val="Sheet1 (2)"/>
      <sheetName val="Sheet1"/>
      <sheetName val="용역단가"/>
      <sheetName val="단가"/>
      <sheetName val="관재료"/>
      <sheetName val="Macro3"/>
      <sheetName val="수정시산표"/>
      <sheetName val="목록"/>
      <sheetName val="TOTAL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공사요율"/>
      <sheetName val="DB구축"/>
      <sheetName val="산수배수"/>
    </sheetNames>
    <sheetDataSet>
      <sheetData sheetId="0" refreshError="1">
        <row r="18">
          <cell r="G18">
            <v>111484</v>
          </cell>
        </row>
      </sheetData>
      <sheetData sheetId="1"/>
      <sheetData sheetId="2" refreshError="1"/>
      <sheetData sheetId="3" refreshError="1"/>
      <sheetData sheetId="4" refreshError="1"/>
    </sheetDataSet>
  </externalBook>
</externalLink>
</file>

<file path=xl/externalLinks/externalLink5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갑지"/>
      <sheetName val="총괄 (2)"/>
      <sheetName val="내역서 (2)"/>
      <sheetName val="변경각서 (2)"/>
      <sheetName val="변경각서"/>
      <sheetName val="총괄"/>
      <sheetName val="내역서"/>
      <sheetName val="페기물처리 (2)"/>
      <sheetName val="페기물처리"/>
      <sheetName val="이전비"/>
      <sheetName val="목룍1~69"/>
      <sheetName val="1~69"/>
      <sheetName val="70~78"/>
      <sheetName val="DB구축"/>
      <sheetName val="설계명세"/>
      <sheetName val="상수구조화편집부표"/>
      <sheetName val="터파기및재료"/>
      <sheetName val="TOTAL3"/>
    </sheetNames>
    <sheetDataSet>
      <sheetData sheetId="0" refreshError="1"/>
      <sheetData sheetId="1"/>
      <sheetData sheetId="2" refreshError="1"/>
      <sheetData sheetId="3" refreshError="1"/>
      <sheetData sheetId="4" refreshError="1"/>
      <sheetData sheetId="5"/>
      <sheetData sheetId="6"/>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공정표"/>
      <sheetName val="총괄서"/>
      <sheetName val="내역서"/>
      <sheetName val="수량"/>
      <sheetName val="중단위산출"/>
      <sheetName val="중력일반"/>
      <sheetName val="토적"/>
      <sheetName val="연습"/>
      <sheetName val="1~69"/>
      <sheetName val="구조물토적"/>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6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서"/>
    </sheetNames>
    <sheetDataSet>
      <sheetData sheetId="0" refreshError="1"/>
    </sheetDataSet>
  </externalBook>
</externalLink>
</file>

<file path=xl/externalLinks/externalLink6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설비"/>
      <sheetName val="총괄서"/>
      <sheetName val="설계내역"/>
      <sheetName val="DB구축"/>
      <sheetName val="BID"/>
      <sheetName val="지층총괄"/>
      <sheetName val="직접경비"/>
      <sheetName val="직접인건비"/>
      <sheetName val="1.설계조건"/>
      <sheetName val="공비대비"/>
      <sheetName val="설계명세서"/>
      <sheetName val="1~69"/>
      <sheetName val="인구"/>
    </sheetNames>
    <sheetDataSet>
      <sheetData sheetId="0">
        <row r="10">
          <cell r="G10" t="str">
            <v>재료비</v>
          </cell>
          <cell r="H10" t="str">
            <v>노무비</v>
          </cell>
          <cell r="I10" t="str">
            <v>경비</v>
          </cell>
        </row>
        <row r="11">
          <cell r="C11" t="str">
            <v>옥내간선공사</v>
          </cell>
        </row>
        <row r="12">
          <cell r="C12" t="str">
            <v>*  펌프실 급수공사</v>
          </cell>
        </row>
        <row r="13">
          <cell r="A13" t="str">
            <v>0</v>
          </cell>
          <cell r="B13" t="str">
            <v>MGF11251</v>
          </cell>
          <cell r="C13" t="str">
            <v>행가지지봉</v>
          </cell>
          <cell r="D13" t="str">
            <v>9MM(3/8")</v>
          </cell>
          <cell r="E13" t="str">
            <v>M</v>
          </cell>
          <cell r="F13">
            <v>13</v>
          </cell>
          <cell r="G13">
            <v>225</v>
          </cell>
          <cell r="H13">
            <v>0</v>
          </cell>
          <cell r="I13">
            <v>0</v>
          </cell>
        </row>
        <row r="14">
          <cell r="A14" t="str">
            <v>0</v>
          </cell>
          <cell r="B14" t="str">
            <v>MGF11512</v>
          </cell>
          <cell r="C14" t="str">
            <v>U볼 트(D15)</v>
          </cell>
          <cell r="D14" t="str">
            <v>M200</v>
          </cell>
          <cell r="E14" t="str">
            <v>개</v>
          </cell>
          <cell r="F14">
            <v>4</v>
          </cell>
          <cell r="G14">
            <v>531</v>
          </cell>
          <cell r="H14">
            <v>0</v>
          </cell>
          <cell r="I14">
            <v>0</v>
          </cell>
        </row>
        <row r="15">
          <cell r="A15" t="str">
            <v>0</v>
          </cell>
          <cell r="B15" t="str">
            <v>MGF11543</v>
          </cell>
          <cell r="C15" t="str">
            <v>절연U볼트</v>
          </cell>
          <cell r="D15" t="str">
            <v>D 15</v>
          </cell>
          <cell r="E15" t="str">
            <v>개</v>
          </cell>
          <cell r="F15">
            <v>1</v>
          </cell>
          <cell r="G15">
            <v>216</v>
          </cell>
          <cell r="H15">
            <v>0</v>
          </cell>
          <cell r="I15">
            <v>0</v>
          </cell>
        </row>
        <row r="16">
          <cell r="A16" t="str">
            <v>0</v>
          </cell>
          <cell r="B16" t="str">
            <v>MGF11544</v>
          </cell>
          <cell r="C16" t="str">
            <v>절연U볼트</v>
          </cell>
          <cell r="D16" t="str">
            <v>D 20</v>
          </cell>
          <cell r="E16" t="str">
            <v>개</v>
          </cell>
          <cell r="F16">
            <v>2</v>
          </cell>
          <cell r="G16">
            <v>252</v>
          </cell>
          <cell r="H16">
            <v>0</v>
          </cell>
          <cell r="I16">
            <v>0</v>
          </cell>
        </row>
        <row r="17">
          <cell r="A17" t="str">
            <v>0</v>
          </cell>
          <cell r="B17" t="str">
            <v>MGF11549</v>
          </cell>
          <cell r="C17" t="str">
            <v>절연U볼트</v>
          </cell>
          <cell r="D17" t="str">
            <v>D 65</v>
          </cell>
          <cell r="E17" t="str">
            <v>개</v>
          </cell>
          <cell r="F17">
            <v>1</v>
          </cell>
          <cell r="G17">
            <v>504</v>
          </cell>
          <cell r="H17">
            <v>0</v>
          </cell>
          <cell r="I17">
            <v>0</v>
          </cell>
        </row>
        <row r="18">
          <cell r="A18" t="str">
            <v>0</v>
          </cell>
          <cell r="B18" t="str">
            <v>MGF11552</v>
          </cell>
          <cell r="C18" t="str">
            <v>절연U볼트</v>
          </cell>
          <cell r="D18" t="str">
            <v>D125</v>
          </cell>
          <cell r="E18" t="str">
            <v>개</v>
          </cell>
          <cell r="F18">
            <v>18</v>
          </cell>
          <cell r="G18">
            <v>1332</v>
          </cell>
          <cell r="H18">
            <v>0</v>
          </cell>
          <cell r="I18">
            <v>0</v>
          </cell>
        </row>
        <row r="19">
          <cell r="A19" t="str">
            <v>0</v>
          </cell>
          <cell r="B19" t="str">
            <v>MGF11553</v>
          </cell>
          <cell r="C19" t="str">
            <v>절연U볼트</v>
          </cell>
          <cell r="D19" t="str">
            <v>D150</v>
          </cell>
          <cell r="E19" t="str">
            <v>개</v>
          </cell>
          <cell r="F19">
            <v>7</v>
          </cell>
          <cell r="G19">
            <v>1584</v>
          </cell>
          <cell r="H19">
            <v>0</v>
          </cell>
          <cell r="I19">
            <v>0</v>
          </cell>
        </row>
        <row r="20">
          <cell r="A20" t="str">
            <v>0</v>
          </cell>
          <cell r="B20" t="str">
            <v>MGF11554</v>
          </cell>
          <cell r="C20" t="str">
            <v>절연U볼트</v>
          </cell>
          <cell r="D20" t="str">
            <v>D200</v>
          </cell>
          <cell r="E20" t="str">
            <v>개</v>
          </cell>
          <cell r="F20">
            <v>36</v>
          </cell>
          <cell r="G20">
            <v>2052</v>
          </cell>
          <cell r="H20">
            <v>0</v>
          </cell>
          <cell r="I20">
            <v>0</v>
          </cell>
        </row>
        <row r="21">
          <cell r="A21" t="str">
            <v>0</v>
          </cell>
          <cell r="B21" t="str">
            <v>MGF12018</v>
          </cell>
          <cell r="C21" t="str">
            <v>앙카볼트</v>
          </cell>
          <cell r="D21" t="str">
            <v>12X150</v>
          </cell>
          <cell r="E21" t="str">
            <v>개</v>
          </cell>
          <cell r="F21">
            <v>12</v>
          </cell>
          <cell r="G21">
            <v>122</v>
          </cell>
          <cell r="H21">
            <v>0</v>
          </cell>
          <cell r="I21">
            <v>0</v>
          </cell>
        </row>
        <row r="22">
          <cell r="A22" t="str">
            <v>0</v>
          </cell>
          <cell r="B22" t="str">
            <v>MGF30505</v>
          </cell>
          <cell r="C22" t="str">
            <v>인서트</v>
          </cell>
          <cell r="D22" t="str">
            <v>D9</v>
          </cell>
          <cell r="E22" t="str">
            <v>개</v>
          </cell>
          <cell r="F22">
            <v>13</v>
          </cell>
          <cell r="G22">
            <v>26</v>
          </cell>
          <cell r="H22">
            <v>0</v>
          </cell>
          <cell r="I22">
            <v>0</v>
          </cell>
        </row>
        <row r="23">
          <cell r="A23" t="str">
            <v>0</v>
          </cell>
          <cell r="B23" t="str">
            <v>MMA50422</v>
          </cell>
          <cell r="C23" t="str">
            <v>수도용 닥타일 주철직관(KP식 2종)</v>
          </cell>
          <cell r="D23" t="str">
            <v>D200X6,000 (시멘트 라이닝)공장도</v>
          </cell>
          <cell r="E23" t="str">
            <v>본</v>
          </cell>
          <cell r="F23">
            <v>2</v>
          </cell>
          <cell r="G23">
            <v>105349</v>
          </cell>
          <cell r="H23">
            <v>0</v>
          </cell>
          <cell r="I23">
            <v>0</v>
          </cell>
        </row>
        <row r="24">
          <cell r="A24" t="str">
            <v>0</v>
          </cell>
          <cell r="B24" t="str">
            <v>MMB26622</v>
          </cell>
          <cell r="C24" t="str">
            <v>막힘후렌지 (10KG/CM2)</v>
          </cell>
          <cell r="D24" t="str">
            <v>D200 MM</v>
          </cell>
          <cell r="E24" t="str">
            <v>개</v>
          </cell>
          <cell r="F24">
            <v>2</v>
          </cell>
          <cell r="G24">
            <v>11671</v>
          </cell>
          <cell r="H24">
            <v>0</v>
          </cell>
          <cell r="I24">
            <v>0</v>
          </cell>
        </row>
        <row r="25">
          <cell r="A25" t="str">
            <v>0</v>
          </cell>
          <cell r="B25" t="str">
            <v>MMB40105</v>
          </cell>
          <cell r="C25" t="str">
            <v>동 엘보</v>
          </cell>
          <cell r="D25" t="str">
            <v>D15 MM</v>
          </cell>
          <cell r="E25" t="str">
            <v>개</v>
          </cell>
          <cell r="F25">
            <v>9</v>
          </cell>
          <cell r="G25">
            <v>112</v>
          </cell>
          <cell r="H25">
            <v>0</v>
          </cell>
          <cell r="I25">
            <v>0</v>
          </cell>
        </row>
        <row r="26">
          <cell r="A26" t="str">
            <v>0</v>
          </cell>
          <cell r="B26" t="str">
            <v>MMB40107</v>
          </cell>
          <cell r="C26" t="str">
            <v>동 엘보</v>
          </cell>
          <cell r="D26" t="str">
            <v>D20 MM</v>
          </cell>
          <cell r="E26" t="str">
            <v>개</v>
          </cell>
          <cell r="F26">
            <v>8</v>
          </cell>
          <cell r="G26">
            <v>228</v>
          </cell>
          <cell r="H26">
            <v>0</v>
          </cell>
          <cell r="I26">
            <v>0</v>
          </cell>
        </row>
        <row r="27">
          <cell r="A27" t="str">
            <v>0</v>
          </cell>
          <cell r="B27" t="str">
            <v>MMB40113</v>
          </cell>
          <cell r="C27" t="str">
            <v>동 엘보</v>
          </cell>
          <cell r="D27" t="str">
            <v>D50 MM</v>
          </cell>
          <cell r="E27" t="str">
            <v>개</v>
          </cell>
          <cell r="F27">
            <v>4</v>
          </cell>
          <cell r="G27">
            <v>2056</v>
          </cell>
          <cell r="H27">
            <v>0</v>
          </cell>
          <cell r="I27">
            <v>0</v>
          </cell>
        </row>
        <row r="28">
          <cell r="A28" t="str">
            <v>0</v>
          </cell>
          <cell r="B28" t="str">
            <v>MMB40120</v>
          </cell>
          <cell r="C28" t="str">
            <v>동 엘보</v>
          </cell>
          <cell r="D28" t="str">
            <v>D125 MM</v>
          </cell>
          <cell r="E28" t="str">
            <v>개</v>
          </cell>
          <cell r="F28">
            <v>37</v>
          </cell>
          <cell r="G28">
            <v>29096</v>
          </cell>
          <cell r="H28">
            <v>0</v>
          </cell>
          <cell r="I28">
            <v>0</v>
          </cell>
        </row>
        <row r="29">
          <cell r="A29" t="str">
            <v>0</v>
          </cell>
          <cell r="B29" t="str">
            <v>MMB40121</v>
          </cell>
          <cell r="C29" t="str">
            <v>동 엘보</v>
          </cell>
          <cell r="D29" t="str">
            <v>D150 MM</v>
          </cell>
          <cell r="E29" t="str">
            <v>개</v>
          </cell>
          <cell r="F29">
            <v>14</v>
          </cell>
          <cell r="G29">
            <v>43398</v>
          </cell>
          <cell r="H29">
            <v>0</v>
          </cell>
          <cell r="I29">
            <v>0</v>
          </cell>
        </row>
        <row r="30">
          <cell r="A30" t="str">
            <v>0</v>
          </cell>
          <cell r="B30" t="str">
            <v>MMB40122</v>
          </cell>
          <cell r="C30" t="str">
            <v>동 엘보</v>
          </cell>
          <cell r="D30" t="str">
            <v>D200 MM</v>
          </cell>
          <cell r="E30" t="str">
            <v>개</v>
          </cell>
          <cell r="F30">
            <v>11</v>
          </cell>
          <cell r="G30">
            <v>82099</v>
          </cell>
          <cell r="H30">
            <v>0</v>
          </cell>
          <cell r="I30">
            <v>0</v>
          </cell>
        </row>
        <row r="31">
          <cell r="A31" t="str">
            <v>0</v>
          </cell>
          <cell r="B31" t="str">
            <v>MMB40205</v>
          </cell>
          <cell r="C31" t="str">
            <v>동 티</v>
          </cell>
          <cell r="D31" t="str">
            <v>D15 MM</v>
          </cell>
          <cell r="E31" t="str">
            <v>개</v>
          </cell>
          <cell r="F31">
            <v>2</v>
          </cell>
          <cell r="G31">
            <v>243</v>
          </cell>
          <cell r="H31">
            <v>0</v>
          </cell>
          <cell r="I31">
            <v>0</v>
          </cell>
        </row>
        <row r="32">
          <cell r="A32" t="str">
            <v>0</v>
          </cell>
          <cell r="B32" t="str">
            <v>MMB40220</v>
          </cell>
          <cell r="C32" t="str">
            <v>동 티</v>
          </cell>
          <cell r="D32" t="str">
            <v>D125 MM</v>
          </cell>
          <cell r="E32" t="str">
            <v>개</v>
          </cell>
          <cell r="F32">
            <v>12</v>
          </cell>
          <cell r="G32">
            <v>44388</v>
          </cell>
          <cell r="H32">
            <v>0</v>
          </cell>
          <cell r="I32">
            <v>0</v>
          </cell>
        </row>
        <row r="33">
          <cell r="A33" t="str">
            <v>0</v>
          </cell>
          <cell r="B33" t="str">
            <v>MMB40221</v>
          </cell>
          <cell r="C33" t="str">
            <v>동 티</v>
          </cell>
          <cell r="D33" t="str">
            <v>D150 MM</v>
          </cell>
          <cell r="E33" t="str">
            <v>개</v>
          </cell>
          <cell r="F33">
            <v>6</v>
          </cell>
          <cell r="G33">
            <v>61962</v>
          </cell>
          <cell r="H33">
            <v>0</v>
          </cell>
          <cell r="I33">
            <v>0</v>
          </cell>
        </row>
        <row r="34">
          <cell r="A34" t="str">
            <v>0</v>
          </cell>
          <cell r="B34" t="str">
            <v>MMB40222</v>
          </cell>
          <cell r="C34" t="str">
            <v>동 티</v>
          </cell>
          <cell r="D34" t="str">
            <v>D200 MM</v>
          </cell>
          <cell r="E34" t="str">
            <v>개</v>
          </cell>
          <cell r="F34">
            <v>11</v>
          </cell>
          <cell r="G34">
            <v>98400</v>
          </cell>
          <cell r="H34">
            <v>0</v>
          </cell>
          <cell r="I34">
            <v>0</v>
          </cell>
        </row>
        <row r="35">
          <cell r="A35" t="str">
            <v>0</v>
          </cell>
          <cell r="B35" t="str">
            <v>MMB40308</v>
          </cell>
          <cell r="C35" t="str">
            <v>동 레듀샤</v>
          </cell>
          <cell r="D35" t="str">
            <v>D25 MM</v>
          </cell>
          <cell r="E35" t="str">
            <v>개</v>
          </cell>
          <cell r="F35">
            <v>8</v>
          </cell>
          <cell r="G35">
            <v>212</v>
          </cell>
          <cell r="H35">
            <v>0</v>
          </cell>
          <cell r="I35">
            <v>0</v>
          </cell>
        </row>
        <row r="36">
          <cell r="A36" t="str">
            <v>0</v>
          </cell>
          <cell r="B36" t="str">
            <v>MMB40315</v>
          </cell>
          <cell r="C36" t="str">
            <v>동 레듀샤</v>
          </cell>
          <cell r="D36" t="str">
            <v>D65 MM</v>
          </cell>
          <cell r="E36" t="str">
            <v>개</v>
          </cell>
          <cell r="F36">
            <v>6</v>
          </cell>
          <cell r="G36">
            <v>1626</v>
          </cell>
          <cell r="H36">
            <v>0</v>
          </cell>
          <cell r="I36">
            <v>0</v>
          </cell>
        </row>
        <row r="37">
          <cell r="A37" t="str">
            <v>0</v>
          </cell>
          <cell r="B37" t="str">
            <v>MMB40320</v>
          </cell>
          <cell r="C37" t="str">
            <v>동 레듀샤</v>
          </cell>
          <cell r="D37" t="str">
            <v>D125 MM</v>
          </cell>
          <cell r="E37" t="str">
            <v>개</v>
          </cell>
          <cell r="F37">
            <v>9</v>
          </cell>
          <cell r="G37">
            <v>18896</v>
          </cell>
          <cell r="H37">
            <v>0</v>
          </cell>
          <cell r="I37">
            <v>0</v>
          </cell>
        </row>
        <row r="38">
          <cell r="A38" t="str">
            <v>0</v>
          </cell>
          <cell r="B38" t="str">
            <v>MMB40322</v>
          </cell>
          <cell r="C38" t="str">
            <v>동 레듀샤</v>
          </cell>
          <cell r="D38" t="str">
            <v>D200 MM</v>
          </cell>
          <cell r="E38" t="str">
            <v>개</v>
          </cell>
          <cell r="F38">
            <v>8</v>
          </cell>
          <cell r="G38">
            <v>42747</v>
          </cell>
          <cell r="H38">
            <v>0</v>
          </cell>
          <cell r="I38">
            <v>0</v>
          </cell>
        </row>
        <row r="39">
          <cell r="A39" t="str">
            <v>0</v>
          </cell>
          <cell r="B39" t="str">
            <v>MMB40408</v>
          </cell>
          <cell r="C39" t="str">
            <v>동 소켓</v>
          </cell>
          <cell r="D39" t="str">
            <v>D25 MM</v>
          </cell>
          <cell r="E39" t="str">
            <v>개</v>
          </cell>
          <cell r="F39">
            <v>8</v>
          </cell>
          <cell r="G39">
            <v>166</v>
          </cell>
          <cell r="H39">
            <v>0</v>
          </cell>
          <cell r="I39">
            <v>0</v>
          </cell>
        </row>
        <row r="40">
          <cell r="A40" t="str">
            <v>0</v>
          </cell>
          <cell r="B40" t="str">
            <v>MMB40413</v>
          </cell>
          <cell r="C40" t="str">
            <v>동 소켓</v>
          </cell>
          <cell r="D40" t="str">
            <v>D50 MM</v>
          </cell>
          <cell r="E40" t="str">
            <v>개</v>
          </cell>
          <cell r="F40">
            <v>6</v>
          </cell>
          <cell r="G40">
            <v>544</v>
          </cell>
          <cell r="H40">
            <v>0</v>
          </cell>
          <cell r="I40">
            <v>0</v>
          </cell>
        </row>
        <row r="41">
          <cell r="A41" t="str">
            <v>0</v>
          </cell>
          <cell r="B41" t="str">
            <v>MMB40421</v>
          </cell>
          <cell r="C41" t="str">
            <v>동 소켓</v>
          </cell>
          <cell r="D41" t="str">
            <v>D150 MM</v>
          </cell>
          <cell r="E41" t="str">
            <v>개</v>
          </cell>
          <cell r="F41">
            <v>2</v>
          </cell>
          <cell r="G41">
            <v>12388</v>
          </cell>
          <cell r="H41">
            <v>0</v>
          </cell>
          <cell r="I41">
            <v>0</v>
          </cell>
        </row>
        <row r="42">
          <cell r="A42" t="str">
            <v>0</v>
          </cell>
          <cell r="B42" t="str">
            <v>MMB40422</v>
          </cell>
          <cell r="C42" t="str">
            <v>동 소켓</v>
          </cell>
          <cell r="D42" t="str">
            <v>D200 MM</v>
          </cell>
          <cell r="E42" t="str">
            <v>개</v>
          </cell>
          <cell r="F42">
            <v>16</v>
          </cell>
          <cell r="G42">
            <v>24981</v>
          </cell>
          <cell r="H42">
            <v>0</v>
          </cell>
          <cell r="I42">
            <v>0</v>
          </cell>
        </row>
        <row r="43">
          <cell r="A43" t="str">
            <v>0</v>
          </cell>
          <cell r="B43" t="str">
            <v>MMB41315</v>
          </cell>
          <cell r="C43" t="str">
            <v>절연후렌지</v>
          </cell>
          <cell r="D43" t="str">
            <v>D65 MM(10K)</v>
          </cell>
          <cell r="E43" t="str">
            <v>개</v>
          </cell>
          <cell r="F43">
            <v>6</v>
          </cell>
          <cell r="G43">
            <v>7017</v>
          </cell>
          <cell r="H43">
            <v>0</v>
          </cell>
          <cell r="I43">
            <v>0</v>
          </cell>
        </row>
        <row r="44">
          <cell r="A44" t="str">
            <v>0</v>
          </cell>
          <cell r="B44" t="str">
            <v>MMB41319</v>
          </cell>
          <cell r="C44" t="str">
            <v>절연후렌지</v>
          </cell>
          <cell r="D44" t="str">
            <v>D100 MM(10K)</v>
          </cell>
          <cell r="E44" t="str">
            <v>개</v>
          </cell>
          <cell r="F44">
            <v>8</v>
          </cell>
          <cell r="G44">
            <v>11696</v>
          </cell>
          <cell r="H44">
            <v>0</v>
          </cell>
          <cell r="I44">
            <v>0</v>
          </cell>
        </row>
        <row r="45">
          <cell r="A45" t="str">
            <v>0</v>
          </cell>
          <cell r="B45" t="str">
            <v>MMB41320</v>
          </cell>
          <cell r="C45" t="str">
            <v>절연후렌지</v>
          </cell>
          <cell r="D45" t="str">
            <v>D125 MM(10K)</v>
          </cell>
          <cell r="E45" t="str">
            <v>개</v>
          </cell>
          <cell r="F45">
            <v>38</v>
          </cell>
          <cell r="G45">
            <v>14623</v>
          </cell>
          <cell r="H45">
            <v>0</v>
          </cell>
          <cell r="I45">
            <v>0</v>
          </cell>
        </row>
        <row r="46">
          <cell r="A46" t="str">
            <v>0</v>
          </cell>
          <cell r="B46" t="str">
            <v>MMB41321</v>
          </cell>
          <cell r="C46" t="str">
            <v>절연후렌지</v>
          </cell>
          <cell r="D46" t="str">
            <v>D150 MM(10K)</v>
          </cell>
          <cell r="E46" t="str">
            <v>개</v>
          </cell>
          <cell r="F46">
            <v>26</v>
          </cell>
          <cell r="G46">
            <v>19750</v>
          </cell>
          <cell r="H46">
            <v>0</v>
          </cell>
          <cell r="I46">
            <v>0</v>
          </cell>
        </row>
        <row r="47">
          <cell r="A47" t="str">
            <v>0</v>
          </cell>
          <cell r="B47" t="str">
            <v>MMB41322</v>
          </cell>
          <cell r="C47" t="str">
            <v>절연후렌지</v>
          </cell>
          <cell r="D47" t="str">
            <v>D200 MM(10K)</v>
          </cell>
          <cell r="E47" t="str">
            <v>개</v>
          </cell>
          <cell r="F47">
            <v>28</v>
          </cell>
          <cell r="G47">
            <v>30987</v>
          </cell>
          <cell r="H47">
            <v>0</v>
          </cell>
          <cell r="I47">
            <v>0</v>
          </cell>
        </row>
        <row r="48">
          <cell r="A48" t="str">
            <v>0</v>
          </cell>
          <cell r="B48" t="str">
            <v>MMB41415</v>
          </cell>
          <cell r="C48" t="str">
            <v>절연후렌지</v>
          </cell>
          <cell r="D48" t="str">
            <v>D65 MM(20K)</v>
          </cell>
          <cell r="E48" t="str">
            <v>개</v>
          </cell>
          <cell r="F48">
            <v>2</v>
          </cell>
          <cell r="G48">
            <v>9824</v>
          </cell>
          <cell r="H48">
            <v>0</v>
          </cell>
          <cell r="I48">
            <v>0</v>
          </cell>
        </row>
        <row r="49">
          <cell r="A49" t="str">
            <v>0</v>
          </cell>
          <cell r="B49" t="str">
            <v>MMB41420</v>
          </cell>
          <cell r="C49" t="str">
            <v>절연후렌지</v>
          </cell>
          <cell r="D49" t="str">
            <v>D125 MM(20K)</v>
          </cell>
          <cell r="E49" t="str">
            <v>개</v>
          </cell>
          <cell r="F49">
            <v>18</v>
          </cell>
          <cell r="G49">
            <v>20473</v>
          </cell>
          <cell r="H49">
            <v>0</v>
          </cell>
          <cell r="I49">
            <v>0</v>
          </cell>
        </row>
        <row r="50">
          <cell r="A50" t="str">
            <v>0</v>
          </cell>
          <cell r="B50" t="str">
            <v>MMB41421</v>
          </cell>
          <cell r="C50" t="str">
            <v>절연후렌지</v>
          </cell>
          <cell r="D50" t="str">
            <v>D150 MM(20K)</v>
          </cell>
          <cell r="E50" t="str">
            <v>개</v>
          </cell>
          <cell r="F50">
            <v>4</v>
          </cell>
          <cell r="G50">
            <v>28658</v>
          </cell>
          <cell r="H50">
            <v>0</v>
          </cell>
          <cell r="I50">
            <v>0</v>
          </cell>
        </row>
        <row r="51">
          <cell r="A51" t="str">
            <v>0</v>
          </cell>
          <cell r="B51" t="str">
            <v>MMB50105</v>
          </cell>
          <cell r="C51" t="str">
            <v>CM아답타</v>
          </cell>
          <cell r="D51" t="str">
            <v>D15 MM</v>
          </cell>
          <cell r="E51" t="str">
            <v>개</v>
          </cell>
          <cell r="F51">
            <v>10</v>
          </cell>
          <cell r="G51">
            <v>176</v>
          </cell>
          <cell r="H51">
            <v>0</v>
          </cell>
          <cell r="I51">
            <v>0</v>
          </cell>
        </row>
        <row r="52">
          <cell r="A52" t="str">
            <v>0</v>
          </cell>
          <cell r="B52" t="str">
            <v>MMB50107</v>
          </cell>
          <cell r="C52" t="str">
            <v>CM아답타</v>
          </cell>
          <cell r="D52" t="str">
            <v>D20 MM</v>
          </cell>
          <cell r="E52" t="str">
            <v>개</v>
          </cell>
          <cell r="F52">
            <v>20</v>
          </cell>
          <cell r="G52">
            <v>351</v>
          </cell>
          <cell r="H52">
            <v>0</v>
          </cell>
          <cell r="I52">
            <v>0</v>
          </cell>
        </row>
        <row r="53">
          <cell r="A53" t="str">
            <v>0</v>
          </cell>
          <cell r="B53" t="str">
            <v>MMB50113</v>
          </cell>
          <cell r="C53" t="str">
            <v>CM아답타</v>
          </cell>
          <cell r="D53" t="str">
            <v>D50 MM</v>
          </cell>
          <cell r="E53" t="str">
            <v>개</v>
          </cell>
          <cell r="F53">
            <v>10</v>
          </cell>
          <cell r="G53">
            <v>2321</v>
          </cell>
          <cell r="H53">
            <v>0</v>
          </cell>
          <cell r="I53">
            <v>0</v>
          </cell>
        </row>
        <row r="54">
          <cell r="A54" t="str">
            <v>0</v>
          </cell>
          <cell r="B54" t="str">
            <v>MMB50205</v>
          </cell>
          <cell r="C54" t="str">
            <v>CF아답타</v>
          </cell>
          <cell r="D54" t="str">
            <v>D15 MM</v>
          </cell>
          <cell r="E54" t="str">
            <v>개</v>
          </cell>
          <cell r="F54">
            <v>4</v>
          </cell>
          <cell r="G54">
            <v>246</v>
          </cell>
          <cell r="H54">
            <v>0</v>
          </cell>
          <cell r="I54">
            <v>0</v>
          </cell>
        </row>
        <row r="55">
          <cell r="A55" t="str">
            <v>0</v>
          </cell>
          <cell r="B55" t="str">
            <v>MMB50208</v>
          </cell>
          <cell r="C55" t="str">
            <v>CF아답타</v>
          </cell>
          <cell r="D55" t="str">
            <v>D25 MM</v>
          </cell>
          <cell r="E55" t="str">
            <v>개</v>
          </cell>
          <cell r="F55">
            <v>1</v>
          </cell>
          <cell r="G55">
            <v>1105</v>
          </cell>
          <cell r="H55">
            <v>0</v>
          </cell>
          <cell r="I55">
            <v>0</v>
          </cell>
        </row>
        <row r="56">
          <cell r="A56" t="str">
            <v>0</v>
          </cell>
          <cell r="B56" t="str">
            <v>MMB50505</v>
          </cell>
          <cell r="C56" t="str">
            <v>CM유니온</v>
          </cell>
          <cell r="D56" t="str">
            <v>D15 MM</v>
          </cell>
          <cell r="E56" t="str">
            <v>개</v>
          </cell>
          <cell r="F56">
            <v>4</v>
          </cell>
          <cell r="G56">
            <v>712</v>
          </cell>
          <cell r="H56">
            <v>0</v>
          </cell>
          <cell r="I56">
            <v>0</v>
          </cell>
        </row>
        <row r="57">
          <cell r="A57" t="str">
            <v>0</v>
          </cell>
          <cell r="B57" t="str">
            <v>MMB50513</v>
          </cell>
          <cell r="C57" t="str">
            <v>CM유니온</v>
          </cell>
          <cell r="D57" t="str">
            <v>D50 MM</v>
          </cell>
          <cell r="E57" t="str">
            <v>개</v>
          </cell>
          <cell r="F57">
            <v>2</v>
          </cell>
          <cell r="G57">
            <v>6460</v>
          </cell>
          <cell r="H57">
            <v>0</v>
          </cell>
          <cell r="I57">
            <v>0</v>
          </cell>
        </row>
        <row r="58">
          <cell r="A58" t="str">
            <v>0</v>
          </cell>
          <cell r="B58" t="str">
            <v>MMB51613</v>
          </cell>
          <cell r="C58" t="str">
            <v>황동 닛플(PT닛플)</v>
          </cell>
          <cell r="D58" t="str">
            <v>D50 MM</v>
          </cell>
          <cell r="E58" t="str">
            <v>개</v>
          </cell>
          <cell r="F58">
            <v>4</v>
          </cell>
          <cell r="G58">
            <v>2480</v>
          </cell>
          <cell r="H58">
            <v>0</v>
          </cell>
          <cell r="I58">
            <v>0</v>
          </cell>
        </row>
        <row r="59">
          <cell r="A59" t="str">
            <v>0</v>
          </cell>
          <cell r="B59" t="str">
            <v>MMC11122</v>
          </cell>
          <cell r="C59" t="str">
            <v>플랜지소켓관(KP식)</v>
          </cell>
          <cell r="D59" t="str">
            <v>D200 MM</v>
          </cell>
          <cell r="E59" t="str">
            <v>개</v>
          </cell>
          <cell r="F59">
            <v>2</v>
          </cell>
          <cell r="G59">
            <v>20412</v>
          </cell>
          <cell r="H59">
            <v>0</v>
          </cell>
          <cell r="I59">
            <v>0</v>
          </cell>
        </row>
        <row r="60">
          <cell r="A60" t="str">
            <v>0</v>
          </cell>
          <cell r="B60" t="str">
            <v>MMF10528</v>
          </cell>
          <cell r="C60" t="str">
            <v>가압급수펌프설치(3대1조)(설치도)</v>
          </cell>
          <cell r="D60" t="str">
            <v>250LPM이하 X 71~  80M</v>
          </cell>
          <cell r="E60" t="str">
            <v>조</v>
          </cell>
          <cell r="F60">
            <v>1</v>
          </cell>
          <cell r="G60">
            <v>9331920</v>
          </cell>
          <cell r="H60">
            <v>0</v>
          </cell>
          <cell r="I60">
            <v>0</v>
          </cell>
        </row>
        <row r="61">
          <cell r="A61" t="str">
            <v>0</v>
          </cell>
          <cell r="B61" t="str">
            <v>MMF10529</v>
          </cell>
          <cell r="C61" t="str">
            <v>가압급수펌프설치(3대1조)(설치도)</v>
          </cell>
          <cell r="D61" t="str">
            <v>250LPM이하 X 81~  90M</v>
          </cell>
          <cell r="E61" t="str">
            <v>조</v>
          </cell>
          <cell r="F61">
            <v>1</v>
          </cell>
          <cell r="G61">
            <v>9830160</v>
          </cell>
          <cell r="H61">
            <v>0</v>
          </cell>
          <cell r="I61">
            <v>0</v>
          </cell>
        </row>
        <row r="62">
          <cell r="A62" t="str">
            <v>0</v>
          </cell>
          <cell r="B62" t="str">
            <v>MMF10537</v>
          </cell>
          <cell r="C62" t="str">
            <v>가압급수펌프설치(3대1조)(설치도)</v>
          </cell>
          <cell r="D62" t="str">
            <v>300LPM이하 X 61~  70M</v>
          </cell>
          <cell r="E62" t="str">
            <v>조</v>
          </cell>
          <cell r="F62">
            <v>1</v>
          </cell>
          <cell r="G62">
            <v>8989920</v>
          </cell>
          <cell r="H62">
            <v>0</v>
          </cell>
          <cell r="I62">
            <v>0</v>
          </cell>
        </row>
        <row r="63">
          <cell r="A63" t="str">
            <v>0</v>
          </cell>
          <cell r="B63" t="str">
            <v>MMF10546</v>
          </cell>
          <cell r="C63" t="str">
            <v>가압급수펌프설치(3대1조)(설치도)</v>
          </cell>
          <cell r="D63" t="str">
            <v>450LPM이하 X 51~  60M</v>
          </cell>
          <cell r="E63" t="str">
            <v>조</v>
          </cell>
          <cell r="F63">
            <v>1</v>
          </cell>
          <cell r="G63">
            <v>9575280</v>
          </cell>
          <cell r="H63">
            <v>0</v>
          </cell>
          <cell r="I63">
            <v>0</v>
          </cell>
        </row>
        <row r="64">
          <cell r="A64" t="str">
            <v>0</v>
          </cell>
          <cell r="B64" t="str">
            <v>MMO10113</v>
          </cell>
          <cell r="C64" t="str">
            <v>파이프 행가</v>
          </cell>
          <cell r="D64" t="str">
            <v>D50 MM</v>
          </cell>
          <cell r="E64" t="str">
            <v>개</v>
          </cell>
          <cell r="F64">
            <v>2</v>
          </cell>
          <cell r="G64">
            <v>288</v>
          </cell>
          <cell r="H64">
            <v>0</v>
          </cell>
          <cell r="I64">
            <v>0</v>
          </cell>
        </row>
        <row r="65">
          <cell r="A65" t="str">
            <v>0</v>
          </cell>
          <cell r="B65" t="str">
            <v>MMO10505</v>
          </cell>
          <cell r="C65" t="str">
            <v>절연 행가</v>
          </cell>
          <cell r="D65" t="str">
            <v>D15 MM</v>
          </cell>
          <cell r="E65" t="str">
            <v>개</v>
          </cell>
          <cell r="F65">
            <v>9</v>
          </cell>
          <cell r="G65">
            <v>360</v>
          </cell>
          <cell r="H65">
            <v>0</v>
          </cell>
          <cell r="I65">
            <v>0</v>
          </cell>
        </row>
        <row r="66">
          <cell r="A66" t="str">
            <v>0</v>
          </cell>
          <cell r="B66" t="str">
            <v>MMO10507</v>
          </cell>
          <cell r="C66" t="str">
            <v>절연 행가</v>
          </cell>
          <cell r="D66" t="str">
            <v>D20 MM</v>
          </cell>
          <cell r="E66" t="str">
            <v>개</v>
          </cell>
          <cell r="F66">
            <v>2</v>
          </cell>
          <cell r="G66">
            <v>396</v>
          </cell>
          <cell r="H66">
            <v>0</v>
          </cell>
          <cell r="I66">
            <v>0</v>
          </cell>
        </row>
        <row r="67">
          <cell r="A67" t="str">
            <v>0</v>
          </cell>
          <cell r="B67" t="str">
            <v>MMZ20121</v>
          </cell>
          <cell r="C67" t="str">
            <v>알루미늄 사다리</v>
          </cell>
          <cell r="D67" t="str">
            <v>3,000H</v>
          </cell>
          <cell r="E67" t="str">
            <v>대</v>
          </cell>
          <cell r="F67">
            <v>2</v>
          </cell>
          <cell r="G67">
            <v>51840</v>
          </cell>
          <cell r="H67">
            <v>0</v>
          </cell>
          <cell r="I67">
            <v>0</v>
          </cell>
        </row>
        <row r="68">
          <cell r="A68" t="str">
            <v>0</v>
          </cell>
          <cell r="B68" t="str">
            <v>MMZ52110</v>
          </cell>
          <cell r="C68" t="str">
            <v>화살표식(PE필름)</v>
          </cell>
          <cell r="D68" t="str">
            <v>50X110</v>
          </cell>
          <cell r="E68" t="str">
            <v>개</v>
          </cell>
          <cell r="F68">
            <v>11</v>
          </cell>
          <cell r="G68">
            <v>720</v>
          </cell>
          <cell r="H68">
            <v>0</v>
          </cell>
          <cell r="I68">
            <v>0</v>
          </cell>
        </row>
        <row r="69">
          <cell r="A69" t="str">
            <v>0</v>
          </cell>
          <cell r="B69" t="str">
            <v>MMZ52112</v>
          </cell>
          <cell r="C69" t="str">
            <v>밸브인식표</v>
          </cell>
          <cell r="D69" t="str">
            <v>60X100X3T</v>
          </cell>
          <cell r="E69" t="str">
            <v>개</v>
          </cell>
          <cell r="F69">
            <v>66</v>
          </cell>
          <cell r="G69">
            <v>1080</v>
          </cell>
          <cell r="H69">
            <v>0</v>
          </cell>
          <cell r="I69">
            <v>0</v>
          </cell>
        </row>
        <row r="70">
          <cell r="A70" t="str">
            <v>0</v>
          </cell>
          <cell r="B70" t="str">
            <v>MMZ52114</v>
          </cell>
          <cell r="C70" t="str">
            <v>장비표식</v>
          </cell>
          <cell r="D70" t="str">
            <v>120X200X3T</v>
          </cell>
          <cell r="E70" t="str">
            <v>개</v>
          </cell>
          <cell r="F70">
            <v>19</v>
          </cell>
          <cell r="G70">
            <v>1800</v>
          </cell>
          <cell r="H70">
            <v>0</v>
          </cell>
          <cell r="I70">
            <v>0</v>
          </cell>
        </row>
        <row r="71">
          <cell r="A71" t="str">
            <v>0</v>
          </cell>
          <cell r="B71" t="str">
            <v>UAA20710</v>
          </cell>
          <cell r="C71" t="str">
            <v>이동식 강관조립 말비계</v>
          </cell>
          <cell r="D71" t="str">
            <v>(6개월 H=2M 1단)</v>
          </cell>
          <cell r="E71" t="str">
            <v>대</v>
          </cell>
          <cell r="F71">
            <v>2</v>
          </cell>
          <cell r="G71">
            <v>11776</v>
          </cell>
          <cell r="H71">
            <v>26988</v>
          </cell>
          <cell r="I71">
            <v>0</v>
          </cell>
        </row>
        <row r="72">
          <cell r="A72" t="str">
            <v>0</v>
          </cell>
          <cell r="B72" t="str">
            <v>UMA54405</v>
          </cell>
          <cell r="C72" t="str">
            <v>동관 기계실 배관</v>
          </cell>
          <cell r="D72" t="str">
            <v>D15 MM, (L TYPE)</v>
          </cell>
          <cell r="E72" t="str">
            <v>M</v>
          </cell>
          <cell r="F72">
            <v>24.66</v>
          </cell>
          <cell r="G72">
            <v>1100</v>
          </cell>
          <cell r="H72">
            <v>1900</v>
          </cell>
          <cell r="I72">
            <v>0</v>
          </cell>
        </row>
        <row r="73">
          <cell r="A73" t="str">
            <v>0</v>
          </cell>
          <cell r="B73" t="str">
            <v>UMA54407</v>
          </cell>
          <cell r="C73" t="str">
            <v>동관 기계실 배관</v>
          </cell>
          <cell r="D73" t="str">
            <v>D20 MM, (L TYPE)</v>
          </cell>
          <cell r="E73" t="str">
            <v>M</v>
          </cell>
          <cell r="F73">
            <v>11.3</v>
          </cell>
          <cell r="G73">
            <v>1700</v>
          </cell>
          <cell r="H73">
            <v>2200</v>
          </cell>
          <cell r="I73">
            <v>0</v>
          </cell>
        </row>
        <row r="74">
          <cell r="A74" t="str">
            <v>0</v>
          </cell>
          <cell r="B74" t="str">
            <v>UMA54408</v>
          </cell>
          <cell r="C74" t="str">
            <v>동관 기계실 배관</v>
          </cell>
          <cell r="D74" t="str">
            <v>D25 MM, (L TYPE)</v>
          </cell>
          <cell r="E74" t="str">
            <v>M</v>
          </cell>
          <cell r="F74">
            <v>2</v>
          </cell>
          <cell r="G74">
            <v>2442</v>
          </cell>
          <cell r="H74">
            <v>2632</v>
          </cell>
          <cell r="I74">
            <v>53</v>
          </cell>
        </row>
        <row r="75">
          <cell r="A75" t="str">
            <v>0</v>
          </cell>
          <cell r="B75" t="str">
            <v>UMA54413</v>
          </cell>
          <cell r="C75" t="str">
            <v>동관 기계실 배관</v>
          </cell>
          <cell r="D75" t="str">
            <v>D50 MM, (L TYPE)</v>
          </cell>
          <cell r="E75" t="str">
            <v>M</v>
          </cell>
          <cell r="F75">
            <v>4.0199999999999996</v>
          </cell>
          <cell r="G75">
            <v>6500</v>
          </cell>
          <cell r="H75">
            <v>4500</v>
          </cell>
          <cell r="I75">
            <v>100</v>
          </cell>
        </row>
        <row r="76">
          <cell r="A76" t="str">
            <v>0</v>
          </cell>
          <cell r="B76" t="str">
            <v>UMA54415</v>
          </cell>
          <cell r="C76" t="str">
            <v>동관 기계실 배관</v>
          </cell>
          <cell r="D76" t="str">
            <v>D65 MM, (L TYPE)</v>
          </cell>
          <cell r="E76" t="str">
            <v>M</v>
          </cell>
          <cell r="F76">
            <v>3</v>
          </cell>
          <cell r="G76">
            <v>9273</v>
          </cell>
          <cell r="H76">
            <v>5802</v>
          </cell>
          <cell r="I76">
            <v>116</v>
          </cell>
        </row>
        <row r="77">
          <cell r="A77" t="str">
            <v>0</v>
          </cell>
          <cell r="B77" t="str">
            <v>UMA54420</v>
          </cell>
          <cell r="C77" t="str">
            <v>동관 기계실 배관</v>
          </cell>
          <cell r="D77" t="str">
            <v>D125 MM, (L TYPE)</v>
          </cell>
          <cell r="E77" t="str">
            <v>M</v>
          </cell>
          <cell r="F77">
            <v>60.04</v>
          </cell>
          <cell r="G77">
            <v>28800</v>
          </cell>
          <cell r="H77">
            <v>14700</v>
          </cell>
          <cell r="I77">
            <v>300</v>
          </cell>
        </row>
        <row r="78">
          <cell r="A78" t="str">
            <v>0</v>
          </cell>
          <cell r="B78" t="str">
            <v>UMA54421</v>
          </cell>
          <cell r="C78" t="str">
            <v>동관 기계실 배관</v>
          </cell>
          <cell r="D78" t="str">
            <v>D150 MM, (L TYPE)</v>
          </cell>
          <cell r="E78" t="str">
            <v>M</v>
          </cell>
          <cell r="F78">
            <v>22.94</v>
          </cell>
          <cell r="G78">
            <v>39400</v>
          </cell>
          <cell r="H78">
            <v>17500</v>
          </cell>
          <cell r="I78">
            <v>300</v>
          </cell>
        </row>
        <row r="79">
          <cell r="A79" t="str">
            <v>0</v>
          </cell>
          <cell r="B79" t="str">
            <v>UMA54422</v>
          </cell>
          <cell r="C79" t="str">
            <v>동관 기계실 배관</v>
          </cell>
          <cell r="D79" t="str">
            <v>D200 MM, (L TYPE)</v>
          </cell>
          <cell r="E79" t="str">
            <v>M</v>
          </cell>
          <cell r="F79">
            <v>78.05</v>
          </cell>
          <cell r="G79">
            <v>79000</v>
          </cell>
          <cell r="H79">
            <v>24400</v>
          </cell>
          <cell r="I79">
            <v>500</v>
          </cell>
        </row>
        <row r="80">
          <cell r="A80" t="str">
            <v>0</v>
          </cell>
          <cell r="B80" t="str">
            <v>UMB10108</v>
          </cell>
          <cell r="C80" t="str">
            <v>주철관KP접합 및 부설</v>
          </cell>
          <cell r="D80" t="str">
            <v>D200</v>
          </cell>
          <cell r="E80" t="str">
            <v>개소</v>
          </cell>
          <cell r="F80">
            <v>2</v>
          </cell>
          <cell r="G80">
            <v>9413</v>
          </cell>
          <cell r="H80">
            <v>30633</v>
          </cell>
          <cell r="I80">
            <v>612</v>
          </cell>
        </row>
        <row r="81">
          <cell r="A81" t="str">
            <v>0</v>
          </cell>
          <cell r="B81" t="str">
            <v>UMC15106</v>
          </cell>
          <cell r="C81" t="str">
            <v>강판 절단 (가스)(수동식)</v>
          </cell>
          <cell r="D81" t="str">
            <v>T= 6MM</v>
          </cell>
          <cell r="E81" t="str">
            <v>M</v>
          </cell>
          <cell r="F81">
            <v>8.44</v>
          </cell>
          <cell r="G81">
            <v>200</v>
          </cell>
          <cell r="H81">
            <v>300</v>
          </cell>
          <cell r="I81">
            <v>0</v>
          </cell>
        </row>
        <row r="82">
          <cell r="A82" t="str">
            <v>0</v>
          </cell>
          <cell r="B82" t="str">
            <v>UMC24108</v>
          </cell>
          <cell r="C82" t="str">
            <v>동관용접 (BRAZING)</v>
          </cell>
          <cell r="D82" t="str">
            <v>D25 MM</v>
          </cell>
          <cell r="E82" t="str">
            <v>개소</v>
          </cell>
          <cell r="F82">
            <v>25</v>
          </cell>
          <cell r="G82">
            <v>174</v>
          </cell>
          <cell r="H82">
            <v>1455</v>
          </cell>
          <cell r="I82">
            <v>29</v>
          </cell>
        </row>
        <row r="83">
          <cell r="A83" t="str">
            <v>0</v>
          </cell>
          <cell r="B83" t="str">
            <v>UMC24113</v>
          </cell>
          <cell r="C83" t="str">
            <v>동관용접 (BRAZING)</v>
          </cell>
          <cell r="D83" t="str">
            <v>D50 MM</v>
          </cell>
          <cell r="E83" t="str">
            <v>개소</v>
          </cell>
          <cell r="F83">
            <v>36</v>
          </cell>
          <cell r="G83">
            <v>444</v>
          </cell>
          <cell r="H83">
            <v>2462</v>
          </cell>
          <cell r="I83">
            <v>49</v>
          </cell>
        </row>
        <row r="84">
          <cell r="A84" t="str">
            <v>0</v>
          </cell>
          <cell r="B84" t="str">
            <v>UMC24115</v>
          </cell>
          <cell r="C84" t="str">
            <v>동관용접 (BRAZING)</v>
          </cell>
          <cell r="D84" t="str">
            <v>D65 MM</v>
          </cell>
          <cell r="E84" t="str">
            <v>개소</v>
          </cell>
          <cell r="F84">
            <v>18</v>
          </cell>
          <cell r="G84">
            <v>579</v>
          </cell>
          <cell r="H84">
            <v>3164</v>
          </cell>
          <cell r="I84">
            <v>63</v>
          </cell>
        </row>
        <row r="85">
          <cell r="A85" t="str">
            <v>0</v>
          </cell>
          <cell r="B85" t="str">
            <v>UMC24119</v>
          </cell>
          <cell r="C85" t="str">
            <v>동관용접 (BRAZING)</v>
          </cell>
          <cell r="D85" t="str">
            <v>D100 MM</v>
          </cell>
          <cell r="E85" t="str">
            <v>개소</v>
          </cell>
          <cell r="F85">
            <v>16</v>
          </cell>
          <cell r="G85">
            <v>1315</v>
          </cell>
          <cell r="H85">
            <v>5174</v>
          </cell>
          <cell r="I85">
            <v>103</v>
          </cell>
        </row>
        <row r="86">
          <cell r="A86" t="str">
            <v>0</v>
          </cell>
          <cell r="B86" t="str">
            <v>UMC24120</v>
          </cell>
          <cell r="C86" t="str">
            <v>동관용접 (BRAZING)</v>
          </cell>
          <cell r="D86" t="str">
            <v>D125 MM</v>
          </cell>
          <cell r="E86" t="str">
            <v>개소</v>
          </cell>
          <cell r="F86">
            <v>176</v>
          </cell>
          <cell r="G86">
            <v>1795</v>
          </cell>
          <cell r="H86">
            <v>6430</v>
          </cell>
          <cell r="I86">
            <v>128</v>
          </cell>
        </row>
        <row r="87">
          <cell r="A87" t="str">
            <v>0</v>
          </cell>
          <cell r="B87" t="str">
            <v>UMC24121</v>
          </cell>
          <cell r="C87" t="str">
            <v>동관용접 (BRAZING)</v>
          </cell>
          <cell r="D87" t="str">
            <v>D150 MM</v>
          </cell>
          <cell r="E87" t="str">
            <v>개소</v>
          </cell>
          <cell r="F87">
            <v>85</v>
          </cell>
          <cell r="G87">
            <v>2706</v>
          </cell>
          <cell r="H87">
            <v>9091</v>
          </cell>
          <cell r="I87">
            <v>181</v>
          </cell>
        </row>
        <row r="88">
          <cell r="A88" t="str">
            <v>0</v>
          </cell>
          <cell r="B88" t="str">
            <v>UMC24122</v>
          </cell>
          <cell r="C88" t="str">
            <v>동관용접 (BRAZING)</v>
          </cell>
          <cell r="D88" t="str">
            <v>D200 MM</v>
          </cell>
          <cell r="E88" t="str">
            <v>개소</v>
          </cell>
          <cell r="F88">
            <v>116</v>
          </cell>
          <cell r="G88">
            <v>6268</v>
          </cell>
          <cell r="H88">
            <v>15222</v>
          </cell>
          <cell r="I88">
            <v>304</v>
          </cell>
        </row>
        <row r="89">
          <cell r="A89" t="str">
            <v>0</v>
          </cell>
          <cell r="B89" t="str">
            <v>UMC24305</v>
          </cell>
          <cell r="C89" t="str">
            <v>동관용접 (SOLDERING)</v>
          </cell>
          <cell r="D89" t="str">
            <v>D15 MM</v>
          </cell>
          <cell r="E89" t="str">
            <v>개소</v>
          </cell>
          <cell r="F89">
            <v>50</v>
          </cell>
          <cell r="G89">
            <v>30</v>
          </cell>
          <cell r="H89">
            <v>960</v>
          </cell>
          <cell r="I89">
            <v>19</v>
          </cell>
        </row>
        <row r="90">
          <cell r="A90" t="str">
            <v>0</v>
          </cell>
          <cell r="B90" t="str">
            <v>UMC24307</v>
          </cell>
          <cell r="C90" t="str">
            <v>동관용접 (SOLDERING)</v>
          </cell>
          <cell r="D90" t="str">
            <v>D20 MM</v>
          </cell>
          <cell r="E90" t="str">
            <v>개소</v>
          </cell>
          <cell r="F90">
            <v>36</v>
          </cell>
          <cell r="G90">
            <v>47</v>
          </cell>
          <cell r="H90">
            <v>1108</v>
          </cell>
          <cell r="I90">
            <v>22</v>
          </cell>
        </row>
        <row r="91">
          <cell r="A91" t="str">
            <v>0</v>
          </cell>
          <cell r="B91" t="str">
            <v>UMC28106</v>
          </cell>
          <cell r="C91" t="str">
            <v>강판 전기아크용접(V형)(하향)(수동)</v>
          </cell>
          <cell r="D91" t="str">
            <v>T= 6 MM</v>
          </cell>
          <cell r="E91" t="str">
            <v>M</v>
          </cell>
          <cell r="F91">
            <v>25.42</v>
          </cell>
          <cell r="G91">
            <v>400</v>
          </cell>
          <cell r="H91">
            <v>7400</v>
          </cell>
          <cell r="I91">
            <v>100</v>
          </cell>
        </row>
        <row r="92">
          <cell r="A92" t="str">
            <v>0</v>
          </cell>
          <cell r="B92" t="str">
            <v>UMC38615</v>
          </cell>
          <cell r="C92" t="str">
            <v>절연플랜지접합 부자재</v>
          </cell>
          <cell r="D92" t="str">
            <v>D65 MM</v>
          </cell>
          <cell r="E92" t="str">
            <v>개소</v>
          </cell>
          <cell r="F92">
            <v>8</v>
          </cell>
          <cell r="G92">
            <v>3578</v>
          </cell>
          <cell r="H92">
            <v>0</v>
          </cell>
          <cell r="I92">
            <v>0</v>
          </cell>
        </row>
        <row r="93">
          <cell r="A93" t="str">
            <v>0</v>
          </cell>
          <cell r="B93" t="str">
            <v>UMC38619</v>
          </cell>
          <cell r="C93" t="str">
            <v>절연플랜지접합 부자재</v>
          </cell>
          <cell r="D93" t="str">
            <v>D100 MM</v>
          </cell>
          <cell r="E93" t="str">
            <v>개소</v>
          </cell>
          <cell r="F93">
            <v>8</v>
          </cell>
          <cell r="G93">
            <v>6516</v>
          </cell>
          <cell r="H93">
            <v>0</v>
          </cell>
          <cell r="I93">
            <v>0</v>
          </cell>
        </row>
        <row r="94">
          <cell r="A94" t="str">
            <v>0</v>
          </cell>
          <cell r="B94" t="str">
            <v>UMC38620</v>
          </cell>
          <cell r="C94" t="str">
            <v>절연플랜지접합 부자재</v>
          </cell>
          <cell r="D94" t="str">
            <v>D125 MM</v>
          </cell>
          <cell r="E94" t="str">
            <v>개소</v>
          </cell>
          <cell r="F94">
            <v>56</v>
          </cell>
          <cell r="G94">
            <v>9719</v>
          </cell>
          <cell r="H94">
            <v>0</v>
          </cell>
          <cell r="I94">
            <v>0</v>
          </cell>
        </row>
        <row r="95">
          <cell r="A95" t="str">
            <v>0</v>
          </cell>
          <cell r="B95" t="str">
            <v>UMC38621</v>
          </cell>
          <cell r="C95" t="str">
            <v>절연플랜지접합 부자재</v>
          </cell>
          <cell r="D95" t="str">
            <v>D150 MM</v>
          </cell>
          <cell r="E95" t="str">
            <v>개소</v>
          </cell>
          <cell r="F95">
            <v>30</v>
          </cell>
          <cell r="G95">
            <v>11007</v>
          </cell>
          <cell r="H95">
            <v>0</v>
          </cell>
          <cell r="I95">
            <v>0</v>
          </cell>
        </row>
        <row r="96">
          <cell r="A96" t="str">
            <v>0</v>
          </cell>
          <cell r="B96" t="str">
            <v>UMC38622</v>
          </cell>
          <cell r="C96" t="str">
            <v>절연플랜지접합 부자재</v>
          </cell>
          <cell r="D96" t="str">
            <v>D200 MM</v>
          </cell>
          <cell r="E96" t="str">
            <v>개소</v>
          </cell>
          <cell r="F96">
            <v>28</v>
          </cell>
          <cell r="G96">
            <v>16512</v>
          </cell>
          <cell r="H96">
            <v>0</v>
          </cell>
          <cell r="I96">
            <v>0</v>
          </cell>
        </row>
        <row r="97">
          <cell r="A97" t="str">
            <v>0</v>
          </cell>
          <cell r="B97" t="str">
            <v>UMC90307</v>
          </cell>
          <cell r="C97" t="str">
            <v>동관티뽑기</v>
          </cell>
          <cell r="D97" t="str">
            <v>D20 MM 이하</v>
          </cell>
          <cell r="E97" t="str">
            <v>개소</v>
          </cell>
          <cell r="F97">
            <v>11</v>
          </cell>
          <cell r="G97">
            <v>30</v>
          </cell>
          <cell r="H97">
            <v>1513</v>
          </cell>
          <cell r="I97">
            <v>49</v>
          </cell>
        </row>
        <row r="98">
          <cell r="A98" t="str">
            <v>0</v>
          </cell>
          <cell r="B98" t="str">
            <v>UMD10205</v>
          </cell>
          <cell r="C98" t="str">
            <v>게이트밸브 설치(청동제)</v>
          </cell>
          <cell r="D98" t="str">
            <v>D15 MM, (10KG/CM2)</v>
          </cell>
          <cell r="E98" t="str">
            <v>개소</v>
          </cell>
          <cell r="F98">
            <v>2</v>
          </cell>
          <cell r="G98">
            <v>2642</v>
          </cell>
          <cell r="H98">
            <v>2119</v>
          </cell>
          <cell r="I98">
            <v>42</v>
          </cell>
        </row>
        <row r="99">
          <cell r="A99" t="str">
            <v>0</v>
          </cell>
          <cell r="B99" t="str">
            <v>UMD10213</v>
          </cell>
          <cell r="C99" t="str">
            <v>게이트밸브 설치(청동제)</v>
          </cell>
          <cell r="D99" t="str">
            <v>D50 MM, (10KG/CM2)</v>
          </cell>
          <cell r="E99" t="str">
            <v>개소</v>
          </cell>
          <cell r="F99">
            <v>4</v>
          </cell>
          <cell r="G99">
            <v>17042</v>
          </cell>
          <cell r="H99">
            <v>2119</v>
          </cell>
          <cell r="I99">
            <v>42</v>
          </cell>
        </row>
        <row r="100">
          <cell r="A100" t="str">
            <v>0</v>
          </cell>
          <cell r="B100" t="str">
            <v>UMD10815</v>
          </cell>
          <cell r="C100" t="str">
            <v>에폭시도장게이트밸브 설치(주철)</v>
          </cell>
          <cell r="D100" t="str">
            <v>D65 MM, (10KG/CM2)</v>
          </cell>
          <cell r="E100" t="str">
            <v>개소</v>
          </cell>
          <cell r="F100">
            <v>2</v>
          </cell>
          <cell r="G100">
            <v>40622</v>
          </cell>
          <cell r="H100">
            <v>8808</v>
          </cell>
          <cell r="I100">
            <v>176</v>
          </cell>
        </row>
        <row r="101">
          <cell r="A101" t="str">
            <v>0</v>
          </cell>
          <cell r="B101" t="str">
            <v>UMD10820</v>
          </cell>
          <cell r="C101" t="str">
            <v>에폭시도장게이트밸브 설치(주철)</v>
          </cell>
          <cell r="D101" t="str">
            <v>D125 MM, (10KG/CM2)</v>
          </cell>
          <cell r="E101" t="str">
            <v>개소</v>
          </cell>
          <cell r="F101">
            <v>6</v>
          </cell>
          <cell r="G101">
            <v>91728</v>
          </cell>
          <cell r="H101">
            <v>22329</v>
          </cell>
          <cell r="I101">
            <v>446</v>
          </cell>
        </row>
        <row r="102">
          <cell r="A102" t="str">
            <v>0</v>
          </cell>
          <cell r="B102" t="str">
            <v>UMD10821</v>
          </cell>
          <cell r="C102" t="str">
            <v>에폭시도장게이트밸브 설치(주철)</v>
          </cell>
          <cell r="D102" t="str">
            <v>D150 MM, (10KG/CM2)</v>
          </cell>
          <cell r="E102" t="str">
            <v>개소</v>
          </cell>
          <cell r="F102">
            <v>5</v>
          </cell>
          <cell r="G102">
            <v>131040</v>
          </cell>
          <cell r="H102">
            <v>22329</v>
          </cell>
          <cell r="I102">
            <v>446</v>
          </cell>
        </row>
        <row r="103">
          <cell r="A103" t="str">
            <v>0</v>
          </cell>
          <cell r="B103" t="str">
            <v>UMD10822</v>
          </cell>
          <cell r="C103" t="str">
            <v>에폭시도장게이트밸브 설치(주철)</v>
          </cell>
          <cell r="D103" t="str">
            <v>D200 MM, (10KG/CM2)</v>
          </cell>
          <cell r="E103" t="str">
            <v>개소</v>
          </cell>
          <cell r="F103">
            <v>2</v>
          </cell>
          <cell r="G103">
            <v>216216</v>
          </cell>
          <cell r="H103">
            <v>45012</v>
          </cell>
          <cell r="I103">
            <v>900</v>
          </cell>
        </row>
        <row r="104">
          <cell r="A104" t="str">
            <v>0</v>
          </cell>
          <cell r="B104" t="str">
            <v>UMD10920</v>
          </cell>
          <cell r="C104" t="str">
            <v>에폭시도장게이트밸브 설치(주강)</v>
          </cell>
          <cell r="D104" t="str">
            <v>D125 MM, (20KG/CM2)</v>
          </cell>
          <cell r="E104" t="str">
            <v>개소</v>
          </cell>
          <cell r="F104">
            <v>2</v>
          </cell>
          <cell r="G104">
            <v>365012</v>
          </cell>
          <cell r="H104">
            <v>22329</v>
          </cell>
          <cell r="I104">
            <v>446</v>
          </cell>
        </row>
        <row r="105">
          <cell r="A105" t="str">
            <v>0</v>
          </cell>
          <cell r="B105" t="str">
            <v>UMD13519</v>
          </cell>
          <cell r="C105" t="str">
            <v>에폭시도장바깥나사게이트밸브 설치</v>
          </cell>
          <cell r="D105" t="str">
            <v>D125 MM, (10KG/CM2)</v>
          </cell>
          <cell r="E105" t="str">
            <v>개소</v>
          </cell>
          <cell r="F105">
            <v>3</v>
          </cell>
          <cell r="G105">
            <v>104832</v>
          </cell>
          <cell r="H105">
            <v>22329</v>
          </cell>
          <cell r="I105">
            <v>446</v>
          </cell>
        </row>
        <row r="106">
          <cell r="A106" t="str">
            <v>0</v>
          </cell>
          <cell r="B106" t="str">
            <v>UMD13521</v>
          </cell>
          <cell r="C106" t="str">
            <v>에폭시도장바깥나사게이트밸브 설치</v>
          </cell>
          <cell r="D106" t="str">
            <v>D150 MM, (10KG/CM2)</v>
          </cell>
          <cell r="E106" t="str">
            <v>개소</v>
          </cell>
          <cell r="F106">
            <v>1</v>
          </cell>
          <cell r="G106">
            <v>144144</v>
          </cell>
          <cell r="H106">
            <v>22329</v>
          </cell>
          <cell r="I106">
            <v>446</v>
          </cell>
        </row>
        <row r="107">
          <cell r="A107" t="str">
            <v>0</v>
          </cell>
          <cell r="B107" t="str">
            <v>UMD13557</v>
          </cell>
          <cell r="C107" t="str">
            <v>에폭시도장바깥나사게이트밸브 설치</v>
          </cell>
          <cell r="D107" t="str">
            <v>D125 MM, (20KG/CM2)</v>
          </cell>
          <cell r="E107" t="str">
            <v>개소</v>
          </cell>
          <cell r="F107">
            <v>2</v>
          </cell>
          <cell r="G107">
            <v>365011</v>
          </cell>
          <cell r="H107">
            <v>22329</v>
          </cell>
          <cell r="I107">
            <v>446</v>
          </cell>
        </row>
        <row r="108">
          <cell r="A108" t="str">
            <v>0</v>
          </cell>
          <cell r="B108" t="str">
            <v>UMD16721</v>
          </cell>
          <cell r="C108" t="str">
            <v>에폭시도장글로브밸브 설치(주철제)</v>
          </cell>
          <cell r="D108" t="str">
            <v>D150 MM, (10KG/CM2)</v>
          </cell>
          <cell r="E108" t="str">
            <v>개소</v>
          </cell>
          <cell r="F108">
            <v>2</v>
          </cell>
          <cell r="G108">
            <v>216216</v>
          </cell>
          <cell r="H108">
            <v>22329</v>
          </cell>
          <cell r="I108">
            <v>446</v>
          </cell>
        </row>
        <row r="109">
          <cell r="A109" t="str">
            <v>0</v>
          </cell>
          <cell r="B109" t="str">
            <v>UMD19122</v>
          </cell>
          <cell r="C109" t="str">
            <v>버터플라이밸브 설치(주철제)</v>
          </cell>
          <cell r="D109" t="str">
            <v>D200 MM, (10KG/CM2)</v>
          </cell>
          <cell r="E109" t="str">
            <v>개소</v>
          </cell>
          <cell r="F109">
            <v>8</v>
          </cell>
          <cell r="G109">
            <v>167184</v>
          </cell>
          <cell r="H109">
            <v>45012</v>
          </cell>
          <cell r="I109">
            <v>900</v>
          </cell>
        </row>
        <row r="110">
          <cell r="A110" t="str">
            <v>0</v>
          </cell>
          <cell r="B110" t="str">
            <v>UMD22400</v>
          </cell>
          <cell r="C110" t="str">
            <v>듀얼플레이트첵크밸브설치(충완,엑폭시)</v>
          </cell>
          <cell r="D110" t="str">
            <v>D125 MM, (20KG/CM2)</v>
          </cell>
          <cell r="E110" t="str">
            <v>개소</v>
          </cell>
          <cell r="F110">
            <v>1</v>
          </cell>
          <cell r="G110">
            <v>245808</v>
          </cell>
          <cell r="H110">
            <v>22329</v>
          </cell>
          <cell r="I110">
            <v>446</v>
          </cell>
        </row>
        <row r="111">
          <cell r="A111" t="str">
            <v>0</v>
          </cell>
          <cell r="B111" t="str">
            <v>UMD22401</v>
          </cell>
          <cell r="C111" t="str">
            <v>듀얼플레이트첵크밸브설치(충완,엑폭시)</v>
          </cell>
          <cell r="D111" t="str">
            <v>D150 MM, (20KG/CM2)</v>
          </cell>
          <cell r="E111" t="str">
            <v>개소</v>
          </cell>
          <cell r="F111">
            <v>1</v>
          </cell>
          <cell r="G111">
            <v>357264</v>
          </cell>
          <cell r="H111">
            <v>22329</v>
          </cell>
          <cell r="I111">
            <v>446</v>
          </cell>
        </row>
        <row r="112">
          <cell r="A112" t="str">
            <v>0</v>
          </cell>
          <cell r="B112" t="str">
            <v>UMD25622</v>
          </cell>
          <cell r="C112" t="str">
            <v>에폭시도장스트레이나 설치(주철제)</v>
          </cell>
          <cell r="D112" t="str">
            <v>D200,(10KG/CM2)</v>
          </cell>
          <cell r="E112" t="str">
            <v>개소</v>
          </cell>
          <cell r="F112">
            <v>2</v>
          </cell>
          <cell r="G112">
            <v>179712</v>
          </cell>
          <cell r="H112">
            <v>45012</v>
          </cell>
          <cell r="I112">
            <v>900</v>
          </cell>
        </row>
        <row r="113">
          <cell r="A113" t="str">
            <v>0</v>
          </cell>
          <cell r="B113" t="str">
            <v>UMD25815</v>
          </cell>
          <cell r="C113" t="str">
            <v>에폭시도장스트레이나일체형밸브(주철)</v>
          </cell>
          <cell r="D113" t="str">
            <v>D65,(10KG/CM2)</v>
          </cell>
          <cell r="E113" t="str">
            <v>개소</v>
          </cell>
          <cell r="F113">
            <v>2</v>
          </cell>
          <cell r="G113">
            <v>87797</v>
          </cell>
          <cell r="H113">
            <v>8808</v>
          </cell>
          <cell r="I113">
            <v>176</v>
          </cell>
        </row>
        <row r="114">
          <cell r="A114" t="str">
            <v>0</v>
          </cell>
          <cell r="B114" t="str">
            <v>UMD25820</v>
          </cell>
          <cell r="C114" t="str">
            <v>에폭시도장스트레이나일체형밸브(주철)</v>
          </cell>
          <cell r="D114" t="str">
            <v>D125,(10KG/CM2)</v>
          </cell>
          <cell r="E114" t="str">
            <v>개소</v>
          </cell>
          <cell r="F114">
            <v>5</v>
          </cell>
          <cell r="G114">
            <v>215561</v>
          </cell>
          <cell r="H114">
            <v>22329</v>
          </cell>
          <cell r="I114">
            <v>446</v>
          </cell>
        </row>
        <row r="115">
          <cell r="A115" t="str">
            <v>0</v>
          </cell>
          <cell r="B115" t="str">
            <v>UMD25821</v>
          </cell>
          <cell r="C115" t="str">
            <v>에폭시도장스트레이나일체형밸브(주철)</v>
          </cell>
          <cell r="D115" t="str">
            <v>D150,(10KG/CM2)</v>
          </cell>
          <cell r="E115" t="str">
            <v>개소</v>
          </cell>
          <cell r="F115">
            <v>1</v>
          </cell>
          <cell r="G115">
            <v>304013</v>
          </cell>
          <cell r="H115">
            <v>22329</v>
          </cell>
          <cell r="I115">
            <v>446</v>
          </cell>
        </row>
        <row r="116">
          <cell r="A116" t="str">
            <v>0</v>
          </cell>
          <cell r="B116" t="str">
            <v>UMD25920</v>
          </cell>
          <cell r="C116" t="str">
            <v>에폭시도장스트레이나일체형밸브(주강)</v>
          </cell>
          <cell r="D116" t="str">
            <v>D125,(20KG/CM2)</v>
          </cell>
          <cell r="E116" t="str">
            <v>개소</v>
          </cell>
          <cell r="F116">
            <v>2</v>
          </cell>
          <cell r="G116">
            <v>794102</v>
          </cell>
          <cell r="H116">
            <v>22329</v>
          </cell>
          <cell r="I116">
            <v>446</v>
          </cell>
        </row>
        <row r="117">
          <cell r="A117" t="str">
            <v>0</v>
          </cell>
          <cell r="B117" t="str">
            <v>UMD28705</v>
          </cell>
          <cell r="C117" t="str">
            <v>볼탑설치(청동제)(나사형)</v>
          </cell>
          <cell r="D117" t="str">
            <v>D15 MM</v>
          </cell>
          <cell r="E117" t="str">
            <v>개소</v>
          </cell>
          <cell r="F117">
            <v>4</v>
          </cell>
          <cell r="G117">
            <v>1224</v>
          </cell>
          <cell r="H117">
            <v>2119</v>
          </cell>
          <cell r="I117">
            <v>42</v>
          </cell>
        </row>
        <row r="118">
          <cell r="A118" t="str">
            <v>0</v>
          </cell>
          <cell r="B118" t="str">
            <v>UMD40113</v>
          </cell>
          <cell r="C118" t="str">
            <v>감압밸브 설치</v>
          </cell>
          <cell r="D118" t="str">
            <v>D50 MM, (10KG/CM2)</v>
          </cell>
          <cell r="E118" t="str">
            <v>개소</v>
          </cell>
          <cell r="F118">
            <v>2</v>
          </cell>
          <cell r="G118">
            <v>201600</v>
          </cell>
          <cell r="H118">
            <v>2119</v>
          </cell>
          <cell r="I118">
            <v>42</v>
          </cell>
        </row>
        <row r="119">
          <cell r="A119" t="str">
            <v>0</v>
          </cell>
          <cell r="B119" t="str">
            <v>UMD40119</v>
          </cell>
          <cell r="C119" t="str">
            <v>감압밸브 설치</v>
          </cell>
          <cell r="D119" t="str">
            <v>D100 MM, (10KG/CM2)</v>
          </cell>
          <cell r="E119" t="str">
            <v>개소</v>
          </cell>
          <cell r="F119">
            <v>4</v>
          </cell>
          <cell r="G119">
            <v>648000</v>
          </cell>
          <cell r="H119">
            <v>8808</v>
          </cell>
          <cell r="I119">
            <v>176</v>
          </cell>
        </row>
        <row r="120">
          <cell r="A120" t="str">
            <v>0</v>
          </cell>
          <cell r="B120" t="str">
            <v>UMD43208</v>
          </cell>
          <cell r="C120" t="str">
            <v>안전밸브 설치(주철제)</v>
          </cell>
          <cell r="D120" t="str">
            <v>D25 MM, (10KG/CM2)</v>
          </cell>
          <cell r="E120" t="str">
            <v>개소</v>
          </cell>
          <cell r="F120">
            <v>2</v>
          </cell>
          <cell r="G120">
            <v>36000</v>
          </cell>
          <cell r="H120">
            <v>2119</v>
          </cell>
          <cell r="I120">
            <v>42</v>
          </cell>
        </row>
        <row r="121">
          <cell r="A121" t="str">
            <v>0</v>
          </cell>
          <cell r="B121" t="str">
            <v>UMD46205</v>
          </cell>
          <cell r="C121" t="str">
            <v>황동볼밸브 설치</v>
          </cell>
          <cell r="D121" t="str">
            <v>D15 MM, (10KG/CM2)</v>
          </cell>
          <cell r="E121" t="str">
            <v>개소</v>
          </cell>
          <cell r="F121">
            <v>5</v>
          </cell>
          <cell r="G121">
            <v>1166</v>
          </cell>
          <cell r="H121">
            <v>2119</v>
          </cell>
          <cell r="I121">
            <v>42</v>
          </cell>
        </row>
        <row r="122">
          <cell r="A122" t="str">
            <v>0</v>
          </cell>
          <cell r="B122" t="str">
            <v>UMD46207</v>
          </cell>
          <cell r="C122" t="str">
            <v>황동볼밸브 설치</v>
          </cell>
          <cell r="D122" t="str">
            <v>D20 MM, (10KG/CM2)</v>
          </cell>
          <cell r="E122" t="str">
            <v>개소</v>
          </cell>
          <cell r="F122">
            <v>10</v>
          </cell>
          <cell r="G122">
            <v>1512</v>
          </cell>
          <cell r="H122">
            <v>2119</v>
          </cell>
          <cell r="I122">
            <v>42</v>
          </cell>
        </row>
        <row r="123">
          <cell r="A123" t="str">
            <v>0</v>
          </cell>
          <cell r="B123" t="str">
            <v>UME24205</v>
          </cell>
          <cell r="C123" t="str">
            <v>동관보온(아스팔트휄트,매직T/P)</v>
          </cell>
          <cell r="D123" t="str">
            <v>D=15MM, T=25MM</v>
          </cell>
          <cell r="E123" t="str">
            <v>M</v>
          </cell>
          <cell r="F123">
            <v>18.66</v>
          </cell>
          <cell r="G123">
            <v>900</v>
          </cell>
          <cell r="H123">
            <v>1400</v>
          </cell>
          <cell r="I123">
            <v>0</v>
          </cell>
        </row>
        <row r="124">
          <cell r="A124" t="str">
            <v>0</v>
          </cell>
          <cell r="B124" t="str">
            <v>UME24207</v>
          </cell>
          <cell r="C124" t="str">
            <v>동관보온(아스팔트휄트,매직T/P)</v>
          </cell>
          <cell r="D124" t="str">
            <v>D=20MM, T=25MM</v>
          </cell>
          <cell r="E124" t="str">
            <v>M</v>
          </cell>
          <cell r="F124">
            <v>4.9000000000000004</v>
          </cell>
          <cell r="G124">
            <v>1000</v>
          </cell>
          <cell r="H124">
            <v>1700</v>
          </cell>
          <cell r="I124">
            <v>0</v>
          </cell>
        </row>
        <row r="125">
          <cell r="A125" t="str">
            <v>0</v>
          </cell>
          <cell r="B125" t="str">
            <v>UME24208</v>
          </cell>
          <cell r="C125" t="str">
            <v>동관보온(아스팔트휄트,매직T/P)</v>
          </cell>
          <cell r="D125" t="str">
            <v>D=25MM, T=25MM</v>
          </cell>
          <cell r="E125" t="str">
            <v>M</v>
          </cell>
          <cell r="F125">
            <v>1.6</v>
          </cell>
          <cell r="G125">
            <v>1100</v>
          </cell>
          <cell r="H125">
            <v>2100</v>
          </cell>
          <cell r="I125">
            <v>0</v>
          </cell>
        </row>
        <row r="126">
          <cell r="A126" t="str">
            <v>0</v>
          </cell>
          <cell r="B126" t="str">
            <v>UME24213</v>
          </cell>
          <cell r="C126" t="str">
            <v>동관보온(아스팔트휄트,매직T/P)</v>
          </cell>
          <cell r="D126" t="str">
            <v>D=50MM, T=25MM</v>
          </cell>
          <cell r="E126" t="str">
            <v>M</v>
          </cell>
          <cell r="F126">
            <v>2.92</v>
          </cell>
          <cell r="G126">
            <v>1500</v>
          </cell>
          <cell r="H126">
            <v>2400</v>
          </cell>
          <cell r="I126">
            <v>0</v>
          </cell>
        </row>
        <row r="127">
          <cell r="A127" t="str">
            <v>0</v>
          </cell>
          <cell r="B127" t="str">
            <v>UME24415</v>
          </cell>
          <cell r="C127" t="str">
            <v>동관보온(아스팔트휄트,매직T/P)</v>
          </cell>
          <cell r="D127" t="str">
            <v>D=65MM, T=40MM</v>
          </cell>
          <cell r="E127" t="str">
            <v>M</v>
          </cell>
          <cell r="F127">
            <v>3</v>
          </cell>
          <cell r="G127">
            <v>2676</v>
          </cell>
          <cell r="H127">
            <v>3126</v>
          </cell>
          <cell r="I127">
            <v>62</v>
          </cell>
        </row>
        <row r="128">
          <cell r="A128" t="str">
            <v>0</v>
          </cell>
          <cell r="B128" t="str">
            <v>UME24420</v>
          </cell>
          <cell r="C128" t="str">
            <v>동관보온(아스팔트휄트,매직T/P)</v>
          </cell>
          <cell r="D128" t="str">
            <v>D=125MM, T=40MM</v>
          </cell>
          <cell r="E128" t="str">
            <v>M</v>
          </cell>
          <cell r="F128">
            <v>60.04</v>
          </cell>
          <cell r="G128">
            <v>4024</v>
          </cell>
          <cell r="H128">
            <v>7931</v>
          </cell>
          <cell r="I128">
            <v>158</v>
          </cell>
        </row>
        <row r="129">
          <cell r="A129" t="str">
            <v>0</v>
          </cell>
          <cell r="B129" t="str">
            <v>UME24421</v>
          </cell>
          <cell r="C129" t="str">
            <v>동관보온(아스팔트휄트,매직T/P)</v>
          </cell>
          <cell r="D129" t="str">
            <v>D=150MM, T=40MM</v>
          </cell>
          <cell r="E129" t="str">
            <v>M</v>
          </cell>
          <cell r="F129">
            <v>20.94</v>
          </cell>
          <cell r="G129">
            <v>4900</v>
          </cell>
          <cell r="H129">
            <v>8300</v>
          </cell>
          <cell r="I129">
            <v>200</v>
          </cell>
        </row>
        <row r="130">
          <cell r="A130" t="str">
            <v>0</v>
          </cell>
          <cell r="B130" t="str">
            <v>UME24422</v>
          </cell>
          <cell r="C130" t="str">
            <v>동관보온(아스팔트휄트,매직T/P)</v>
          </cell>
          <cell r="D130" t="str">
            <v>D=200MM, T=40MM</v>
          </cell>
          <cell r="E130" t="str">
            <v>M</v>
          </cell>
          <cell r="F130">
            <v>23.98</v>
          </cell>
          <cell r="G130">
            <v>6100</v>
          </cell>
          <cell r="H130">
            <v>9700</v>
          </cell>
          <cell r="I130">
            <v>200</v>
          </cell>
        </row>
        <row r="131">
          <cell r="A131" t="str">
            <v>0</v>
          </cell>
          <cell r="B131" t="str">
            <v>UME40213</v>
          </cell>
          <cell r="C131" t="str">
            <v>밸브 보온</v>
          </cell>
          <cell r="D131" t="str">
            <v>D=50MM, T=25MM</v>
          </cell>
          <cell r="E131" t="str">
            <v>개소</v>
          </cell>
          <cell r="F131">
            <v>8</v>
          </cell>
          <cell r="G131">
            <v>1447</v>
          </cell>
          <cell r="H131">
            <v>6937</v>
          </cell>
          <cell r="I131">
            <v>0</v>
          </cell>
        </row>
        <row r="132">
          <cell r="A132" t="str">
            <v>0</v>
          </cell>
          <cell r="B132" t="str">
            <v>UME43315</v>
          </cell>
          <cell r="C132" t="str">
            <v>밸브 함석보온(칼라함석)</v>
          </cell>
          <cell r="D132" t="str">
            <v>D65X30T이하</v>
          </cell>
          <cell r="E132" t="str">
            <v>개소</v>
          </cell>
          <cell r="F132">
            <v>4</v>
          </cell>
          <cell r="G132">
            <v>3473</v>
          </cell>
          <cell r="H132">
            <v>41657</v>
          </cell>
          <cell r="I132">
            <v>833</v>
          </cell>
        </row>
        <row r="133">
          <cell r="A133" t="str">
            <v>0</v>
          </cell>
          <cell r="B133" t="str">
            <v>UME43319</v>
          </cell>
          <cell r="C133" t="str">
            <v>밸브 함석보온(칼라함석)</v>
          </cell>
          <cell r="D133" t="str">
            <v>D100X30T이하</v>
          </cell>
          <cell r="E133" t="str">
            <v>개소</v>
          </cell>
          <cell r="F133">
            <v>4</v>
          </cell>
          <cell r="G133">
            <v>4558</v>
          </cell>
          <cell r="H133">
            <v>52762</v>
          </cell>
          <cell r="I133">
            <v>1055</v>
          </cell>
        </row>
        <row r="134">
          <cell r="A134" t="str">
            <v>0</v>
          </cell>
          <cell r="B134" t="str">
            <v>UME43420</v>
          </cell>
          <cell r="C134" t="str">
            <v>밸브 함석보온(칼라함석)</v>
          </cell>
          <cell r="D134" t="str">
            <v>D125X40T이하</v>
          </cell>
          <cell r="E134" t="str">
            <v>개소</v>
          </cell>
          <cell r="F134">
            <v>19</v>
          </cell>
          <cell r="G134">
            <v>5993</v>
          </cell>
          <cell r="H134">
            <v>58393</v>
          </cell>
          <cell r="I134">
            <v>1168</v>
          </cell>
        </row>
        <row r="135">
          <cell r="A135" t="str">
            <v>0</v>
          </cell>
          <cell r="B135" t="str">
            <v>UME43421</v>
          </cell>
          <cell r="C135" t="str">
            <v>밸브 함석보온(칼라함석)</v>
          </cell>
          <cell r="D135" t="str">
            <v>D150X40T이하</v>
          </cell>
          <cell r="E135" t="str">
            <v>개소</v>
          </cell>
          <cell r="F135">
            <v>11</v>
          </cell>
          <cell r="G135">
            <v>6934</v>
          </cell>
          <cell r="H135">
            <v>63637</v>
          </cell>
          <cell r="I135">
            <v>1272</v>
          </cell>
        </row>
        <row r="136">
          <cell r="A136" t="str">
            <v>0</v>
          </cell>
          <cell r="B136" t="str">
            <v>UME43422</v>
          </cell>
          <cell r="C136" t="str">
            <v>밸브 함석보온(칼라함석)</v>
          </cell>
          <cell r="D136" t="str">
            <v>D200X40T이하</v>
          </cell>
          <cell r="E136" t="str">
            <v>개소</v>
          </cell>
          <cell r="F136">
            <v>12</v>
          </cell>
          <cell r="G136">
            <v>9257</v>
          </cell>
          <cell r="H136">
            <v>73629</v>
          </cell>
          <cell r="I136">
            <v>1472</v>
          </cell>
        </row>
        <row r="137">
          <cell r="A137" t="str">
            <v>0</v>
          </cell>
          <cell r="B137" t="str">
            <v>UMF22016</v>
          </cell>
          <cell r="C137" t="str">
            <v>배수용수중펌프설치(배관,충격완화C.V포함)</v>
          </cell>
          <cell r="D137" t="str">
            <v>2HP-2대,D50,탈착장치有</v>
          </cell>
          <cell r="E137" t="str">
            <v>조</v>
          </cell>
          <cell r="F137">
            <v>4</v>
          </cell>
          <cell r="G137">
            <v>1110511</v>
          </cell>
          <cell r="H137">
            <v>217910</v>
          </cell>
          <cell r="I137">
            <v>4355</v>
          </cell>
        </row>
        <row r="138">
          <cell r="A138" t="str">
            <v>0</v>
          </cell>
          <cell r="B138" t="str">
            <v>UMJ30302</v>
          </cell>
          <cell r="C138" t="str">
            <v>배기휀설치(벽식)</v>
          </cell>
          <cell r="D138" t="str">
            <v>1/8HP,93W이하</v>
          </cell>
          <cell r="E138" t="str">
            <v>대</v>
          </cell>
          <cell r="F138">
            <v>2</v>
          </cell>
          <cell r="G138">
            <v>102334</v>
          </cell>
          <cell r="H138">
            <v>23376</v>
          </cell>
          <cell r="I138">
            <v>467</v>
          </cell>
        </row>
        <row r="139">
          <cell r="A139" t="str">
            <v>0</v>
          </cell>
          <cell r="B139" t="str">
            <v>UMJ30803</v>
          </cell>
          <cell r="C139" t="str">
            <v>배기휀설치(펌프실)</v>
          </cell>
          <cell r="D139" t="str">
            <v>1/8HP이하</v>
          </cell>
          <cell r="E139" t="str">
            <v>대</v>
          </cell>
          <cell r="F139">
            <v>2</v>
          </cell>
          <cell r="G139">
            <v>186029</v>
          </cell>
          <cell r="H139">
            <v>20496</v>
          </cell>
          <cell r="I139">
            <v>408</v>
          </cell>
        </row>
        <row r="140">
          <cell r="A140" t="str">
            <v>0</v>
          </cell>
          <cell r="B140" t="str">
            <v>UMN34520</v>
          </cell>
          <cell r="C140" t="str">
            <v>후렉시블죠인트 설치</v>
          </cell>
          <cell r="D140" t="str">
            <v>D125MM, (10KG/CM2)</v>
          </cell>
          <cell r="E140" t="str">
            <v>개소</v>
          </cell>
          <cell r="F140">
            <v>3</v>
          </cell>
          <cell r="G140">
            <v>26244</v>
          </cell>
          <cell r="H140">
            <v>112571</v>
          </cell>
          <cell r="I140">
            <v>2251</v>
          </cell>
        </row>
        <row r="141">
          <cell r="A141" t="str">
            <v>0</v>
          </cell>
          <cell r="B141" t="str">
            <v>UMN34521</v>
          </cell>
          <cell r="C141" t="str">
            <v>후렉시블죠인트 설치</v>
          </cell>
          <cell r="D141" t="str">
            <v>D150MM, (10KG/CM2)</v>
          </cell>
          <cell r="E141" t="str">
            <v>개소</v>
          </cell>
          <cell r="F141">
            <v>1</v>
          </cell>
          <cell r="G141">
            <v>34344</v>
          </cell>
          <cell r="H141">
            <v>154487</v>
          </cell>
          <cell r="I141">
            <v>3090</v>
          </cell>
        </row>
        <row r="142">
          <cell r="A142" t="str">
            <v>0</v>
          </cell>
          <cell r="B142" t="str">
            <v>UMN34620</v>
          </cell>
          <cell r="C142" t="str">
            <v>후렉시블죠인트 설치</v>
          </cell>
          <cell r="D142" t="str">
            <v>D125MM, (20KG/CM2)</v>
          </cell>
          <cell r="E142" t="str">
            <v>개소</v>
          </cell>
          <cell r="F142">
            <v>3</v>
          </cell>
          <cell r="G142">
            <v>44280</v>
          </cell>
          <cell r="H142">
            <v>112571</v>
          </cell>
          <cell r="I142">
            <v>2251</v>
          </cell>
        </row>
        <row r="143">
          <cell r="A143" t="str">
            <v>0</v>
          </cell>
          <cell r="B143" t="str">
            <v>UMN34621</v>
          </cell>
          <cell r="C143" t="str">
            <v>후렉시블죠인트 설치</v>
          </cell>
          <cell r="D143" t="str">
            <v>D150MM, (20KG/CM2)</v>
          </cell>
          <cell r="E143" t="str">
            <v>개소</v>
          </cell>
          <cell r="F143">
            <v>1</v>
          </cell>
          <cell r="G143">
            <v>56880</v>
          </cell>
          <cell r="H143">
            <v>154487</v>
          </cell>
          <cell r="I143">
            <v>3090</v>
          </cell>
        </row>
        <row r="144">
          <cell r="A144" t="str">
            <v>0</v>
          </cell>
          <cell r="B144" t="str">
            <v>UMO21015</v>
          </cell>
          <cell r="C144" t="str">
            <v>앵글가대제작(광명단2회)</v>
          </cell>
          <cell r="D144" t="str">
            <v>75X75X6T</v>
          </cell>
          <cell r="E144" t="str">
            <v>M</v>
          </cell>
          <cell r="F144">
            <v>7.74</v>
          </cell>
          <cell r="G144">
            <v>1900</v>
          </cell>
          <cell r="H144">
            <v>7900</v>
          </cell>
          <cell r="I144">
            <v>200</v>
          </cell>
        </row>
        <row r="145">
          <cell r="A145" t="str">
            <v>0</v>
          </cell>
          <cell r="B145" t="str">
            <v>UMO21020</v>
          </cell>
          <cell r="C145" t="str">
            <v>찬넬가대제작(광명단1,유성2회)</v>
          </cell>
          <cell r="D145" t="str">
            <v>100X50X5T</v>
          </cell>
          <cell r="E145" t="str">
            <v>M</v>
          </cell>
          <cell r="F145">
            <v>39.72</v>
          </cell>
          <cell r="G145">
            <v>3100</v>
          </cell>
          <cell r="H145">
            <v>11400</v>
          </cell>
          <cell r="I145">
            <v>200</v>
          </cell>
        </row>
        <row r="146">
          <cell r="A146" t="str">
            <v>0</v>
          </cell>
          <cell r="B146" t="str">
            <v>UMO21051</v>
          </cell>
          <cell r="C146" t="str">
            <v>감압변지지가대설치</v>
          </cell>
          <cell r="D146" t="str">
            <v>50x50x6T</v>
          </cell>
          <cell r="E146" t="str">
            <v>개소</v>
          </cell>
          <cell r="F146">
            <v>1</v>
          </cell>
          <cell r="G146">
            <v>8883</v>
          </cell>
          <cell r="H146">
            <v>51224</v>
          </cell>
          <cell r="I146">
            <v>1020</v>
          </cell>
        </row>
        <row r="147">
          <cell r="A147" t="str">
            <v>0</v>
          </cell>
          <cell r="B147" t="str">
            <v>UMO21099</v>
          </cell>
          <cell r="C147" t="str">
            <v>배수발브가대설치</v>
          </cell>
          <cell r="D147" t="str">
            <v>D15X1선</v>
          </cell>
          <cell r="E147" t="str">
            <v>개소</v>
          </cell>
          <cell r="F147">
            <v>1</v>
          </cell>
          <cell r="G147">
            <v>523</v>
          </cell>
          <cell r="H147">
            <v>2209</v>
          </cell>
          <cell r="I147">
            <v>44</v>
          </cell>
        </row>
        <row r="148">
          <cell r="A148" t="str">
            <v>0</v>
          </cell>
          <cell r="B148" t="str">
            <v>UMO21110</v>
          </cell>
          <cell r="C148" t="str">
            <v>배수발브가대설치</v>
          </cell>
          <cell r="D148" t="str">
            <v>D20X1선</v>
          </cell>
          <cell r="E148" t="str">
            <v>개소</v>
          </cell>
          <cell r="F148">
            <v>2</v>
          </cell>
          <cell r="G148">
            <v>991</v>
          </cell>
          <cell r="H148">
            <v>3432</v>
          </cell>
          <cell r="I148">
            <v>68</v>
          </cell>
        </row>
        <row r="149">
          <cell r="A149" t="str">
            <v>0</v>
          </cell>
          <cell r="B149" t="str">
            <v>UMO21202</v>
          </cell>
          <cell r="C149" t="str">
            <v>파이프가대 설치(STS)</v>
          </cell>
          <cell r="D149" t="str">
            <v>400Lx500H</v>
          </cell>
          <cell r="E149" t="str">
            <v>개소</v>
          </cell>
          <cell r="F149">
            <v>18</v>
          </cell>
          <cell r="G149">
            <v>8448</v>
          </cell>
          <cell r="H149">
            <v>7358</v>
          </cell>
          <cell r="I149">
            <v>228</v>
          </cell>
        </row>
        <row r="150">
          <cell r="A150" t="str">
            <v>0</v>
          </cell>
          <cell r="B150" t="str">
            <v>UMO21410</v>
          </cell>
          <cell r="C150" t="str">
            <v>플랫폼 제작설치</v>
          </cell>
          <cell r="D150" t="str">
            <v>(펌프실용)</v>
          </cell>
          <cell r="E150" t="str">
            <v>개</v>
          </cell>
          <cell r="F150">
            <v>2</v>
          </cell>
          <cell r="G150">
            <v>225368</v>
          </cell>
          <cell r="H150">
            <v>859470</v>
          </cell>
          <cell r="I150">
            <v>17156</v>
          </cell>
        </row>
        <row r="151">
          <cell r="A151" t="str">
            <v>0</v>
          </cell>
          <cell r="B151" t="str">
            <v>UMO28295</v>
          </cell>
          <cell r="C151" t="str">
            <v>배관받침대</v>
          </cell>
          <cell r="D151" t="str">
            <v>H=300 MM</v>
          </cell>
          <cell r="E151" t="str">
            <v>개소</v>
          </cell>
          <cell r="F151">
            <v>2</v>
          </cell>
          <cell r="G151">
            <v>985</v>
          </cell>
          <cell r="H151">
            <v>7404</v>
          </cell>
          <cell r="I151">
            <v>148</v>
          </cell>
        </row>
        <row r="152">
          <cell r="A152" t="str">
            <v>0</v>
          </cell>
          <cell r="B152" t="str">
            <v>UMO28300</v>
          </cell>
          <cell r="C152" t="str">
            <v>배관받침대</v>
          </cell>
          <cell r="D152" t="str">
            <v>H=500 MM</v>
          </cell>
          <cell r="E152" t="str">
            <v>개소</v>
          </cell>
          <cell r="F152">
            <v>6</v>
          </cell>
          <cell r="G152">
            <v>1167</v>
          </cell>
          <cell r="H152">
            <v>7484</v>
          </cell>
          <cell r="I152">
            <v>149</v>
          </cell>
        </row>
        <row r="153">
          <cell r="A153" t="str">
            <v>0</v>
          </cell>
          <cell r="B153" t="str">
            <v>UMO28305</v>
          </cell>
          <cell r="C153" t="str">
            <v>배관받침대</v>
          </cell>
          <cell r="D153" t="str">
            <v>H=1,000 MM</v>
          </cell>
          <cell r="E153" t="str">
            <v>개소</v>
          </cell>
          <cell r="F153">
            <v>4</v>
          </cell>
          <cell r="G153">
            <v>1848</v>
          </cell>
          <cell r="H153">
            <v>7687</v>
          </cell>
          <cell r="I153">
            <v>153</v>
          </cell>
        </row>
        <row r="154">
          <cell r="A154" t="str">
            <v>0</v>
          </cell>
          <cell r="B154" t="str">
            <v>UMO28503</v>
          </cell>
          <cell r="C154" t="str">
            <v>인서트플레이트(ST)</v>
          </cell>
          <cell r="D154" t="str">
            <v>200X200X9T</v>
          </cell>
          <cell r="E154" t="str">
            <v>개</v>
          </cell>
          <cell r="F154">
            <v>46</v>
          </cell>
          <cell r="G154">
            <v>2256</v>
          </cell>
          <cell r="H154">
            <v>1315</v>
          </cell>
          <cell r="I154">
            <v>26</v>
          </cell>
        </row>
        <row r="155">
          <cell r="A155" t="str">
            <v>0</v>
          </cell>
          <cell r="B155" t="str">
            <v>UMO28506</v>
          </cell>
          <cell r="C155" t="str">
            <v>인서트플레이트(STS)</v>
          </cell>
          <cell r="D155" t="str">
            <v>200X200X9T</v>
          </cell>
          <cell r="E155" t="str">
            <v>개</v>
          </cell>
          <cell r="F155">
            <v>36</v>
          </cell>
          <cell r="G155">
            <v>11160</v>
          </cell>
          <cell r="H155">
            <v>956</v>
          </cell>
          <cell r="I155">
            <v>19</v>
          </cell>
        </row>
        <row r="156">
          <cell r="A156" t="str">
            <v>0</v>
          </cell>
          <cell r="B156" t="str">
            <v>UMO31705</v>
          </cell>
          <cell r="C156" t="str">
            <v>지수판스리브강관제작</v>
          </cell>
          <cell r="D156" t="str">
            <v>D65 M/M</v>
          </cell>
          <cell r="E156" t="str">
            <v>개소</v>
          </cell>
          <cell r="F156">
            <v>4</v>
          </cell>
          <cell r="G156">
            <v>1351</v>
          </cell>
          <cell r="H156">
            <v>7499</v>
          </cell>
          <cell r="I156">
            <v>148</v>
          </cell>
        </row>
        <row r="157">
          <cell r="A157" t="str">
            <v>0</v>
          </cell>
          <cell r="B157" t="str">
            <v>UMO31711</v>
          </cell>
          <cell r="C157" t="str">
            <v>지수판스리브강관제작</v>
          </cell>
          <cell r="D157" t="str">
            <v>D250 M/M</v>
          </cell>
          <cell r="E157" t="str">
            <v>개소</v>
          </cell>
          <cell r="F157">
            <v>2</v>
          </cell>
          <cell r="G157">
            <v>6985</v>
          </cell>
          <cell r="H157">
            <v>23666</v>
          </cell>
          <cell r="I157">
            <v>471</v>
          </cell>
        </row>
        <row r="158">
          <cell r="A158" t="str">
            <v>0</v>
          </cell>
          <cell r="B158" t="str">
            <v>UMO33697</v>
          </cell>
          <cell r="C158" t="str">
            <v>동지수판설치</v>
          </cell>
          <cell r="D158" t="str">
            <v>D25 M/M</v>
          </cell>
          <cell r="E158" t="str">
            <v>개소</v>
          </cell>
          <cell r="F158">
            <v>4</v>
          </cell>
          <cell r="G158">
            <v>21564</v>
          </cell>
          <cell r="H158">
            <v>2030</v>
          </cell>
          <cell r="I158">
            <v>40</v>
          </cell>
        </row>
        <row r="159">
          <cell r="A159" t="str">
            <v>0</v>
          </cell>
          <cell r="B159" t="str">
            <v>UMO33701</v>
          </cell>
          <cell r="C159" t="str">
            <v>동지수판설치</v>
          </cell>
          <cell r="D159" t="str">
            <v>D50 M/M</v>
          </cell>
          <cell r="E159" t="str">
            <v>개소</v>
          </cell>
          <cell r="F159">
            <v>4</v>
          </cell>
          <cell r="G159">
            <v>24463</v>
          </cell>
          <cell r="H159">
            <v>3047</v>
          </cell>
          <cell r="I159">
            <v>60</v>
          </cell>
        </row>
        <row r="160">
          <cell r="A160" t="str">
            <v>0</v>
          </cell>
          <cell r="B160" t="str">
            <v>UMO33706</v>
          </cell>
          <cell r="C160" t="str">
            <v>동지수판설치</v>
          </cell>
          <cell r="D160" t="str">
            <v>D150 M/M</v>
          </cell>
          <cell r="E160" t="str">
            <v>개소</v>
          </cell>
          <cell r="F160">
            <v>2</v>
          </cell>
          <cell r="G160">
            <v>48051</v>
          </cell>
          <cell r="H160">
            <v>9767</v>
          </cell>
          <cell r="I160">
            <v>194</v>
          </cell>
        </row>
        <row r="161">
          <cell r="A161" t="str">
            <v>0</v>
          </cell>
          <cell r="B161" t="str">
            <v>UMO33707</v>
          </cell>
          <cell r="C161" t="str">
            <v>동지수판설치</v>
          </cell>
          <cell r="D161" t="str">
            <v>D200 M/M</v>
          </cell>
          <cell r="E161" t="str">
            <v>개소</v>
          </cell>
          <cell r="F161">
            <v>6</v>
          </cell>
          <cell r="G161">
            <v>77233</v>
          </cell>
          <cell r="H161">
            <v>15942</v>
          </cell>
          <cell r="I161">
            <v>317</v>
          </cell>
        </row>
        <row r="162">
          <cell r="A162" t="str">
            <v>0</v>
          </cell>
          <cell r="B162" t="str">
            <v>UMO60501</v>
          </cell>
          <cell r="C162" t="str">
            <v>MCC 설치기초(기계실 펌프실)</v>
          </cell>
          <cell r="E162" t="str">
            <v>개소</v>
          </cell>
          <cell r="F162">
            <v>2</v>
          </cell>
          <cell r="G162">
            <v>9557</v>
          </cell>
          <cell r="H162">
            <v>27977</v>
          </cell>
          <cell r="I162">
            <v>0</v>
          </cell>
        </row>
        <row r="163">
          <cell r="A163" t="str">
            <v>0</v>
          </cell>
          <cell r="B163" t="str">
            <v>UMP25400</v>
          </cell>
          <cell r="C163" t="str">
            <v>압력계 설치(동관용)</v>
          </cell>
          <cell r="D163" t="str">
            <v>2-35 KG/CM2 이상, D100 M/M</v>
          </cell>
          <cell r="E163" t="str">
            <v>개</v>
          </cell>
          <cell r="F163">
            <v>10</v>
          </cell>
          <cell r="G163">
            <v>3464</v>
          </cell>
          <cell r="H163">
            <v>3079</v>
          </cell>
          <cell r="I163">
            <v>80</v>
          </cell>
        </row>
        <row r="164">
          <cell r="A164" t="str">
            <v>0</v>
          </cell>
          <cell r="B164" t="str">
            <v>UMZ50225</v>
          </cell>
          <cell r="C164" t="str">
            <v>집수정덮개(스틸그레이팅)설치</v>
          </cell>
          <cell r="D164" t="str">
            <v>1,100 X 1,100</v>
          </cell>
          <cell r="E164" t="str">
            <v>개소</v>
          </cell>
          <cell r="F164">
            <v>4</v>
          </cell>
          <cell r="G164">
            <v>36794</v>
          </cell>
          <cell r="H164">
            <v>1831</v>
          </cell>
          <cell r="I164">
            <v>62</v>
          </cell>
        </row>
        <row r="165">
          <cell r="A165" t="str">
            <v>0</v>
          </cell>
          <cell r="B165" t="str">
            <v>UMZ50401</v>
          </cell>
          <cell r="C165" t="str">
            <v>장비반입구뚜껑</v>
          </cell>
          <cell r="D165" t="str">
            <v>1200X1200</v>
          </cell>
          <cell r="E165" t="str">
            <v>개</v>
          </cell>
          <cell r="F165">
            <v>2</v>
          </cell>
          <cell r="G165">
            <v>43423</v>
          </cell>
          <cell r="H165">
            <v>234987</v>
          </cell>
          <cell r="I165">
            <v>4693</v>
          </cell>
        </row>
        <row r="166">
          <cell r="C166" t="str">
            <v>소  계</v>
          </cell>
        </row>
        <row r="168">
          <cell r="C168" t="str">
            <v>*  공동구 급수공사</v>
          </cell>
        </row>
        <row r="169">
          <cell r="A169" t="str">
            <v>0</v>
          </cell>
          <cell r="B169" t="str">
            <v>MMB22111</v>
          </cell>
          <cell r="C169" t="str">
            <v>단열이중엘보(동관용)</v>
          </cell>
          <cell r="D169" t="str">
            <v>D15 x 90</v>
          </cell>
          <cell r="E169" t="str">
            <v>개</v>
          </cell>
          <cell r="F169">
            <v>12</v>
          </cell>
          <cell r="G169">
            <v>28800</v>
          </cell>
          <cell r="H169">
            <v>0</v>
          </cell>
          <cell r="I169">
            <v>0</v>
          </cell>
        </row>
        <row r="170">
          <cell r="A170" t="str">
            <v>0</v>
          </cell>
          <cell r="B170" t="str">
            <v>MMB40105</v>
          </cell>
          <cell r="C170" t="str">
            <v>동 엘보</v>
          </cell>
          <cell r="D170" t="str">
            <v>D15 MM</v>
          </cell>
          <cell r="E170" t="str">
            <v>개</v>
          </cell>
          <cell r="F170">
            <v>47</v>
          </cell>
          <cell r="G170">
            <v>112</v>
          </cell>
          <cell r="H170">
            <v>0</v>
          </cell>
          <cell r="I170">
            <v>0</v>
          </cell>
        </row>
        <row r="171">
          <cell r="A171" t="str">
            <v>0</v>
          </cell>
          <cell r="B171" t="str">
            <v>MMB40112</v>
          </cell>
          <cell r="C171" t="str">
            <v>동 엘보</v>
          </cell>
          <cell r="D171" t="str">
            <v>D40 MM</v>
          </cell>
          <cell r="E171" t="str">
            <v>개</v>
          </cell>
          <cell r="F171">
            <v>3</v>
          </cell>
          <cell r="G171">
            <v>919</v>
          </cell>
          <cell r="H171">
            <v>0</v>
          </cell>
          <cell r="I171">
            <v>0</v>
          </cell>
        </row>
        <row r="172">
          <cell r="A172" t="str">
            <v>0</v>
          </cell>
          <cell r="B172" t="str">
            <v>MMB40115</v>
          </cell>
          <cell r="C172" t="str">
            <v>동 엘보</v>
          </cell>
          <cell r="D172" t="str">
            <v>D65 MM</v>
          </cell>
          <cell r="E172" t="str">
            <v>개</v>
          </cell>
          <cell r="F172">
            <v>75</v>
          </cell>
          <cell r="G172">
            <v>3702</v>
          </cell>
          <cell r="H172">
            <v>0</v>
          </cell>
          <cell r="I172">
            <v>0</v>
          </cell>
        </row>
        <row r="173">
          <cell r="A173" t="str">
            <v>0</v>
          </cell>
          <cell r="B173" t="str">
            <v>MMB40117</v>
          </cell>
          <cell r="C173" t="str">
            <v>동 엘보</v>
          </cell>
          <cell r="D173" t="str">
            <v>D80 MM</v>
          </cell>
          <cell r="E173" t="str">
            <v>개</v>
          </cell>
          <cell r="F173">
            <v>33</v>
          </cell>
          <cell r="G173">
            <v>5903</v>
          </cell>
          <cell r="H173">
            <v>0</v>
          </cell>
          <cell r="I173">
            <v>0</v>
          </cell>
        </row>
        <row r="174">
          <cell r="A174" t="str">
            <v>0</v>
          </cell>
          <cell r="B174" t="str">
            <v>MMB40119</v>
          </cell>
          <cell r="C174" t="str">
            <v>동 엘보</v>
          </cell>
          <cell r="D174" t="str">
            <v>D100 MM</v>
          </cell>
          <cell r="E174" t="str">
            <v>개</v>
          </cell>
          <cell r="F174">
            <v>30</v>
          </cell>
          <cell r="G174">
            <v>13223</v>
          </cell>
          <cell r="H174">
            <v>0</v>
          </cell>
          <cell r="I174">
            <v>0</v>
          </cell>
        </row>
        <row r="175">
          <cell r="A175" t="str">
            <v>0</v>
          </cell>
          <cell r="B175" t="str">
            <v>MMB40120</v>
          </cell>
          <cell r="C175" t="str">
            <v>동 엘보</v>
          </cell>
          <cell r="D175" t="str">
            <v>D125 MM</v>
          </cell>
          <cell r="E175" t="str">
            <v>개</v>
          </cell>
          <cell r="F175">
            <v>20</v>
          </cell>
          <cell r="G175">
            <v>29096</v>
          </cell>
          <cell r="H175">
            <v>0</v>
          </cell>
          <cell r="I175">
            <v>0</v>
          </cell>
        </row>
        <row r="176">
          <cell r="A176" t="str">
            <v>0</v>
          </cell>
          <cell r="B176" t="str">
            <v>MMB40121</v>
          </cell>
          <cell r="C176" t="str">
            <v>동 엘보</v>
          </cell>
          <cell r="D176" t="str">
            <v>D150 MM</v>
          </cell>
          <cell r="E176" t="str">
            <v>개</v>
          </cell>
          <cell r="F176">
            <v>3</v>
          </cell>
          <cell r="G176">
            <v>43398</v>
          </cell>
          <cell r="H176">
            <v>0</v>
          </cell>
          <cell r="I176">
            <v>0</v>
          </cell>
        </row>
        <row r="177">
          <cell r="A177" t="str">
            <v>0</v>
          </cell>
          <cell r="B177" t="str">
            <v>MMB40215</v>
          </cell>
          <cell r="C177" t="str">
            <v>동 티</v>
          </cell>
          <cell r="D177" t="str">
            <v>D65 MM</v>
          </cell>
          <cell r="E177" t="str">
            <v>개</v>
          </cell>
          <cell r="F177">
            <v>5</v>
          </cell>
          <cell r="G177">
            <v>4175</v>
          </cell>
          <cell r="H177">
            <v>0</v>
          </cell>
          <cell r="I177">
            <v>0</v>
          </cell>
        </row>
        <row r="178">
          <cell r="A178" t="str">
            <v>0</v>
          </cell>
          <cell r="B178" t="str">
            <v>MMB40217</v>
          </cell>
          <cell r="C178" t="str">
            <v>동 티</v>
          </cell>
          <cell r="D178" t="str">
            <v>D80 MM</v>
          </cell>
          <cell r="E178" t="str">
            <v>개</v>
          </cell>
          <cell r="F178">
            <v>5</v>
          </cell>
          <cell r="G178">
            <v>8001</v>
          </cell>
          <cell r="H178">
            <v>0</v>
          </cell>
          <cell r="I178">
            <v>0</v>
          </cell>
        </row>
        <row r="179">
          <cell r="A179" t="str">
            <v>0</v>
          </cell>
          <cell r="B179" t="str">
            <v>MMB40219</v>
          </cell>
          <cell r="C179" t="str">
            <v>동 티</v>
          </cell>
          <cell r="D179" t="str">
            <v>D100 MM</v>
          </cell>
          <cell r="E179" t="str">
            <v>개</v>
          </cell>
          <cell r="F179">
            <v>5</v>
          </cell>
          <cell r="G179">
            <v>14578</v>
          </cell>
          <cell r="H179">
            <v>0</v>
          </cell>
          <cell r="I179">
            <v>0</v>
          </cell>
        </row>
        <row r="180">
          <cell r="A180" t="str">
            <v>0</v>
          </cell>
          <cell r="B180" t="str">
            <v>MMB40220</v>
          </cell>
          <cell r="C180" t="str">
            <v>동 티</v>
          </cell>
          <cell r="D180" t="str">
            <v>D125 MM</v>
          </cell>
          <cell r="E180" t="str">
            <v>개</v>
          </cell>
          <cell r="F180">
            <v>5</v>
          </cell>
          <cell r="G180">
            <v>44388</v>
          </cell>
          <cell r="H180">
            <v>0</v>
          </cell>
          <cell r="I180">
            <v>0</v>
          </cell>
        </row>
        <row r="181">
          <cell r="A181" t="str">
            <v>0</v>
          </cell>
          <cell r="B181" t="str">
            <v>MMB40221</v>
          </cell>
          <cell r="C181" t="str">
            <v>동 티</v>
          </cell>
          <cell r="D181" t="str">
            <v>D150 MM</v>
          </cell>
          <cell r="E181" t="str">
            <v>개</v>
          </cell>
          <cell r="F181">
            <v>1</v>
          </cell>
          <cell r="G181">
            <v>61962</v>
          </cell>
          <cell r="H181">
            <v>0</v>
          </cell>
          <cell r="I181">
            <v>0</v>
          </cell>
        </row>
        <row r="182">
          <cell r="A182" t="str">
            <v>0</v>
          </cell>
          <cell r="B182" t="str">
            <v>MMB40317</v>
          </cell>
          <cell r="C182" t="str">
            <v>동 레듀샤</v>
          </cell>
          <cell r="D182" t="str">
            <v>D80 MM</v>
          </cell>
          <cell r="E182" t="str">
            <v>개</v>
          </cell>
          <cell r="F182">
            <v>3</v>
          </cell>
          <cell r="G182">
            <v>2295</v>
          </cell>
          <cell r="H182">
            <v>0</v>
          </cell>
          <cell r="I182">
            <v>0</v>
          </cell>
        </row>
        <row r="183">
          <cell r="A183" t="str">
            <v>0</v>
          </cell>
          <cell r="B183" t="str">
            <v>MMB40319</v>
          </cell>
          <cell r="C183" t="str">
            <v>동 레듀샤</v>
          </cell>
          <cell r="D183" t="str">
            <v>D100 MM</v>
          </cell>
          <cell r="E183" t="str">
            <v>개</v>
          </cell>
          <cell r="F183">
            <v>3</v>
          </cell>
          <cell r="G183">
            <v>5213</v>
          </cell>
          <cell r="H183">
            <v>0</v>
          </cell>
          <cell r="I183">
            <v>0</v>
          </cell>
        </row>
        <row r="184">
          <cell r="A184" t="str">
            <v>0</v>
          </cell>
          <cell r="B184" t="str">
            <v>MMB40320</v>
          </cell>
          <cell r="C184" t="str">
            <v>동 레듀샤</v>
          </cell>
          <cell r="D184" t="str">
            <v>D125 MM</v>
          </cell>
          <cell r="E184" t="str">
            <v>개</v>
          </cell>
          <cell r="F184">
            <v>5</v>
          </cell>
          <cell r="G184">
            <v>18896</v>
          </cell>
          <cell r="H184">
            <v>0</v>
          </cell>
          <cell r="I184">
            <v>0</v>
          </cell>
        </row>
        <row r="185">
          <cell r="A185" t="str">
            <v>0</v>
          </cell>
          <cell r="B185" t="str">
            <v>MMB40321</v>
          </cell>
          <cell r="C185" t="str">
            <v>동 레듀샤</v>
          </cell>
          <cell r="D185" t="str">
            <v>D150 MM</v>
          </cell>
          <cell r="E185" t="str">
            <v>개</v>
          </cell>
          <cell r="F185">
            <v>1</v>
          </cell>
          <cell r="G185">
            <v>24487</v>
          </cell>
          <cell r="H185">
            <v>0</v>
          </cell>
          <cell r="I185">
            <v>0</v>
          </cell>
        </row>
        <row r="186">
          <cell r="A186" t="str">
            <v>0</v>
          </cell>
          <cell r="B186" t="str">
            <v>MMB40405</v>
          </cell>
          <cell r="C186" t="str">
            <v>동 소켓</v>
          </cell>
          <cell r="D186" t="str">
            <v>D15 MM</v>
          </cell>
          <cell r="E186" t="str">
            <v>개</v>
          </cell>
          <cell r="F186">
            <v>6</v>
          </cell>
          <cell r="G186">
            <v>73</v>
          </cell>
          <cell r="H186">
            <v>0</v>
          </cell>
          <cell r="I186">
            <v>0</v>
          </cell>
        </row>
        <row r="187">
          <cell r="A187" t="str">
            <v>0</v>
          </cell>
          <cell r="B187" t="str">
            <v>MMB40412</v>
          </cell>
          <cell r="C187" t="str">
            <v>동 소켓</v>
          </cell>
          <cell r="D187" t="str">
            <v>D40 MM</v>
          </cell>
          <cell r="E187" t="str">
            <v>개</v>
          </cell>
          <cell r="F187">
            <v>2</v>
          </cell>
          <cell r="G187">
            <v>304</v>
          </cell>
          <cell r="H187">
            <v>0</v>
          </cell>
          <cell r="I187">
            <v>0</v>
          </cell>
        </row>
        <row r="188">
          <cell r="A188" t="str">
            <v>0</v>
          </cell>
          <cell r="B188" t="str">
            <v>MMB40415</v>
          </cell>
          <cell r="C188" t="str">
            <v>동 소켓</v>
          </cell>
          <cell r="D188" t="str">
            <v>D65 MM</v>
          </cell>
          <cell r="E188" t="str">
            <v>개</v>
          </cell>
          <cell r="F188">
            <v>39</v>
          </cell>
          <cell r="G188">
            <v>1092</v>
          </cell>
          <cell r="H188">
            <v>0</v>
          </cell>
          <cell r="I188">
            <v>0</v>
          </cell>
        </row>
        <row r="189">
          <cell r="A189" t="str">
            <v>0</v>
          </cell>
          <cell r="B189" t="str">
            <v>MMB40417</v>
          </cell>
          <cell r="C189" t="str">
            <v>동 소켓</v>
          </cell>
          <cell r="D189" t="str">
            <v>D80 MM</v>
          </cell>
          <cell r="E189" t="str">
            <v>개</v>
          </cell>
          <cell r="F189">
            <v>59</v>
          </cell>
          <cell r="G189">
            <v>1783</v>
          </cell>
          <cell r="H189">
            <v>0</v>
          </cell>
          <cell r="I189">
            <v>0</v>
          </cell>
        </row>
        <row r="190">
          <cell r="A190" t="str">
            <v>0</v>
          </cell>
          <cell r="B190" t="str">
            <v>MMB40419</v>
          </cell>
          <cell r="C190" t="str">
            <v>동 소켓</v>
          </cell>
          <cell r="D190" t="str">
            <v>D100 MM</v>
          </cell>
          <cell r="E190" t="str">
            <v>개</v>
          </cell>
          <cell r="F190">
            <v>25</v>
          </cell>
          <cell r="G190">
            <v>4120</v>
          </cell>
          <cell r="H190">
            <v>0</v>
          </cell>
          <cell r="I190">
            <v>0</v>
          </cell>
        </row>
        <row r="191">
          <cell r="A191" t="str">
            <v>0</v>
          </cell>
          <cell r="B191" t="str">
            <v>MMB40420</v>
          </cell>
          <cell r="C191" t="str">
            <v>동 소켓</v>
          </cell>
          <cell r="D191" t="str">
            <v>D125 MM</v>
          </cell>
          <cell r="E191" t="str">
            <v>개</v>
          </cell>
          <cell r="F191">
            <v>29</v>
          </cell>
          <cell r="G191">
            <v>9937</v>
          </cell>
          <cell r="H191">
            <v>0</v>
          </cell>
          <cell r="I191">
            <v>0</v>
          </cell>
        </row>
        <row r="192">
          <cell r="A192" t="str">
            <v>0</v>
          </cell>
          <cell r="B192" t="str">
            <v>MMB40421</v>
          </cell>
          <cell r="C192" t="str">
            <v>동 소켓</v>
          </cell>
          <cell r="D192" t="str">
            <v>D150 MM</v>
          </cell>
          <cell r="E192" t="str">
            <v>개</v>
          </cell>
          <cell r="F192">
            <v>3</v>
          </cell>
          <cell r="G192">
            <v>12388</v>
          </cell>
          <cell r="H192">
            <v>0</v>
          </cell>
          <cell r="I192">
            <v>0</v>
          </cell>
        </row>
        <row r="193">
          <cell r="A193" t="str">
            <v>0</v>
          </cell>
          <cell r="B193" t="str">
            <v>MMB41317</v>
          </cell>
          <cell r="C193" t="str">
            <v>절연후렌지</v>
          </cell>
          <cell r="D193" t="str">
            <v>D80 MM(10K)</v>
          </cell>
          <cell r="E193" t="str">
            <v>개</v>
          </cell>
          <cell r="F193">
            <v>1</v>
          </cell>
          <cell r="G193">
            <v>7999</v>
          </cell>
          <cell r="H193">
            <v>0</v>
          </cell>
          <cell r="I193">
            <v>0</v>
          </cell>
        </row>
        <row r="194">
          <cell r="A194" t="str">
            <v>0</v>
          </cell>
          <cell r="B194" t="str">
            <v>MMB50105</v>
          </cell>
          <cell r="C194" t="str">
            <v>CM아답타</v>
          </cell>
          <cell r="D194" t="str">
            <v>D15 MM</v>
          </cell>
          <cell r="E194" t="str">
            <v>개</v>
          </cell>
          <cell r="F194">
            <v>32</v>
          </cell>
          <cell r="G194">
            <v>176</v>
          </cell>
          <cell r="H194">
            <v>0</v>
          </cell>
          <cell r="I194">
            <v>0</v>
          </cell>
        </row>
        <row r="195">
          <cell r="A195" t="str">
            <v>0</v>
          </cell>
          <cell r="B195" t="str">
            <v>UMA54105</v>
          </cell>
          <cell r="C195" t="str">
            <v>동관 공동구 배관</v>
          </cell>
          <cell r="D195" t="str">
            <v>D15 MM, (L TYPE)</v>
          </cell>
          <cell r="E195" t="str">
            <v>M</v>
          </cell>
          <cell r="F195">
            <v>88</v>
          </cell>
          <cell r="G195">
            <v>1089</v>
          </cell>
          <cell r="H195">
            <v>1284</v>
          </cell>
          <cell r="I195">
            <v>25</v>
          </cell>
        </row>
        <row r="196">
          <cell r="A196" t="str">
            <v>0</v>
          </cell>
          <cell r="B196" t="str">
            <v>UMA54112</v>
          </cell>
          <cell r="C196" t="str">
            <v>동관 공동구 배관</v>
          </cell>
          <cell r="D196" t="str">
            <v>D40 MM, (L TYPE)</v>
          </cell>
          <cell r="E196" t="str">
            <v>M</v>
          </cell>
          <cell r="F196">
            <v>16</v>
          </cell>
          <cell r="G196">
            <v>4231</v>
          </cell>
          <cell r="H196">
            <v>2524</v>
          </cell>
          <cell r="I196">
            <v>50</v>
          </cell>
        </row>
        <row r="197">
          <cell r="A197" t="str">
            <v>0</v>
          </cell>
          <cell r="B197" t="str">
            <v>UMA54115</v>
          </cell>
          <cell r="C197" t="str">
            <v>동관 공동구 배관</v>
          </cell>
          <cell r="D197" t="str">
            <v>D65 MM, (L TYPE)</v>
          </cell>
          <cell r="E197" t="str">
            <v>M</v>
          </cell>
          <cell r="F197">
            <v>338</v>
          </cell>
          <cell r="G197">
            <v>9273</v>
          </cell>
          <cell r="H197">
            <v>4019</v>
          </cell>
          <cell r="I197">
            <v>80</v>
          </cell>
        </row>
        <row r="198">
          <cell r="A198" t="str">
            <v>0</v>
          </cell>
          <cell r="B198" t="str">
            <v>UMA54117</v>
          </cell>
          <cell r="C198" t="str">
            <v>동관 공동구 배관</v>
          </cell>
          <cell r="D198" t="str">
            <v>D80 MM, (L TYPE)</v>
          </cell>
          <cell r="E198" t="str">
            <v>M</v>
          </cell>
          <cell r="F198">
            <v>368.5</v>
          </cell>
          <cell r="G198">
            <v>12600</v>
          </cell>
          <cell r="H198">
            <v>4700</v>
          </cell>
          <cell r="I198">
            <v>100</v>
          </cell>
        </row>
        <row r="199">
          <cell r="A199" t="str">
            <v>0</v>
          </cell>
          <cell r="B199" t="str">
            <v>UMA54119</v>
          </cell>
          <cell r="C199" t="str">
            <v>동관 공동구 배관</v>
          </cell>
          <cell r="D199" t="str">
            <v>D100 MM, (L TYPE)</v>
          </cell>
          <cell r="E199" t="str">
            <v>M</v>
          </cell>
          <cell r="F199">
            <v>163.5</v>
          </cell>
          <cell r="G199">
            <v>20400</v>
          </cell>
          <cell r="H199">
            <v>6900</v>
          </cell>
          <cell r="I199">
            <v>100</v>
          </cell>
        </row>
        <row r="200">
          <cell r="A200" t="str">
            <v>0</v>
          </cell>
          <cell r="B200" t="str">
            <v>UMA54120</v>
          </cell>
          <cell r="C200" t="str">
            <v>동관 공동구 배관</v>
          </cell>
          <cell r="D200" t="str">
            <v>D125 MM, (L TYPE)</v>
          </cell>
          <cell r="E200" t="str">
            <v>M</v>
          </cell>
          <cell r="F200">
            <v>232</v>
          </cell>
          <cell r="G200">
            <v>28833</v>
          </cell>
          <cell r="H200">
            <v>10182</v>
          </cell>
          <cell r="I200">
            <v>203</v>
          </cell>
        </row>
        <row r="201">
          <cell r="A201" t="str">
            <v>0</v>
          </cell>
          <cell r="B201" t="str">
            <v>UMA54121</v>
          </cell>
          <cell r="C201" t="str">
            <v>동관 공동구 배관</v>
          </cell>
          <cell r="D201" t="str">
            <v>D150 MM, (L TYPE)</v>
          </cell>
          <cell r="E201" t="str">
            <v>M</v>
          </cell>
          <cell r="F201">
            <v>22.5</v>
          </cell>
          <cell r="G201">
            <v>39400</v>
          </cell>
          <cell r="H201">
            <v>12100</v>
          </cell>
          <cell r="I201">
            <v>200</v>
          </cell>
        </row>
        <row r="202">
          <cell r="A202" t="str">
            <v>0</v>
          </cell>
          <cell r="B202" t="str">
            <v>UMC24112</v>
          </cell>
          <cell r="C202" t="str">
            <v>동관용접 (BRAZING)</v>
          </cell>
          <cell r="D202" t="str">
            <v>D40 MM</v>
          </cell>
          <cell r="E202" t="str">
            <v>개소</v>
          </cell>
          <cell r="F202">
            <v>13</v>
          </cell>
          <cell r="G202">
            <v>314</v>
          </cell>
          <cell r="H202">
            <v>1958</v>
          </cell>
          <cell r="I202">
            <v>39</v>
          </cell>
        </row>
        <row r="203">
          <cell r="A203" t="str">
            <v>0</v>
          </cell>
          <cell r="B203" t="str">
            <v>UMC24115</v>
          </cell>
          <cell r="C203" t="str">
            <v>동관용접 (BRAZING)</v>
          </cell>
          <cell r="D203" t="str">
            <v>D65 MM</v>
          </cell>
          <cell r="E203" t="str">
            <v>개소</v>
          </cell>
          <cell r="F203">
            <v>245</v>
          </cell>
          <cell r="G203">
            <v>579</v>
          </cell>
          <cell r="H203">
            <v>3164</v>
          </cell>
          <cell r="I203">
            <v>63</v>
          </cell>
        </row>
        <row r="204">
          <cell r="A204" t="str">
            <v>0</v>
          </cell>
          <cell r="B204" t="str">
            <v>UMC24117</v>
          </cell>
          <cell r="C204" t="str">
            <v>동관용접 (BRAZING)</v>
          </cell>
          <cell r="D204" t="str">
            <v>D80 MM</v>
          </cell>
          <cell r="E204" t="str">
            <v>개소</v>
          </cell>
          <cell r="F204">
            <v>208</v>
          </cell>
          <cell r="G204">
            <v>800</v>
          </cell>
          <cell r="H204">
            <v>3668</v>
          </cell>
          <cell r="I204">
            <v>73</v>
          </cell>
        </row>
        <row r="205">
          <cell r="A205" t="str">
            <v>0</v>
          </cell>
          <cell r="B205" t="str">
            <v>UMC24119</v>
          </cell>
          <cell r="C205" t="str">
            <v>동관용접 (BRAZING)</v>
          </cell>
          <cell r="D205" t="str">
            <v>D100 MM</v>
          </cell>
          <cell r="E205" t="str">
            <v>개소</v>
          </cell>
          <cell r="F205">
            <v>131</v>
          </cell>
          <cell r="G205">
            <v>1315</v>
          </cell>
          <cell r="H205">
            <v>5174</v>
          </cell>
          <cell r="I205">
            <v>103</v>
          </cell>
        </row>
        <row r="206">
          <cell r="A206" t="str">
            <v>0</v>
          </cell>
          <cell r="B206" t="str">
            <v>UMC24120</v>
          </cell>
          <cell r="C206" t="str">
            <v>동관용접 (BRAZING)</v>
          </cell>
          <cell r="D206" t="str">
            <v>D125 MM</v>
          </cell>
          <cell r="E206" t="str">
            <v>개소</v>
          </cell>
          <cell r="F206">
            <v>114</v>
          </cell>
          <cell r="G206">
            <v>1795</v>
          </cell>
          <cell r="H206">
            <v>6430</v>
          </cell>
          <cell r="I206">
            <v>128</v>
          </cell>
        </row>
        <row r="207">
          <cell r="A207" t="str">
            <v>0</v>
          </cell>
          <cell r="B207" t="str">
            <v>UMC24121</v>
          </cell>
          <cell r="C207" t="str">
            <v>동관용접 (BRAZING)</v>
          </cell>
          <cell r="D207" t="str">
            <v>D150 MM</v>
          </cell>
          <cell r="E207" t="str">
            <v>개소</v>
          </cell>
          <cell r="F207">
            <v>15</v>
          </cell>
          <cell r="G207">
            <v>2706</v>
          </cell>
          <cell r="H207">
            <v>9091</v>
          </cell>
          <cell r="I207">
            <v>181</v>
          </cell>
        </row>
        <row r="208">
          <cell r="A208" t="str">
            <v>0</v>
          </cell>
          <cell r="B208" t="str">
            <v>UMC24305</v>
          </cell>
          <cell r="C208" t="str">
            <v>동관용접 (SOLDERING)</v>
          </cell>
          <cell r="D208" t="str">
            <v>D15 MM</v>
          </cell>
          <cell r="E208" t="str">
            <v>개소</v>
          </cell>
          <cell r="F208">
            <v>143</v>
          </cell>
          <cell r="G208">
            <v>30</v>
          </cell>
          <cell r="H208">
            <v>960</v>
          </cell>
          <cell r="I208">
            <v>19</v>
          </cell>
        </row>
        <row r="209">
          <cell r="A209" t="str">
            <v>0</v>
          </cell>
          <cell r="B209" t="str">
            <v>UMC40235</v>
          </cell>
          <cell r="C209" t="str">
            <v>동관이중보온관 부설(관포함)</v>
          </cell>
          <cell r="D209" t="str">
            <v>D15(L)(기계부설)</v>
          </cell>
          <cell r="E209" t="str">
            <v>M</v>
          </cell>
          <cell r="F209">
            <v>124.5</v>
          </cell>
          <cell r="G209">
            <v>9200</v>
          </cell>
          <cell r="H209">
            <v>8000</v>
          </cell>
          <cell r="I209">
            <v>200</v>
          </cell>
        </row>
        <row r="210">
          <cell r="A210" t="str">
            <v>0</v>
          </cell>
          <cell r="B210" t="str">
            <v>UMC90307</v>
          </cell>
          <cell r="C210" t="str">
            <v>동관티뽑기</v>
          </cell>
          <cell r="D210" t="str">
            <v>D20 MM 이하</v>
          </cell>
          <cell r="E210" t="str">
            <v>개소</v>
          </cell>
          <cell r="F210">
            <v>11</v>
          </cell>
          <cell r="G210">
            <v>30</v>
          </cell>
          <cell r="H210">
            <v>1513</v>
          </cell>
          <cell r="I210">
            <v>49</v>
          </cell>
        </row>
        <row r="211">
          <cell r="A211" t="str">
            <v>0</v>
          </cell>
          <cell r="B211" t="str">
            <v>UMD46205</v>
          </cell>
          <cell r="C211" t="str">
            <v>황동볼밸브 설치</v>
          </cell>
          <cell r="D211" t="str">
            <v>D15 MM, (10KG/CM2)</v>
          </cell>
          <cell r="E211" t="str">
            <v>개소</v>
          </cell>
          <cell r="F211">
            <v>16</v>
          </cell>
          <cell r="G211">
            <v>1166</v>
          </cell>
          <cell r="H211">
            <v>2119</v>
          </cell>
          <cell r="I211">
            <v>42</v>
          </cell>
        </row>
        <row r="212">
          <cell r="A212" t="str">
            <v>0</v>
          </cell>
          <cell r="B212" t="str">
            <v>UME24205</v>
          </cell>
          <cell r="C212" t="str">
            <v>동관보온(아스팔트휄트,매직T/P)</v>
          </cell>
          <cell r="D212" t="str">
            <v>D=15MM, T=25MM</v>
          </cell>
          <cell r="E212" t="str">
            <v>M</v>
          </cell>
          <cell r="F212">
            <v>68.8</v>
          </cell>
          <cell r="G212">
            <v>900</v>
          </cell>
          <cell r="H212">
            <v>1400</v>
          </cell>
          <cell r="I212">
            <v>0</v>
          </cell>
        </row>
        <row r="213">
          <cell r="A213" t="str">
            <v>0</v>
          </cell>
          <cell r="B213" t="str">
            <v>UME24212</v>
          </cell>
          <cell r="C213" t="str">
            <v>동관보온(아스팔트휄트,매직T/P)</v>
          </cell>
          <cell r="D213" t="str">
            <v>D=40MM, T=25MM</v>
          </cell>
          <cell r="E213" t="str">
            <v>M</v>
          </cell>
          <cell r="F213">
            <v>16</v>
          </cell>
          <cell r="G213">
            <v>1300</v>
          </cell>
          <cell r="H213">
            <v>2440</v>
          </cell>
          <cell r="I213">
            <v>48</v>
          </cell>
        </row>
        <row r="214">
          <cell r="A214" t="str">
            <v>0</v>
          </cell>
          <cell r="B214" t="str">
            <v>UME24215</v>
          </cell>
          <cell r="C214" t="str">
            <v>동관보온(아스팔트휄트,매직T/P)</v>
          </cell>
          <cell r="D214" t="str">
            <v>D=65MM, T=25MM</v>
          </cell>
          <cell r="E214" t="str">
            <v>M</v>
          </cell>
          <cell r="F214">
            <v>338</v>
          </cell>
          <cell r="G214">
            <v>1679</v>
          </cell>
          <cell r="H214">
            <v>3126</v>
          </cell>
          <cell r="I214">
            <v>62</v>
          </cell>
        </row>
        <row r="215">
          <cell r="A215" t="str">
            <v>0</v>
          </cell>
          <cell r="B215" t="str">
            <v>UME24217</v>
          </cell>
          <cell r="C215" t="str">
            <v>동관보온(아스팔트휄트,매직T/P)</v>
          </cell>
          <cell r="D215" t="str">
            <v>D=80MM, T=25MM</v>
          </cell>
          <cell r="E215" t="str">
            <v>M</v>
          </cell>
          <cell r="F215">
            <v>368.5</v>
          </cell>
          <cell r="G215">
            <v>1900</v>
          </cell>
          <cell r="H215">
            <v>3500</v>
          </cell>
          <cell r="I215">
            <v>100</v>
          </cell>
        </row>
        <row r="216">
          <cell r="A216" t="str">
            <v>0</v>
          </cell>
          <cell r="B216" t="str">
            <v>UME24219</v>
          </cell>
          <cell r="C216" t="str">
            <v>동관보온(아스팔트휄트,매직T/P)</v>
          </cell>
          <cell r="D216" t="str">
            <v>D=100MM, T=25MM</v>
          </cell>
          <cell r="E216" t="str">
            <v>M</v>
          </cell>
          <cell r="F216">
            <v>163.5</v>
          </cell>
          <cell r="G216">
            <v>2200</v>
          </cell>
          <cell r="H216">
            <v>4500</v>
          </cell>
          <cell r="I216">
            <v>100</v>
          </cell>
        </row>
        <row r="217">
          <cell r="A217" t="str">
            <v>0</v>
          </cell>
          <cell r="B217" t="str">
            <v>UME24220</v>
          </cell>
          <cell r="C217" t="str">
            <v>동관보온(아스팔트휄트,매직T/P)</v>
          </cell>
          <cell r="D217" t="str">
            <v>D=125MM, T=25MM</v>
          </cell>
          <cell r="E217" t="str">
            <v>M</v>
          </cell>
          <cell r="F217">
            <v>23</v>
          </cell>
          <cell r="G217">
            <v>2619</v>
          </cell>
          <cell r="H217">
            <v>6520</v>
          </cell>
          <cell r="I217">
            <v>130</v>
          </cell>
        </row>
        <row r="218">
          <cell r="A218" t="str">
            <v>0</v>
          </cell>
          <cell r="B218" t="str">
            <v>UME24221</v>
          </cell>
          <cell r="C218" t="str">
            <v>동관보온(아스팔트휄트,매직T/P)</v>
          </cell>
          <cell r="D218" t="str">
            <v>D=150MM, T=25MM</v>
          </cell>
          <cell r="E218" t="str">
            <v>M</v>
          </cell>
          <cell r="F218">
            <v>22.5</v>
          </cell>
          <cell r="G218">
            <v>3000</v>
          </cell>
          <cell r="H218">
            <v>6900</v>
          </cell>
          <cell r="I218">
            <v>100</v>
          </cell>
        </row>
        <row r="219">
          <cell r="A219" t="str">
            <v>0</v>
          </cell>
          <cell r="B219" t="str">
            <v>UME24420</v>
          </cell>
          <cell r="C219" t="str">
            <v>동관보온(아스팔트휄트,매직T/P)</v>
          </cell>
          <cell r="D219" t="str">
            <v>D=125MM, T=40MM</v>
          </cell>
          <cell r="E219" t="str">
            <v>M</v>
          </cell>
          <cell r="F219">
            <v>209</v>
          </cell>
          <cell r="G219">
            <v>4024</v>
          </cell>
          <cell r="H219">
            <v>7931</v>
          </cell>
          <cell r="I219">
            <v>158</v>
          </cell>
        </row>
        <row r="220">
          <cell r="C220" t="str">
            <v>소  계</v>
          </cell>
        </row>
        <row r="222">
          <cell r="C222" t="str">
            <v>* 공동구 지지금구류공사</v>
          </cell>
        </row>
        <row r="223">
          <cell r="A223" t="str">
            <v>0</v>
          </cell>
          <cell r="B223" t="str">
            <v>MGF11251</v>
          </cell>
          <cell r="C223" t="str">
            <v>행가지지봉</v>
          </cell>
          <cell r="D223" t="str">
            <v>9MM(3/8")</v>
          </cell>
          <cell r="E223" t="str">
            <v>M</v>
          </cell>
          <cell r="F223">
            <v>20</v>
          </cell>
          <cell r="G223">
            <v>225</v>
          </cell>
          <cell r="H223">
            <v>0</v>
          </cell>
          <cell r="I223">
            <v>0</v>
          </cell>
        </row>
        <row r="224">
          <cell r="A224" t="str">
            <v>0</v>
          </cell>
          <cell r="B224" t="str">
            <v>MGF11501</v>
          </cell>
          <cell r="C224" t="str">
            <v>U볼 트(D9)</v>
          </cell>
          <cell r="D224" t="str">
            <v>M 15</v>
          </cell>
          <cell r="E224" t="str">
            <v>개</v>
          </cell>
          <cell r="F224">
            <v>8</v>
          </cell>
          <cell r="G224">
            <v>54</v>
          </cell>
          <cell r="H224">
            <v>0</v>
          </cell>
          <cell r="I224">
            <v>0</v>
          </cell>
        </row>
        <row r="225">
          <cell r="A225" t="str">
            <v>0</v>
          </cell>
          <cell r="B225" t="str">
            <v>MGF11508</v>
          </cell>
          <cell r="C225" t="str">
            <v>U볼 트(D9)</v>
          </cell>
          <cell r="D225" t="str">
            <v>M 80</v>
          </cell>
          <cell r="E225" t="str">
            <v>개</v>
          </cell>
          <cell r="F225">
            <v>84</v>
          </cell>
          <cell r="G225">
            <v>96</v>
          </cell>
          <cell r="H225">
            <v>0</v>
          </cell>
          <cell r="I225">
            <v>0</v>
          </cell>
        </row>
        <row r="226">
          <cell r="A226" t="str">
            <v>0</v>
          </cell>
          <cell r="B226" t="str">
            <v>MGF11543</v>
          </cell>
          <cell r="C226" t="str">
            <v>절연U볼트</v>
          </cell>
          <cell r="D226" t="str">
            <v>D 15</v>
          </cell>
          <cell r="E226" t="str">
            <v>개</v>
          </cell>
          <cell r="F226">
            <v>16</v>
          </cell>
          <cell r="G226">
            <v>216</v>
          </cell>
          <cell r="H226">
            <v>0</v>
          </cell>
          <cell r="I226">
            <v>0</v>
          </cell>
        </row>
        <row r="227">
          <cell r="A227" t="str">
            <v>0</v>
          </cell>
          <cell r="B227" t="str">
            <v>MGF11547</v>
          </cell>
          <cell r="C227" t="str">
            <v>절연U볼트</v>
          </cell>
          <cell r="D227" t="str">
            <v>D 40</v>
          </cell>
          <cell r="E227" t="str">
            <v>개</v>
          </cell>
          <cell r="F227">
            <v>4</v>
          </cell>
          <cell r="G227">
            <v>324</v>
          </cell>
          <cell r="H227">
            <v>0</v>
          </cell>
          <cell r="I227">
            <v>0</v>
          </cell>
        </row>
        <row r="228">
          <cell r="A228" t="str">
            <v>0</v>
          </cell>
          <cell r="B228" t="str">
            <v>MGF11549</v>
          </cell>
          <cell r="C228" t="str">
            <v>절연U볼트</v>
          </cell>
          <cell r="D228" t="str">
            <v>D 65</v>
          </cell>
          <cell r="E228" t="str">
            <v>개</v>
          </cell>
          <cell r="F228">
            <v>107</v>
          </cell>
          <cell r="G228">
            <v>504</v>
          </cell>
          <cell r="H228">
            <v>0</v>
          </cell>
          <cell r="I228">
            <v>0</v>
          </cell>
        </row>
        <row r="229">
          <cell r="A229" t="str">
            <v>0</v>
          </cell>
          <cell r="B229" t="str">
            <v>MGF11550</v>
          </cell>
          <cell r="C229" t="str">
            <v>절연U볼트</v>
          </cell>
          <cell r="D229" t="str">
            <v>D 80</v>
          </cell>
          <cell r="E229" t="str">
            <v>개</v>
          </cell>
          <cell r="F229">
            <v>121</v>
          </cell>
          <cell r="G229">
            <v>554</v>
          </cell>
          <cell r="H229">
            <v>0</v>
          </cell>
          <cell r="I229">
            <v>0</v>
          </cell>
        </row>
        <row r="230">
          <cell r="A230" t="str">
            <v>0</v>
          </cell>
          <cell r="B230" t="str">
            <v>MGF11551</v>
          </cell>
          <cell r="C230" t="str">
            <v>절연U볼트</v>
          </cell>
          <cell r="D230" t="str">
            <v>D100</v>
          </cell>
          <cell r="E230" t="str">
            <v>개</v>
          </cell>
          <cell r="F230">
            <v>53</v>
          </cell>
          <cell r="G230">
            <v>648</v>
          </cell>
          <cell r="H230">
            <v>0</v>
          </cell>
          <cell r="I230">
            <v>0</v>
          </cell>
        </row>
        <row r="231">
          <cell r="A231" t="str">
            <v>0</v>
          </cell>
          <cell r="B231" t="str">
            <v>MGF11552</v>
          </cell>
          <cell r="C231" t="str">
            <v>절연U볼트</v>
          </cell>
          <cell r="D231" t="str">
            <v>D125</v>
          </cell>
          <cell r="E231" t="str">
            <v>개</v>
          </cell>
          <cell r="F231">
            <v>75</v>
          </cell>
          <cell r="G231">
            <v>1332</v>
          </cell>
          <cell r="H231">
            <v>0</v>
          </cell>
          <cell r="I231">
            <v>0</v>
          </cell>
        </row>
        <row r="232">
          <cell r="A232" t="str">
            <v>0</v>
          </cell>
          <cell r="B232" t="str">
            <v>MGF11553</v>
          </cell>
          <cell r="C232" t="str">
            <v>절연U볼트</v>
          </cell>
          <cell r="D232" t="str">
            <v>D150</v>
          </cell>
          <cell r="E232" t="str">
            <v>개</v>
          </cell>
          <cell r="F232">
            <v>6</v>
          </cell>
          <cell r="G232">
            <v>1584</v>
          </cell>
          <cell r="H232">
            <v>0</v>
          </cell>
          <cell r="I232">
            <v>0</v>
          </cell>
        </row>
        <row r="233">
          <cell r="A233" t="str">
            <v>0</v>
          </cell>
          <cell r="B233" t="str">
            <v>MGF30505</v>
          </cell>
          <cell r="C233" t="str">
            <v>인서트</v>
          </cell>
          <cell r="D233" t="str">
            <v>D9</v>
          </cell>
          <cell r="E233" t="str">
            <v>개</v>
          </cell>
          <cell r="F233">
            <v>24</v>
          </cell>
          <cell r="G233">
            <v>26</v>
          </cell>
          <cell r="H233">
            <v>0</v>
          </cell>
          <cell r="I233">
            <v>0</v>
          </cell>
        </row>
        <row r="234">
          <cell r="A234" t="str">
            <v>0</v>
          </cell>
          <cell r="B234" t="str">
            <v>MMO10105</v>
          </cell>
          <cell r="C234" t="str">
            <v>파이프 행가</v>
          </cell>
          <cell r="D234" t="str">
            <v>D15 MM</v>
          </cell>
          <cell r="E234" t="str">
            <v>개</v>
          </cell>
          <cell r="F234">
            <v>8</v>
          </cell>
          <cell r="G234">
            <v>144</v>
          </cell>
          <cell r="H234">
            <v>0</v>
          </cell>
          <cell r="I234">
            <v>0</v>
          </cell>
        </row>
        <row r="235">
          <cell r="A235" t="str">
            <v>0</v>
          </cell>
          <cell r="B235" t="str">
            <v>MMO10505</v>
          </cell>
          <cell r="C235" t="str">
            <v>절연 행가</v>
          </cell>
          <cell r="D235" t="str">
            <v>D15 MM</v>
          </cell>
          <cell r="E235" t="str">
            <v>개</v>
          </cell>
          <cell r="F235">
            <v>12</v>
          </cell>
          <cell r="G235">
            <v>360</v>
          </cell>
          <cell r="H235">
            <v>0</v>
          </cell>
          <cell r="I235">
            <v>0</v>
          </cell>
        </row>
        <row r="236">
          <cell r="A236" t="str">
            <v>0</v>
          </cell>
          <cell r="B236" t="str">
            <v>MMO10512</v>
          </cell>
          <cell r="C236" t="str">
            <v>절연 행가</v>
          </cell>
          <cell r="D236" t="str">
            <v>D40 MM</v>
          </cell>
          <cell r="E236" t="str">
            <v>개</v>
          </cell>
          <cell r="F236">
            <v>4</v>
          </cell>
          <cell r="G236">
            <v>540</v>
          </cell>
          <cell r="H236">
            <v>0</v>
          </cell>
          <cell r="I236">
            <v>0</v>
          </cell>
        </row>
        <row r="237">
          <cell r="A237" t="str">
            <v>0</v>
          </cell>
          <cell r="B237" t="str">
            <v>MMZ52110</v>
          </cell>
          <cell r="C237" t="str">
            <v>화살표식(PE필름)</v>
          </cell>
          <cell r="D237" t="str">
            <v>50X110</v>
          </cell>
          <cell r="E237" t="str">
            <v>개</v>
          </cell>
          <cell r="F237">
            <v>111</v>
          </cell>
          <cell r="G237">
            <v>720</v>
          </cell>
          <cell r="H237">
            <v>0</v>
          </cell>
          <cell r="I237">
            <v>0</v>
          </cell>
        </row>
        <row r="238">
          <cell r="A238" t="str">
            <v>0</v>
          </cell>
          <cell r="B238" t="str">
            <v>MMZ52112</v>
          </cell>
          <cell r="C238" t="str">
            <v>밸브인식표</v>
          </cell>
          <cell r="D238" t="str">
            <v>60X100X3T</v>
          </cell>
          <cell r="E238" t="str">
            <v>개</v>
          </cell>
          <cell r="F238">
            <v>2</v>
          </cell>
          <cell r="G238">
            <v>1080</v>
          </cell>
          <cell r="H238">
            <v>0</v>
          </cell>
          <cell r="I238">
            <v>0</v>
          </cell>
        </row>
        <row r="239">
          <cell r="A239" t="str">
            <v>0</v>
          </cell>
          <cell r="B239" t="str">
            <v>UMC15106</v>
          </cell>
          <cell r="C239" t="str">
            <v>강판 절단 (가스)(수동식)</v>
          </cell>
          <cell r="D239" t="str">
            <v>T= 6MM</v>
          </cell>
          <cell r="E239" t="str">
            <v>M</v>
          </cell>
          <cell r="F239">
            <v>81.849999999999994</v>
          </cell>
          <cell r="G239">
            <v>200</v>
          </cell>
          <cell r="H239">
            <v>300</v>
          </cell>
          <cell r="I239">
            <v>0</v>
          </cell>
        </row>
        <row r="240">
          <cell r="A240" t="str">
            <v>0</v>
          </cell>
          <cell r="B240" t="str">
            <v>UMC28106</v>
          </cell>
          <cell r="C240" t="str">
            <v>강판 전기아크용접(V형)(하향)(수동)</v>
          </cell>
          <cell r="D240" t="str">
            <v>T= 6 MM</v>
          </cell>
          <cell r="E240" t="str">
            <v>M</v>
          </cell>
          <cell r="F240">
            <v>278.77</v>
          </cell>
          <cell r="G240">
            <v>400</v>
          </cell>
          <cell r="H240">
            <v>7400</v>
          </cell>
          <cell r="I240">
            <v>100</v>
          </cell>
        </row>
        <row r="241">
          <cell r="A241" t="str">
            <v>0</v>
          </cell>
          <cell r="B241" t="str">
            <v>UMD46205</v>
          </cell>
          <cell r="C241" t="str">
            <v>황동볼밸브 설치</v>
          </cell>
          <cell r="D241" t="str">
            <v>D15 MM, (10KG/CM2)</v>
          </cell>
          <cell r="E241" t="str">
            <v>개소</v>
          </cell>
          <cell r="F241">
            <v>12</v>
          </cell>
          <cell r="G241">
            <v>1166</v>
          </cell>
          <cell r="H241">
            <v>2119</v>
          </cell>
          <cell r="I241">
            <v>42</v>
          </cell>
        </row>
        <row r="242">
          <cell r="A242" t="str">
            <v>0</v>
          </cell>
          <cell r="B242" t="str">
            <v>UMO21015</v>
          </cell>
          <cell r="C242" t="str">
            <v>앵글가대제작(광명단2회)</v>
          </cell>
          <cell r="D242" t="str">
            <v>75X75X6T</v>
          </cell>
          <cell r="E242" t="str">
            <v>M</v>
          </cell>
          <cell r="F242">
            <v>185.75</v>
          </cell>
          <cell r="G242">
            <v>1900</v>
          </cell>
          <cell r="H242">
            <v>7900</v>
          </cell>
          <cell r="I242">
            <v>200</v>
          </cell>
        </row>
        <row r="243">
          <cell r="A243" t="str">
            <v>0</v>
          </cell>
          <cell r="B243" t="str">
            <v>UMO21017</v>
          </cell>
          <cell r="C243" t="str">
            <v>앵글가대제작(광명단1,유성2회)</v>
          </cell>
          <cell r="D243" t="str">
            <v>75X75X6T</v>
          </cell>
          <cell r="E243" t="str">
            <v>M</v>
          </cell>
          <cell r="F243">
            <v>167.9</v>
          </cell>
          <cell r="G243">
            <v>2000</v>
          </cell>
          <cell r="H243">
            <v>8400</v>
          </cell>
          <cell r="I243">
            <v>200</v>
          </cell>
        </row>
        <row r="244">
          <cell r="A244" t="str">
            <v>0</v>
          </cell>
          <cell r="B244" t="str">
            <v>UMO21020</v>
          </cell>
          <cell r="C244" t="str">
            <v>찬넬가대제작(광명단1,유성2회)</v>
          </cell>
          <cell r="D244" t="str">
            <v>100X50X5T</v>
          </cell>
          <cell r="E244" t="str">
            <v>M</v>
          </cell>
          <cell r="F244">
            <v>101.04</v>
          </cell>
          <cell r="G244">
            <v>3100</v>
          </cell>
          <cell r="H244">
            <v>11400</v>
          </cell>
          <cell r="I244">
            <v>200</v>
          </cell>
        </row>
        <row r="245">
          <cell r="A245" t="str">
            <v>0</v>
          </cell>
          <cell r="B245" t="str">
            <v>UMO21101</v>
          </cell>
          <cell r="C245" t="str">
            <v>배수발브가대설치</v>
          </cell>
          <cell r="D245" t="str">
            <v>D15X3선</v>
          </cell>
          <cell r="E245" t="str">
            <v>개소</v>
          </cell>
          <cell r="F245">
            <v>8</v>
          </cell>
          <cell r="G245">
            <v>1327</v>
          </cell>
          <cell r="H245">
            <v>4705</v>
          </cell>
          <cell r="I245">
            <v>94</v>
          </cell>
        </row>
        <row r="246">
          <cell r="A246" t="str">
            <v>0</v>
          </cell>
          <cell r="B246" t="str">
            <v>UMO28503</v>
          </cell>
          <cell r="C246" t="str">
            <v>인서트플레이트(ST)</v>
          </cell>
          <cell r="D246" t="str">
            <v>200X200X9T</v>
          </cell>
          <cell r="E246" t="str">
            <v>개</v>
          </cell>
          <cell r="F246">
            <v>899</v>
          </cell>
          <cell r="G246">
            <v>2256</v>
          </cell>
          <cell r="H246">
            <v>1315</v>
          </cell>
          <cell r="I246">
            <v>26</v>
          </cell>
        </row>
        <row r="247">
          <cell r="A247" t="str">
            <v>0</v>
          </cell>
          <cell r="B247" t="str">
            <v>UMZ50901</v>
          </cell>
          <cell r="C247" t="str">
            <v>공동구 현장정리</v>
          </cell>
          <cell r="D247" t="str">
            <v>공동구 면적</v>
          </cell>
          <cell r="E247" t="str">
            <v>M2</v>
          </cell>
          <cell r="F247">
            <v>580.48</v>
          </cell>
          <cell r="G247">
            <v>0</v>
          </cell>
          <cell r="H247">
            <v>1900</v>
          </cell>
          <cell r="I247">
            <v>0</v>
          </cell>
        </row>
        <row r="248">
          <cell r="C248" t="str">
            <v>소  계</v>
          </cell>
        </row>
        <row r="250">
          <cell r="C250" t="str">
            <v>*  자동제어 펌프실</v>
          </cell>
        </row>
        <row r="251">
          <cell r="A251" t="str">
            <v>0</v>
          </cell>
          <cell r="B251" t="str">
            <v>MCQ33902</v>
          </cell>
          <cell r="C251" t="str">
            <v>공포&amp;핀</v>
          </cell>
          <cell r="E251" t="str">
            <v>SET</v>
          </cell>
          <cell r="F251">
            <v>42</v>
          </cell>
          <cell r="G251">
            <v>223</v>
          </cell>
          <cell r="H251">
            <v>0</v>
          </cell>
          <cell r="I251">
            <v>0</v>
          </cell>
        </row>
        <row r="252">
          <cell r="A252" t="str">
            <v>0</v>
          </cell>
          <cell r="B252" t="str">
            <v>MEA21230</v>
          </cell>
          <cell r="C252" t="str">
            <v>노 말 벤 드</v>
          </cell>
          <cell r="D252" t="str">
            <v>철제 28</v>
          </cell>
          <cell r="E252" t="str">
            <v>개</v>
          </cell>
          <cell r="F252">
            <v>8</v>
          </cell>
          <cell r="G252">
            <v>1145</v>
          </cell>
          <cell r="H252">
            <v>0</v>
          </cell>
          <cell r="I252">
            <v>0</v>
          </cell>
        </row>
        <row r="253">
          <cell r="A253" t="str">
            <v>0</v>
          </cell>
          <cell r="B253" t="str">
            <v>MEA23200</v>
          </cell>
          <cell r="C253" t="str">
            <v>U 크램프(너트포함)</v>
          </cell>
          <cell r="D253" t="str">
            <v>D9 MM</v>
          </cell>
          <cell r="E253" t="str">
            <v>개</v>
          </cell>
          <cell r="F253">
            <v>58</v>
          </cell>
          <cell r="G253">
            <v>112</v>
          </cell>
          <cell r="H253">
            <v>0</v>
          </cell>
          <cell r="I253">
            <v>0</v>
          </cell>
        </row>
        <row r="254">
          <cell r="A254" t="str">
            <v>0</v>
          </cell>
          <cell r="B254" t="str">
            <v>MEA60010</v>
          </cell>
          <cell r="C254" t="str">
            <v>후렉시블전선관용 콘넥타</v>
          </cell>
          <cell r="D254" t="str">
            <v>16</v>
          </cell>
          <cell r="E254" t="str">
            <v>개</v>
          </cell>
          <cell r="F254">
            <v>16</v>
          </cell>
          <cell r="G254">
            <v>302</v>
          </cell>
          <cell r="H254">
            <v>0</v>
          </cell>
          <cell r="I254">
            <v>0</v>
          </cell>
        </row>
        <row r="255">
          <cell r="A255" t="str">
            <v>0</v>
          </cell>
          <cell r="B255" t="str">
            <v>MEA60020</v>
          </cell>
          <cell r="C255" t="str">
            <v>후렉시블전선관용 콘넥타</v>
          </cell>
          <cell r="D255" t="str">
            <v>22</v>
          </cell>
          <cell r="E255" t="str">
            <v>개</v>
          </cell>
          <cell r="F255">
            <v>16</v>
          </cell>
          <cell r="G255">
            <v>439</v>
          </cell>
          <cell r="H255">
            <v>0</v>
          </cell>
          <cell r="I255">
            <v>0</v>
          </cell>
        </row>
        <row r="256">
          <cell r="A256" t="str">
            <v>0</v>
          </cell>
          <cell r="B256" t="str">
            <v>MEJ08230</v>
          </cell>
          <cell r="C256" t="str">
            <v>U 찬넬</v>
          </cell>
          <cell r="D256" t="str">
            <v>용융아연도금23.5X36.5X1.6</v>
          </cell>
          <cell r="E256" t="str">
            <v>M</v>
          </cell>
          <cell r="F256">
            <v>5.94</v>
          </cell>
          <cell r="G256">
            <v>1300</v>
          </cell>
          <cell r="H256">
            <v>0</v>
          </cell>
          <cell r="I256">
            <v>0</v>
          </cell>
        </row>
        <row r="257">
          <cell r="A257" t="str">
            <v>0</v>
          </cell>
          <cell r="B257" t="str">
            <v>UEA02160</v>
          </cell>
          <cell r="C257" t="str">
            <v>강제전선관 배관</v>
          </cell>
          <cell r="D257" t="str">
            <v>아연도 16MM</v>
          </cell>
          <cell r="E257" t="str">
            <v>M</v>
          </cell>
          <cell r="F257">
            <v>40.799999999999997</v>
          </cell>
          <cell r="G257">
            <v>800</v>
          </cell>
          <cell r="H257">
            <v>2600</v>
          </cell>
          <cell r="I257">
            <v>100</v>
          </cell>
        </row>
        <row r="258">
          <cell r="A258" t="str">
            <v>0</v>
          </cell>
          <cell r="B258" t="str">
            <v>UEA02220</v>
          </cell>
          <cell r="C258" t="str">
            <v>강제전선관 배관</v>
          </cell>
          <cell r="D258" t="str">
            <v>아연도 22MM</v>
          </cell>
          <cell r="E258" t="str">
            <v>M</v>
          </cell>
          <cell r="F258">
            <v>40.200000000000003</v>
          </cell>
          <cell r="G258">
            <v>1000</v>
          </cell>
          <cell r="H258">
            <v>3500</v>
          </cell>
          <cell r="I258">
            <v>100</v>
          </cell>
        </row>
        <row r="259">
          <cell r="A259" t="str">
            <v>0</v>
          </cell>
          <cell r="B259" t="str">
            <v>UEA02280</v>
          </cell>
          <cell r="C259" t="str">
            <v>강제전선관 배관</v>
          </cell>
          <cell r="D259" t="str">
            <v>아연도 28MM</v>
          </cell>
          <cell r="E259" t="str">
            <v>M</v>
          </cell>
          <cell r="F259">
            <v>37.799999999999997</v>
          </cell>
          <cell r="G259">
            <v>1400</v>
          </cell>
          <cell r="H259">
            <v>4500</v>
          </cell>
          <cell r="I259">
            <v>100</v>
          </cell>
        </row>
        <row r="260">
          <cell r="A260" t="str">
            <v>0</v>
          </cell>
          <cell r="B260" t="str">
            <v>UEA05160</v>
          </cell>
          <cell r="C260" t="str">
            <v>후렉씨블콘딧드</v>
          </cell>
          <cell r="D260" t="str">
            <v>16MM</v>
          </cell>
          <cell r="E260" t="str">
            <v>M</v>
          </cell>
          <cell r="F260">
            <v>8</v>
          </cell>
          <cell r="G260">
            <v>400</v>
          </cell>
          <cell r="H260">
            <v>1600</v>
          </cell>
          <cell r="I260">
            <v>0</v>
          </cell>
        </row>
        <row r="261">
          <cell r="A261" t="str">
            <v>0</v>
          </cell>
          <cell r="B261" t="str">
            <v>UEA05220</v>
          </cell>
          <cell r="C261" t="str">
            <v>후렉씨블콘딧드</v>
          </cell>
          <cell r="D261" t="str">
            <v>22MM</v>
          </cell>
          <cell r="E261" t="str">
            <v>M</v>
          </cell>
          <cell r="F261">
            <v>8</v>
          </cell>
          <cell r="G261">
            <v>454</v>
          </cell>
          <cell r="H261">
            <v>1987</v>
          </cell>
          <cell r="I261">
            <v>40</v>
          </cell>
        </row>
        <row r="262">
          <cell r="A262" t="str">
            <v>0</v>
          </cell>
          <cell r="B262" t="str">
            <v>UEB01030</v>
          </cell>
          <cell r="C262" t="str">
            <v>관내배선</v>
          </cell>
          <cell r="D262" t="str">
            <v>IV 2.0 MM</v>
          </cell>
          <cell r="E262" t="str">
            <v>M</v>
          </cell>
          <cell r="F262">
            <v>308.39999999999998</v>
          </cell>
          <cell r="G262">
            <v>100</v>
          </cell>
          <cell r="H262">
            <v>200</v>
          </cell>
          <cell r="I262">
            <v>0</v>
          </cell>
        </row>
        <row r="263">
          <cell r="A263" t="str">
            <v>0</v>
          </cell>
          <cell r="B263" t="str">
            <v>UEC20020</v>
          </cell>
          <cell r="C263" t="str">
            <v>제어용케이블신설</v>
          </cell>
          <cell r="D263" t="str">
            <v>CVVS 2.0 MM2 X 2C</v>
          </cell>
          <cell r="E263" t="str">
            <v>M</v>
          </cell>
          <cell r="F263">
            <v>81.8</v>
          </cell>
          <cell r="G263">
            <v>400</v>
          </cell>
          <cell r="H263">
            <v>500</v>
          </cell>
          <cell r="I263">
            <v>0</v>
          </cell>
        </row>
        <row r="264">
          <cell r="A264" t="str">
            <v>0</v>
          </cell>
          <cell r="B264" t="str">
            <v>UEH01090</v>
          </cell>
          <cell r="C264" t="str">
            <v>조인트박스설치</v>
          </cell>
          <cell r="D264" t="str">
            <v>100X100X50</v>
          </cell>
          <cell r="E264" t="str">
            <v>개</v>
          </cell>
          <cell r="F264">
            <v>16</v>
          </cell>
          <cell r="G264">
            <v>463</v>
          </cell>
          <cell r="H264">
            <v>6389</v>
          </cell>
          <cell r="I264">
            <v>127</v>
          </cell>
        </row>
        <row r="265">
          <cell r="A265" t="str">
            <v>0</v>
          </cell>
          <cell r="B265" t="str">
            <v>UEH03330</v>
          </cell>
          <cell r="C265" t="str">
            <v>PULL BOX</v>
          </cell>
          <cell r="D265" t="str">
            <v>300X300X200</v>
          </cell>
          <cell r="E265" t="str">
            <v>개</v>
          </cell>
          <cell r="F265">
            <v>6</v>
          </cell>
          <cell r="G265">
            <v>5890</v>
          </cell>
          <cell r="H265">
            <v>12422</v>
          </cell>
          <cell r="I265">
            <v>248</v>
          </cell>
        </row>
        <row r="266">
          <cell r="A266" t="str">
            <v>0</v>
          </cell>
          <cell r="B266" t="str">
            <v>UMO31160</v>
          </cell>
          <cell r="C266" t="str">
            <v>스리브강관제작(200H)</v>
          </cell>
          <cell r="D266" t="str">
            <v>D100 M/M</v>
          </cell>
          <cell r="E266" t="str">
            <v>개소</v>
          </cell>
          <cell r="F266">
            <v>2</v>
          </cell>
          <cell r="G266">
            <v>1159</v>
          </cell>
          <cell r="H266">
            <v>3154</v>
          </cell>
          <cell r="I266">
            <v>62</v>
          </cell>
        </row>
        <row r="267">
          <cell r="A267" t="str">
            <v>0</v>
          </cell>
          <cell r="B267" t="str">
            <v>UMO31703</v>
          </cell>
          <cell r="C267" t="str">
            <v>지수판스리브강관제작</v>
          </cell>
          <cell r="D267" t="str">
            <v>D40 M/M</v>
          </cell>
          <cell r="E267" t="str">
            <v>개소</v>
          </cell>
          <cell r="F267">
            <v>8</v>
          </cell>
          <cell r="G267">
            <v>793</v>
          </cell>
          <cell r="H267">
            <v>3936</v>
          </cell>
          <cell r="I267">
            <v>78</v>
          </cell>
        </row>
        <row r="268">
          <cell r="C268" t="str">
            <v>소  계</v>
          </cell>
        </row>
        <row r="270">
          <cell r="C270" t="str">
            <v>*  자동제어 공동구</v>
          </cell>
        </row>
        <row r="271">
          <cell r="A271" t="str">
            <v>0</v>
          </cell>
          <cell r="B271" t="str">
            <v>MCQ33902</v>
          </cell>
          <cell r="C271" t="str">
            <v>공포&amp;핀</v>
          </cell>
          <cell r="E271" t="str">
            <v>SET</v>
          </cell>
          <cell r="F271">
            <v>493</v>
          </cell>
          <cell r="G271">
            <v>223</v>
          </cell>
          <cell r="H271">
            <v>0</v>
          </cell>
          <cell r="I271">
            <v>0</v>
          </cell>
        </row>
        <row r="272">
          <cell r="A272" t="str">
            <v>0</v>
          </cell>
          <cell r="B272" t="str">
            <v>MEA21230</v>
          </cell>
          <cell r="C272" t="str">
            <v>노 말 벤 드</v>
          </cell>
          <cell r="D272" t="str">
            <v>철제 28</v>
          </cell>
          <cell r="E272" t="str">
            <v>개</v>
          </cell>
          <cell r="F272">
            <v>23</v>
          </cell>
          <cell r="G272">
            <v>1145</v>
          </cell>
          <cell r="H272">
            <v>0</v>
          </cell>
          <cell r="I272">
            <v>0</v>
          </cell>
        </row>
        <row r="273">
          <cell r="A273" t="str">
            <v>0</v>
          </cell>
          <cell r="B273" t="str">
            <v>MEA21250</v>
          </cell>
          <cell r="C273" t="str">
            <v>노 말 벤 드</v>
          </cell>
          <cell r="D273" t="str">
            <v>철제 42</v>
          </cell>
          <cell r="E273" t="str">
            <v>개</v>
          </cell>
          <cell r="F273">
            <v>25</v>
          </cell>
          <cell r="G273">
            <v>1987</v>
          </cell>
          <cell r="H273">
            <v>0</v>
          </cell>
          <cell r="I273">
            <v>0</v>
          </cell>
        </row>
        <row r="274">
          <cell r="A274" t="str">
            <v>0</v>
          </cell>
          <cell r="B274" t="str">
            <v>MEA23200</v>
          </cell>
          <cell r="C274" t="str">
            <v>U 크램프(너트포함)</v>
          </cell>
          <cell r="D274" t="str">
            <v>D9 MM</v>
          </cell>
          <cell r="E274" t="str">
            <v>개</v>
          </cell>
          <cell r="F274">
            <v>674</v>
          </cell>
          <cell r="G274">
            <v>112</v>
          </cell>
          <cell r="H274">
            <v>0</v>
          </cell>
          <cell r="I274">
            <v>0</v>
          </cell>
        </row>
        <row r="275">
          <cell r="A275" t="str">
            <v>0</v>
          </cell>
          <cell r="B275" t="str">
            <v>MEJ08230</v>
          </cell>
          <cell r="C275" t="str">
            <v>U 찬넬</v>
          </cell>
          <cell r="D275" t="str">
            <v>용융아연도금23.5X36.5X1.6</v>
          </cell>
          <cell r="E275" t="str">
            <v>M</v>
          </cell>
          <cell r="F275">
            <v>328.6</v>
          </cell>
          <cell r="G275">
            <v>1300</v>
          </cell>
          <cell r="H275">
            <v>0</v>
          </cell>
          <cell r="I275">
            <v>0</v>
          </cell>
        </row>
        <row r="276">
          <cell r="A276" t="str">
            <v>0</v>
          </cell>
          <cell r="B276" t="str">
            <v>MEL07020</v>
          </cell>
          <cell r="C276" t="str">
            <v>보조 리레이</v>
          </cell>
          <cell r="D276" t="str">
            <v>2A-2B</v>
          </cell>
          <cell r="E276" t="str">
            <v>개</v>
          </cell>
          <cell r="F276">
            <v>56</v>
          </cell>
          <cell r="G276">
            <v>2160</v>
          </cell>
          <cell r="H276">
            <v>0</v>
          </cell>
          <cell r="I276">
            <v>0</v>
          </cell>
        </row>
        <row r="277">
          <cell r="A277" t="str">
            <v>0</v>
          </cell>
          <cell r="B277" t="str">
            <v>MEL10010</v>
          </cell>
          <cell r="C277" t="str">
            <v>푸쉬보턴 스위치</v>
          </cell>
          <cell r="D277" t="str">
            <v>25 (1A-1B)</v>
          </cell>
          <cell r="E277" t="str">
            <v>개</v>
          </cell>
          <cell r="F277">
            <v>10</v>
          </cell>
          <cell r="G277">
            <v>662</v>
          </cell>
          <cell r="H277">
            <v>0</v>
          </cell>
          <cell r="I277">
            <v>0</v>
          </cell>
        </row>
        <row r="278">
          <cell r="A278" t="str">
            <v>0</v>
          </cell>
          <cell r="B278" t="str">
            <v>MEN30020</v>
          </cell>
          <cell r="C278" t="str">
            <v>부저</v>
          </cell>
          <cell r="D278" t="str">
            <v>220V 4VA</v>
          </cell>
          <cell r="E278" t="str">
            <v>개</v>
          </cell>
          <cell r="F278">
            <v>2</v>
          </cell>
          <cell r="G278">
            <v>936</v>
          </cell>
          <cell r="H278">
            <v>0</v>
          </cell>
          <cell r="I278">
            <v>0</v>
          </cell>
        </row>
        <row r="279">
          <cell r="A279" t="str">
            <v>0</v>
          </cell>
          <cell r="B279" t="str">
            <v>MEZ21034</v>
          </cell>
          <cell r="C279" t="str">
            <v>단자대</v>
          </cell>
          <cell r="D279" t="str">
            <v>10P 10A</v>
          </cell>
          <cell r="E279" t="str">
            <v>개</v>
          </cell>
          <cell r="F279">
            <v>4</v>
          </cell>
          <cell r="G279">
            <v>432</v>
          </cell>
          <cell r="H279">
            <v>0</v>
          </cell>
          <cell r="I279">
            <v>0</v>
          </cell>
        </row>
        <row r="280">
          <cell r="A280" t="str">
            <v>0</v>
          </cell>
          <cell r="B280" t="str">
            <v>MGF11251</v>
          </cell>
          <cell r="C280" t="str">
            <v>행가지지봉</v>
          </cell>
          <cell r="D280" t="str">
            <v>9MM(3/8")</v>
          </cell>
          <cell r="E280" t="str">
            <v>M</v>
          </cell>
          <cell r="F280">
            <v>56.79</v>
          </cell>
          <cell r="G280">
            <v>225</v>
          </cell>
          <cell r="H280">
            <v>0</v>
          </cell>
          <cell r="I280">
            <v>0</v>
          </cell>
        </row>
        <row r="281">
          <cell r="A281" t="str">
            <v>0</v>
          </cell>
          <cell r="B281" t="str">
            <v>MGF11502</v>
          </cell>
          <cell r="C281" t="str">
            <v>U볼 트(D9)</v>
          </cell>
          <cell r="D281" t="str">
            <v>M 20</v>
          </cell>
          <cell r="E281" t="str">
            <v>개</v>
          </cell>
          <cell r="F281">
            <v>32</v>
          </cell>
          <cell r="G281">
            <v>55</v>
          </cell>
          <cell r="H281">
            <v>0</v>
          </cell>
          <cell r="I281">
            <v>0</v>
          </cell>
        </row>
        <row r="282">
          <cell r="A282" t="str">
            <v>0</v>
          </cell>
          <cell r="B282" t="str">
            <v>MMO31808</v>
          </cell>
          <cell r="C282" t="str">
            <v>PD입상관 성형스리브</v>
          </cell>
          <cell r="D282" t="str">
            <v>D25 X 135H</v>
          </cell>
          <cell r="E282" t="str">
            <v>개</v>
          </cell>
          <cell r="F282">
            <v>32</v>
          </cell>
          <cell r="G282">
            <v>216</v>
          </cell>
          <cell r="H282">
            <v>0</v>
          </cell>
          <cell r="I282">
            <v>0</v>
          </cell>
        </row>
        <row r="283">
          <cell r="A283" t="str">
            <v>0</v>
          </cell>
          <cell r="B283" t="str">
            <v>MMP31302</v>
          </cell>
          <cell r="C283" t="str">
            <v>중앙감시반(모자이크)설치</v>
          </cell>
          <cell r="D283" t="str">
            <v>1000X1300X450이하</v>
          </cell>
          <cell r="E283" t="str">
            <v>대</v>
          </cell>
          <cell r="F283">
            <v>2</v>
          </cell>
          <cell r="G283">
            <v>3311952</v>
          </cell>
          <cell r="H283">
            <v>0</v>
          </cell>
          <cell r="I283">
            <v>0</v>
          </cell>
        </row>
        <row r="284">
          <cell r="A284" t="str">
            <v>0</v>
          </cell>
          <cell r="B284" t="str">
            <v>MMP35800</v>
          </cell>
          <cell r="C284" t="str">
            <v>레벨콘트롤 유니트</v>
          </cell>
          <cell r="D284" t="str">
            <v>SLIA-2P</v>
          </cell>
          <cell r="E284" t="str">
            <v>개</v>
          </cell>
          <cell r="F284">
            <v>4</v>
          </cell>
          <cell r="G284">
            <v>112320</v>
          </cell>
          <cell r="H284">
            <v>0</v>
          </cell>
          <cell r="I284">
            <v>0</v>
          </cell>
        </row>
        <row r="285">
          <cell r="A285" t="str">
            <v>0</v>
          </cell>
          <cell r="B285" t="str">
            <v>MMP46003</v>
          </cell>
          <cell r="C285" t="str">
            <v>습도감지기</v>
          </cell>
          <cell r="D285" t="str">
            <v>15-95% RH</v>
          </cell>
          <cell r="E285" t="str">
            <v>개</v>
          </cell>
          <cell r="F285">
            <v>2</v>
          </cell>
          <cell r="G285">
            <v>203040</v>
          </cell>
          <cell r="H285">
            <v>0</v>
          </cell>
          <cell r="I285">
            <v>0</v>
          </cell>
        </row>
        <row r="286">
          <cell r="A286" t="str">
            <v>0</v>
          </cell>
          <cell r="B286" t="str">
            <v>SMP09005</v>
          </cell>
          <cell r="C286" t="str">
            <v>현장제어반 설치</v>
          </cell>
          <cell r="D286" t="str">
            <v>폭 400MM 이하</v>
          </cell>
          <cell r="E286" t="str">
            <v>개소</v>
          </cell>
          <cell r="F286">
            <v>2</v>
          </cell>
          <cell r="G286">
            <v>108000</v>
          </cell>
          <cell r="H286">
            <v>115268</v>
          </cell>
          <cell r="I286">
            <v>2305</v>
          </cell>
        </row>
        <row r="287">
          <cell r="A287" t="str">
            <v>0</v>
          </cell>
          <cell r="B287" t="str">
            <v>UEA02160</v>
          </cell>
          <cell r="C287" t="str">
            <v>강제전선관 배관</v>
          </cell>
          <cell r="D287" t="str">
            <v>아연도 16MM</v>
          </cell>
          <cell r="E287" t="str">
            <v>M</v>
          </cell>
          <cell r="F287">
            <v>685.5</v>
          </cell>
          <cell r="G287">
            <v>800</v>
          </cell>
          <cell r="H287">
            <v>2600</v>
          </cell>
          <cell r="I287">
            <v>100</v>
          </cell>
        </row>
        <row r="288">
          <cell r="A288" t="str">
            <v>0</v>
          </cell>
          <cell r="B288" t="str">
            <v>UEA02280</v>
          </cell>
          <cell r="C288" t="str">
            <v>강제전선관 배관</v>
          </cell>
          <cell r="D288" t="str">
            <v>아연도 28MM</v>
          </cell>
          <cell r="E288" t="str">
            <v>M</v>
          </cell>
          <cell r="F288">
            <v>374.7</v>
          </cell>
          <cell r="G288">
            <v>1400</v>
          </cell>
          <cell r="H288">
            <v>4500</v>
          </cell>
          <cell r="I288">
            <v>100</v>
          </cell>
        </row>
        <row r="289">
          <cell r="A289" t="str">
            <v>0</v>
          </cell>
          <cell r="B289" t="str">
            <v>UEA02420</v>
          </cell>
          <cell r="C289" t="str">
            <v>강제전선관 배관</v>
          </cell>
          <cell r="D289" t="str">
            <v>아연도 42MM</v>
          </cell>
          <cell r="E289" t="str">
            <v>M</v>
          </cell>
          <cell r="F289">
            <v>345.5</v>
          </cell>
          <cell r="G289">
            <v>2000</v>
          </cell>
          <cell r="H289">
            <v>8000</v>
          </cell>
          <cell r="I289">
            <v>200</v>
          </cell>
        </row>
        <row r="290">
          <cell r="A290" t="str">
            <v>0</v>
          </cell>
          <cell r="B290" t="str">
            <v>UEB01030</v>
          </cell>
          <cell r="C290" t="str">
            <v>관내배선</v>
          </cell>
          <cell r="D290" t="str">
            <v>IV 2.0 MM</v>
          </cell>
          <cell r="E290" t="str">
            <v>M</v>
          </cell>
          <cell r="F290">
            <v>10720.1</v>
          </cell>
          <cell r="G290">
            <v>100</v>
          </cell>
          <cell r="H290">
            <v>200</v>
          </cell>
          <cell r="I290">
            <v>0</v>
          </cell>
        </row>
        <row r="291">
          <cell r="A291" t="str">
            <v>0</v>
          </cell>
          <cell r="B291" t="str">
            <v>UEC20020</v>
          </cell>
          <cell r="C291" t="str">
            <v>제어용케이블신설</v>
          </cell>
          <cell r="D291" t="str">
            <v>CVVS 2.0 MM2 X 2C</v>
          </cell>
          <cell r="E291" t="str">
            <v>M</v>
          </cell>
          <cell r="F291">
            <v>724.6</v>
          </cell>
          <cell r="G291">
            <v>400</v>
          </cell>
          <cell r="H291">
            <v>500</v>
          </cell>
          <cell r="I291">
            <v>0</v>
          </cell>
        </row>
        <row r="292">
          <cell r="A292" t="str">
            <v>0</v>
          </cell>
          <cell r="B292" t="str">
            <v>UEE08050</v>
          </cell>
          <cell r="C292" t="str">
            <v>배선용 차단기</v>
          </cell>
          <cell r="D292" t="str">
            <v>220V 2P 50AF</v>
          </cell>
          <cell r="E292" t="str">
            <v>개</v>
          </cell>
          <cell r="F292">
            <v>6</v>
          </cell>
          <cell r="G292">
            <v>4104</v>
          </cell>
          <cell r="H292">
            <v>0</v>
          </cell>
          <cell r="I292">
            <v>0</v>
          </cell>
        </row>
        <row r="293">
          <cell r="A293" t="str">
            <v>0</v>
          </cell>
          <cell r="B293" t="str">
            <v>UEH02210</v>
          </cell>
          <cell r="C293" t="str">
            <v>PULL BOX</v>
          </cell>
          <cell r="D293" t="str">
            <v>200X200X100</v>
          </cell>
          <cell r="E293" t="str">
            <v>개</v>
          </cell>
          <cell r="F293">
            <v>6</v>
          </cell>
          <cell r="G293">
            <v>2244</v>
          </cell>
          <cell r="H293">
            <v>5856</v>
          </cell>
          <cell r="I293">
            <v>117</v>
          </cell>
        </row>
        <row r="294">
          <cell r="A294" t="str">
            <v>0</v>
          </cell>
          <cell r="B294" t="str">
            <v>UEH03330</v>
          </cell>
          <cell r="C294" t="str">
            <v>PULL BOX</v>
          </cell>
          <cell r="D294" t="str">
            <v>300X300X200</v>
          </cell>
          <cell r="E294" t="str">
            <v>개</v>
          </cell>
          <cell r="F294">
            <v>21</v>
          </cell>
          <cell r="G294">
            <v>5890</v>
          </cell>
          <cell r="H294">
            <v>12422</v>
          </cell>
          <cell r="I294">
            <v>248</v>
          </cell>
        </row>
        <row r="295">
          <cell r="A295" t="str">
            <v>0</v>
          </cell>
          <cell r="B295" t="str">
            <v>UEL12010</v>
          </cell>
          <cell r="C295" t="str">
            <v>셀렉터 스위치</v>
          </cell>
          <cell r="D295" t="str">
            <v>25(1A-1B)</v>
          </cell>
          <cell r="E295" t="str">
            <v>개</v>
          </cell>
          <cell r="F295">
            <v>2</v>
          </cell>
          <cell r="G295">
            <v>806</v>
          </cell>
          <cell r="H295">
            <v>3017</v>
          </cell>
          <cell r="I295">
            <v>60</v>
          </cell>
        </row>
        <row r="296">
          <cell r="A296" t="str">
            <v>0</v>
          </cell>
          <cell r="B296" t="str">
            <v>UMD28121</v>
          </cell>
          <cell r="C296" t="str">
            <v>자동수위조절밸브 설치</v>
          </cell>
          <cell r="D296" t="str">
            <v>D150 MM</v>
          </cell>
          <cell r="E296" t="str">
            <v>대</v>
          </cell>
          <cell r="F296">
            <v>2</v>
          </cell>
          <cell r="G296">
            <v>757152</v>
          </cell>
          <cell r="H296">
            <v>26370</v>
          </cell>
          <cell r="I296">
            <v>527</v>
          </cell>
        </row>
        <row r="297">
          <cell r="A297" t="str">
            <v>0</v>
          </cell>
          <cell r="B297" t="str">
            <v>UMP33030</v>
          </cell>
          <cell r="C297" t="str">
            <v>현장제어반 설치</v>
          </cell>
          <cell r="D297" t="str">
            <v>폭 300MM 이하</v>
          </cell>
          <cell r="E297" t="str">
            <v>개소</v>
          </cell>
          <cell r="F297">
            <v>2</v>
          </cell>
          <cell r="G297">
            <v>72000</v>
          </cell>
          <cell r="H297">
            <v>115162</v>
          </cell>
          <cell r="I297">
            <v>2303</v>
          </cell>
        </row>
        <row r="298">
          <cell r="A298" t="str">
            <v>0</v>
          </cell>
          <cell r="B298" t="str">
            <v>UMP42300</v>
          </cell>
          <cell r="C298" t="str">
            <v>액면조절기설치</v>
          </cell>
          <cell r="D298" t="str">
            <v>FLOAT식</v>
          </cell>
          <cell r="E298" t="str">
            <v>개</v>
          </cell>
          <cell r="F298">
            <v>2</v>
          </cell>
          <cell r="G298">
            <v>129600</v>
          </cell>
          <cell r="H298">
            <v>76774</v>
          </cell>
          <cell r="I298">
            <v>1535</v>
          </cell>
        </row>
        <row r="299">
          <cell r="A299" t="str">
            <v>0</v>
          </cell>
          <cell r="B299" t="str">
            <v>UMP42501</v>
          </cell>
          <cell r="C299" t="str">
            <v>액면지시조절계설치</v>
          </cell>
          <cell r="D299" t="str">
            <v>FLOAT식</v>
          </cell>
          <cell r="E299" t="str">
            <v>개</v>
          </cell>
          <cell r="F299">
            <v>4</v>
          </cell>
          <cell r="G299">
            <v>381600</v>
          </cell>
          <cell r="H299">
            <v>76774</v>
          </cell>
          <cell r="I299">
            <v>1535</v>
          </cell>
        </row>
        <row r="300">
          <cell r="A300" t="str">
            <v>0</v>
          </cell>
          <cell r="B300" t="str">
            <v>UTN14200</v>
          </cell>
          <cell r="C300" t="str">
            <v>인터컴(모기)설치 (기계공사)</v>
          </cell>
          <cell r="E300" t="str">
            <v>개</v>
          </cell>
          <cell r="F300">
            <v>2</v>
          </cell>
          <cell r="G300">
            <v>5976</v>
          </cell>
          <cell r="H300">
            <v>3904</v>
          </cell>
          <cell r="I300">
            <v>78</v>
          </cell>
        </row>
        <row r="301">
          <cell r="A301" t="str">
            <v>0</v>
          </cell>
          <cell r="B301" t="str">
            <v>UTN14210</v>
          </cell>
          <cell r="C301" t="str">
            <v>인터컴(자기)설치 (기계공사)</v>
          </cell>
          <cell r="E301" t="str">
            <v>개</v>
          </cell>
          <cell r="F301">
            <v>2</v>
          </cell>
          <cell r="G301">
            <v>4320</v>
          </cell>
          <cell r="H301">
            <v>3549</v>
          </cell>
          <cell r="I301">
            <v>71</v>
          </cell>
        </row>
        <row r="302">
          <cell r="C302" t="str">
            <v>소  계</v>
          </cell>
        </row>
        <row r="304">
          <cell r="C304" t="str">
            <v>*  자동제어 물탱크실</v>
          </cell>
        </row>
        <row r="305">
          <cell r="A305" t="str">
            <v>0</v>
          </cell>
          <cell r="B305" t="str">
            <v>MCQ33902</v>
          </cell>
          <cell r="C305" t="str">
            <v>공포&amp;핀</v>
          </cell>
          <cell r="E305" t="str">
            <v>SET</v>
          </cell>
          <cell r="F305">
            <v>21</v>
          </cell>
          <cell r="G305">
            <v>223</v>
          </cell>
          <cell r="H305">
            <v>0</v>
          </cell>
          <cell r="I305">
            <v>0</v>
          </cell>
        </row>
        <row r="306">
          <cell r="A306" t="str">
            <v>0</v>
          </cell>
          <cell r="B306" t="str">
            <v>MEA23200</v>
          </cell>
          <cell r="C306" t="str">
            <v>U 크램프(너트포함)</v>
          </cell>
          <cell r="D306" t="str">
            <v>D9 MM</v>
          </cell>
          <cell r="E306" t="str">
            <v>개</v>
          </cell>
          <cell r="F306">
            <v>29</v>
          </cell>
          <cell r="G306">
            <v>112</v>
          </cell>
          <cell r="H306">
            <v>0</v>
          </cell>
          <cell r="I306">
            <v>0</v>
          </cell>
        </row>
        <row r="307">
          <cell r="A307" t="str">
            <v>0</v>
          </cell>
          <cell r="B307" t="str">
            <v>MEA60010</v>
          </cell>
          <cell r="C307" t="str">
            <v>후렉시블전선관용 콘넥타</v>
          </cell>
          <cell r="D307" t="str">
            <v>16</v>
          </cell>
          <cell r="E307" t="str">
            <v>개</v>
          </cell>
          <cell r="F307">
            <v>4</v>
          </cell>
          <cell r="G307">
            <v>302</v>
          </cell>
          <cell r="H307">
            <v>0</v>
          </cell>
          <cell r="I307">
            <v>0</v>
          </cell>
        </row>
        <row r="308">
          <cell r="A308" t="str">
            <v>0</v>
          </cell>
          <cell r="B308" t="str">
            <v>MEA60020</v>
          </cell>
          <cell r="C308" t="str">
            <v>후렉시블전선관용 콘넥타</v>
          </cell>
          <cell r="D308" t="str">
            <v>22</v>
          </cell>
          <cell r="E308" t="str">
            <v>개</v>
          </cell>
          <cell r="F308">
            <v>6</v>
          </cell>
          <cell r="G308">
            <v>439</v>
          </cell>
          <cell r="H308">
            <v>0</v>
          </cell>
          <cell r="I308">
            <v>0</v>
          </cell>
        </row>
        <row r="309">
          <cell r="A309" t="str">
            <v>0</v>
          </cell>
          <cell r="B309" t="str">
            <v>MEJ08230</v>
          </cell>
          <cell r="C309" t="str">
            <v>U 찬넬</v>
          </cell>
          <cell r="D309" t="str">
            <v>용융아연도금23.5X36.5X1.6</v>
          </cell>
          <cell r="E309" t="str">
            <v>M</v>
          </cell>
          <cell r="F309">
            <v>2.96</v>
          </cell>
          <cell r="G309">
            <v>1300</v>
          </cell>
          <cell r="H309">
            <v>0</v>
          </cell>
          <cell r="I309">
            <v>0</v>
          </cell>
        </row>
        <row r="310">
          <cell r="A310" t="str">
            <v>0</v>
          </cell>
          <cell r="B310" t="str">
            <v>UEA02160</v>
          </cell>
          <cell r="C310" t="str">
            <v>강제전선관 배관</v>
          </cell>
          <cell r="D310" t="str">
            <v>아연도 16MM</v>
          </cell>
          <cell r="E310" t="str">
            <v>M</v>
          </cell>
          <cell r="F310">
            <v>42.03</v>
          </cell>
          <cell r="G310">
            <v>800</v>
          </cell>
          <cell r="H310">
            <v>2600</v>
          </cell>
          <cell r="I310">
            <v>100</v>
          </cell>
        </row>
        <row r="311">
          <cell r="A311" t="str">
            <v>0</v>
          </cell>
          <cell r="B311" t="str">
            <v>UEA02220</v>
          </cell>
          <cell r="C311" t="str">
            <v>강제전선관 배관</v>
          </cell>
          <cell r="D311" t="str">
            <v>아연도 22MM</v>
          </cell>
          <cell r="E311" t="str">
            <v>M</v>
          </cell>
          <cell r="F311">
            <v>17.21</v>
          </cell>
          <cell r="G311">
            <v>1000</v>
          </cell>
          <cell r="H311">
            <v>3500</v>
          </cell>
          <cell r="I311">
            <v>100</v>
          </cell>
        </row>
        <row r="312">
          <cell r="A312" t="str">
            <v>0</v>
          </cell>
          <cell r="B312" t="str">
            <v>UEA05160</v>
          </cell>
          <cell r="C312" t="str">
            <v>후렉씨블콘딧드</v>
          </cell>
          <cell r="D312" t="str">
            <v>16MM</v>
          </cell>
          <cell r="E312" t="str">
            <v>M</v>
          </cell>
          <cell r="F312">
            <v>5.2</v>
          </cell>
          <cell r="G312">
            <v>400</v>
          </cell>
          <cell r="H312">
            <v>1600</v>
          </cell>
          <cell r="I312">
            <v>0</v>
          </cell>
        </row>
        <row r="313">
          <cell r="A313" t="str">
            <v>0</v>
          </cell>
          <cell r="B313" t="str">
            <v>UEA05220</v>
          </cell>
          <cell r="C313" t="str">
            <v>후렉씨블콘딧드</v>
          </cell>
          <cell r="D313" t="str">
            <v>22MM</v>
          </cell>
          <cell r="E313" t="str">
            <v>M</v>
          </cell>
          <cell r="F313">
            <v>3</v>
          </cell>
          <cell r="G313">
            <v>454</v>
          </cell>
          <cell r="H313">
            <v>1987</v>
          </cell>
          <cell r="I313">
            <v>40</v>
          </cell>
        </row>
        <row r="314">
          <cell r="A314" t="str">
            <v>0</v>
          </cell>
          <cell r="B314" t="str">
            <v>UEB01030</v>
          </cell>
          <cell r="C314" t="str">
            <v>관내배선</v>
          </cell>
          <cell r="D314" t="str">
            <v>IV 2.0 MM</v>
          </cell>
          <cell r="E314" t="str">
            <v>M</v>
          </cell>
          <cell r="F314">
            <v>223.86</v>
          </cell>
          <cell r="G314">
            <v>100</v>
          </cell>
          <cell r="H314">
            <v>200</v>
          </cell>
          <cell r="I314">
            <v>0</v>
          </cell>
        </row>
        <row r="315">
          <cell r="A315" t="str">
            <v>0</v>
          </cell>
          <cell r="B315" t="str">
            <v>UEH01090</v>
          </cell>
          <cell r="C315" t="str">
            <v>조인트박스설치</v>
          </cell>
          <cell r="D315" t="str">
            <v>100X100X50</v>
          </cell>
          <cell r="E315" t="str">
            <v>개</v>
          </cell>
          <cell r="F315">
            <v>5</v>
          </cell>
          <cell r="G315">
            <v>463</v>
          </cell>
          <cell r="H315">
            <v>6389</v>
          </cell>
          <cell r="I315">
            <v>127</v>
          </cell>
        </row>
        <row r="316">
          <cell r="C316" t="str">
            <v>소  계</v>
          </cell>
        </row>
        <row r="318">
          <cell r="C318" t="str">
            <v>아파트</v>
          </cell>
        </row>
        <row r="319">
          <cell r="C319" t="str">
            <v>*  급수공사</v>
          </cell>
        </row>
        <row r="320">
          <cell r="A320" t="str">
            <v>A</v>
          </cell>
          <cell r="B320" t="str">
            <v>MGF11251</v>
          </cell>
          <cell r="C320" t="str">
            <v>행가지지봉</v>
          </cell>
          <cell r="D320" t="str">
            <v>9MM(3/8")</v>
          </cell>
          <cell r="E320" t="str">
            <v>M</v>
          </cell>
          <cell r="F320">
            <v>424.8</v>
          </cell>
          <cell r="G320">
            <v>225</v>
          </cell>
          <cell r="H320">
            <v>0</v>
          </cell>
          <cell r="I320">
            <v>0</v>
          </cell>
        </row>
        <row r="321">
          <cell r="A321" t="str">
            <v>A</v>
          </cell>
          <cell r="B321" t="str">
            <v>MGF11543</v>
          </cell>
          <cell r="C321" t="str">
            <v>절연U볼트</v>
          </cell>
          <cell r="D321" t="str">
            <v>D 15</v>
          </cell>
          <cell r="E321" t="str">
            <v>개</v>
          </cell>
          <cell r="F321">
            <v>128</v>
          </cell>
          <cell r="G321">
            <v>216</v>
          </cell>
          <cell r="H321">
            <v>0</v>
          </cell>
          <cell r="I321">
            <v>0</v>
          </cell>
        </row>
        <row r="322">
          <cell r="A322" t="str">
            <v>A</v>
          </cell>
          <cell r="B322" t="str">
            <v>MGF11544</v>
          </cell>
          <cell r="C322" t="str">
            <v>절연U볼트</v>
          </cell>
          <cell r="D322" t="str">
            <v>D 20</v>
          </cell>
          <cell r="E322" t="str">
            <v>개</v>
          </cell>
          <cell r="F322">
            <v>126</v>
          </cell>
          <cell r="G322">
            <v>252</v>
          </cell>
          <cell r="H322">
            <v>0</v>
          </cell>
          <cell r="I322">
            <v>0</v>
          </cell>
        </row>
        <row r="323">
          <cell r="A323" t="str">
            <v>A</v>
          </cell>
          <cell r="B323" t="str">
            <v>MGF11545</v>
          </cell>
          <cell r="C323" t="str">
            <v>절연U볼트</v>
          </cell>
          <cell r="D323" t="str">
            <v>D 25</v>
          </cell>
          <cell r="E323" t="str">
            <v>개</v>
          </cell>
          <cell r="F323">
            <v>126</v>
          </cell>
          <cell r="G323">
            <v>274</v>
          </cell>
          <cell r="H323">
            <v>0</v>
          </cell>
          <cell r="I323">
            <v>0</v>
          </cell>
        </row>
        <row r="324">
          <cell r="A324" t="str">
            <v>A</v>
          </cell>
          <cell r="B324" t="str">
            <v>MGF11546</v>
          </cell>
          <cell r="C324" t="str">
            <v>절연U볼트</v>
          </cell>
          <cell r="D324" t="str">
            <v>D 32</v>
          </cell>
          <cell r="E324" t="str">
            <v>개</v>
          </cell>
          <cell r="F324">
            <v>270</v>
          </cell>
          <cell r="G324">
            <v>295</v>
          </cell>
          <cell r="H324">
            <v>0</v>
          </cell>
          <cell r="I324">
            <v>0</v>
          </cell>
        </row>
        <row r="325">
          <cell r="A325" t="str">
            <v>A</v>
          </cell>
          <cell r="B325" t="str">
            <v>MGF11547</v>
          </cell>
          <cell r="C325" t="str">
            <v>절연U볼트</v>
          </cell>
          <cell r="D325" t="str">
            <v>D 40</v>
          </cell>
          <cell r="E325" t="str">
            <v>개</v>
          </cell>
          <cell r="F325">
            <v>946</v>
          </cell>
          <cell r="G325">
            <v>324</v>
          </cell>
          <cell r="H325">
            <v>0</v>
          </cell>
          <cell r="I325">
            <v>0</v>
          </cell>
        </row>
        <row r="326">
          <cell r="A326" t="str">
            <v>A</v>
          </cell>
          <cell r="B326" t="str">
            <v>MGF11548</v>
          </cell>
          <cell r="C326" t="str">
            <v>절연U볼트</v>
          </cell>
          <cell r="D326" t="str">
            <v>D 50</v>
          </cell>
          <cell r="E326" t="str">
            <v>개</v>
          </cell>
          <cell r="F326">
            <v>154</v>
          </cell>
          <cell r="G326">
            <v>374</v>
          </cell>
          <cell r="H326">
            <v>0</v>
          </cell>
          <cell r="I326">
            <v>0</v>
          </cell>
        </row>
        <row r="327">
          <cell r="A327" t="str">
            <v>A</v>
          </cell>
          <cell r="B327" t="str">
            <v>MGF11549</v>
          </cell>
          <cell r="C327" t="str">
            <v>절연U볼트</v>
          </cell>
          <cell r="D327" t="str">
            <v>D 65</v>
          </cell>
          <cell r="E327" t="str">
            <v>개</v>
          </cell>
          <cell r="F327">
            <v>300</v>
          </cell>
          <cell r="G327">
            <v>504</v>
          </cell>
          <cell r="H327">
            <v>0</v>
          </cell>
          <cell r="I327">
            <v>0</v>
          </cell>
        </row>
        <row r="328">
          <cell r="A328" t="str">
            <v>A</v>
          </cell>
          <cell r="B328" t="str">
            <v>MGF11550</v>
          </cell>
          <cell r="C328" t="str">
            <v>절연U볼트</v>
          </cell>
          <cell r="D328" t="str">
            <v>D 80</v>
          </cell>
          <cell r="E328" t="str">
            <v>개</v>
          </cell>
          <cell r="F328">
            <v>18</v>
          </cell>
          <cell r="G328">
            <v>554</v>
          </cell>
          <cell r="H328">
            <v>0</v>
          </cell>
          <cell r="I328">
            <v>0</v>
          </cell>
        </row>
        <row r="329">
          <cell r="A329" t="str">
            <v>A</v>
          </cell>
          <cell r="B329" t="str">
            <v>MGF30505</v>
          </cell>
          <cell r="C329" t="str">
            <v>인서트</v>
          </cell>
          <cell r="D329" t="str">
            <v>D9</v>
          </cell>
          <cell r="E329" t="str">
            <v>개</v>
          </cell>
          <cell r="F329">
            <v>606</v>
          </cell>
          <cell r="G329">
            <v>26</v>
          </cell>
          <cell r="H329">
            <v>0</v>
          </cell>
          <cell r="I329">
            <v>0</v>
          </cell>
        </row>
        <row r="330">
          <cell r="A330" t="str">
            <v>A</v>
          </cell>
          <cell r="B330" t="str">
            <v>MMB40105</v>
          </cell>
          <cell r="C330" t="str">
            <v>동 엘보</v>
          </cell>
          <cell r="D330" t="str">
            <v>D15 MM</v>
          </cell>
          <cell r="E330" t="str">
            <v>개</v>
          </cell>
          <cell r="F330">
            <v>4050</v>
          </cell>
          <cell r="G330">
            <v>112</v>
          </cell>
          <cell r="H330">
            <v>0</v>
          </cell>
          <cell r="I330">
            <v>0</v>
          </cell>
        </row>
        <row r="331">
          <cell r="A331" t="str">
            <v>A</v>
          </cell>
          <cell r="B331" t="str">
            <v>MMB40107</v>
          </cell>
          <cell r="C331" t="str">
            <v>동 엘보</v>
          </cell>
          <cell r="D331" t="str">
            <v>D20 MM</v>
          </cell>
          <cell r="E331" t="str">
            <v>개</v>
          </cell>
          <cell r="F331">
            <v>1878</v>
          </cell>
          <cell r="G331">
            <v>228</v>
          </cell>
          <cell r="H331">
            <v>0</v>
          </cell>
          <cell r="I331">
            <v>0</v>
          </cell>
        </row>
        <row r="332">
          <cell r="A332" t="str">
            <v>A</v>
          </cell>
          <cell r="B332" t="str">
            <v>MMB40108</v>
          </cell>
          <cell r="C332" t="str">
            <v>동 엘보</v>
          </cell>
          <cell r="D332" t="str">
            <v>D25 MM</v>
          </cell>
          <cell r="E332" t="str">
            <v>개</v>
          </cell>
          <cell r="F332">
            <v>14</v>
          </cell>
          <cell r="G332">
            <v>395</v>
          </cell>
          <cell r="H332">
            <v>0</v>
          </cell>
          <cell r="I332">
            <v>0</v>
          </cell>
        </row>
        <row r="333">
          <cell r="A333" t="str">
            <v>A</v>
          </cell>
          <cell r="B333" t="str">
            <v>MMB40110</v>
          </cell>
          <cell r="C333" t="str">
            <v>동 엘보</v>
          </cell>
          <cell r="D333" t="str">
            <v>D32 MM</v>
          </cell>
          <cell r="E333" t="str">
            <v>개</v>
          </cell>
          <cell r="F333">
            <v>27</v>
          </cell>
          <cell r="G333">
            <v>607</v>
          </cell>
          <cell r="H333">
            <v>0</v>
          </cell>
          <cell r="I333">
            <v>0</v>
          </cell>
        </row>
        <row r="334">
          <cell r="A334" t="str">
            <v>A</v>
          </cell>
          <cell r="B334" t="str">
            <v>MMB40112</v>
          </cell>
          <cell r="C334" t="str">
            <v>동 엘보</v>
          </cell>
          <cell r="D334" t="str">
            <v>D40 MM</v>
          </cell>
          <cell r="E334" t="str">
            <v>개</v>
          </cell>
          <cell r="F334">
            <v>168</v>
          </cell>
          <cell r="G334">
            <v>919</v>
          </cell>
          <cell r="H334">
            <v>0</v>
          </cell>
          <cell r="I334">
            <v>0</v>
          </cell>
        </row>
        <row r="335">
          <cell r="A335" t="str">
            <v>A</v>
          </cell>
          <cell r="B335" t="str">
            <v>MMB40113</v>
          </cell>
          <cell r="C335" t="str">
            <v>동 엘보</v>
          </cell>
          <cell r="D335" t="str">
            <v>D50 MM</v>
          </cell>
          <cell r="E335" t="str">
            <v>개</v>
          </cell>
          <cell r="F335">
            <v>43</v>
          </cell>
          <cell r="G335">
            <v>2056</v>
          </cell>
          <cell r="H335">
            <v>0</v>
          </cell>
          <cell r="I335">
            <v>0</v>
          </cell>
        </row>
        <row r="336">
          <cell r="A336" t="str">
            <v>A</v>
          </cell>
          <cell r="B336" t="str">
            <v>MMB40115</v>
          </cell>
          <cell r="C336" t="str">
            <v>동 엘보</v>
          </cell>
          <cell r="D336" t="str">
            <v>D65 MM</v>
          </cell>
          <cell r="E336" t="str">
            <v>개</v>
          </cell>
          <cell r="F336">
            <v>114</v>
          </cell>
          <cell r="G336">
            <v>3702</v>
          </cell>
          <cell r="H336">
            <v>0</v>
          </cell>
          <cell r="I336">
            <v>0</v>
          </cell>
        </row>
        <row r="337">
          <cell r="A337" t="str">
            <v>A</v>
          </cell>
          <cell r="B337" t="str">
            <v>MMB40117</v>
          </cell>
          <cell r="C337" t="str">
            <v>동 엘보</v>
          </cell>
          <cell r="D337" t="str">
            <v>D80 MM</v>
          </cell>
          <cell r="E337" t="str">
            <v>개</v>
          </cell>
          <cell r="F337">
            <v>5</v>
          </cell>
          <cell r="G337">
            <v>5903</v>
          </cell>
          <cell r="H337">
            <v>0</v>
          </cell>
          <cell r="I337">
            <v>0</v>
          </cell>
        </row>
        <row r="338">
          <cell r="A338" t="str">
            <v>A</v>
          </cell>
          <cell r="B338" t="str">
            <v>MMB40205</v>
          </cell>
          <cell r="C338" t="str">
            <v>동 티</v>
          </cell>
          <cell r="D338" t="str">
            <v>D15 MM</v>
          </cell>
          <cell r="E338" t="str">
            <v>개</v>
          </cell>
          <cell r="F338">
            <v>5264</v>
          </cell>
          <cell r="G338">
            <v>243</v>
          </cell>
          <cell r="H338">
            <v>0</v>
          </cell>
          <cell r="I338">
            <v>0</v>
          </cell>
        </row>
        <row r="339">
          <cell r="A339" t="str">
            <v>A</v>
          </cell>
          <cell r="B339" t="str">
            <v>MMB40207</v>
          </cell>
          <cell r="C339" t="str">
            <v>동 티</v>
          </cell>
          <cell r="D339" t="str">
            <v>D20 MM</v>
          </cell>
          <cell r="E339" t="str">
            <v>개</v>
          </cell>
          <cell r="F339">
            <v>1458</v>
          </cell>
          <cell r="G339">
            <v>359</v>
          </cell>
          <cell r="H339">
            <v>0</v>
          </cell>
          <cell r="I339">
            <v>0</v>
          </cell>
        </row>
        <row r="340">
          <cell r="A340" t="str">
            <v>A</v>
          </cell>
          <cell r="B340" t="str">
            <v>MMB40208</v>
          </cell>
          <cell r="C340" t="str">
            <v>동 티</v>
          </cell>
          <cell r="D340" t="str">
            <v>D25 MM</v>
          </cell>
          <cell r="E340" t="str">
            <v>개</v>
          </cell>
          <cell r="F340">
            <v>142</v>
          </cell>
          <cell r="G340">
            <v>553</v>
          </cell>
          <cell r="H340">
            <v>0</v>
          </cell>
          <cell r="I340">
            <v>0</v>
          </cell>
        </row>
        <row r="341">
          <cell r="A341" t="str">
            <v>A</v>
          </cell>
          <cell r="B341" t="str">
            <v>MMB40210</v>
          </cell>
          <cell r="C341" t="str">
            <v>동 티</v>
          </cell>
          <cell r="D341" t="str">
            <v>D32 MM</v>
          </cell>
          <cell r="E341" t="str">
            <v>개</v>
          </cell>
          <cell r="F341">
            <v>276</v>
          </cell>
          <cell r="G341">
            <v>940</v>
          </cell>
          <cell r="H341">
            <v>0</v>
          </cell>
          <cell r="I341">
            <v>0</v>
          </cell>
        </row>
        <row r="342">
          <cell r="A342" t="str">
            <v>A</v>
          </cell>
          <cell r="B342" t="str">
            <v>MMB40212</v>
          </cell>
          <cell r="C342" t="str">
            <v>동 티</v>
          </cell>
          <cell r="D342" t="str">
            <v>D40 MM</v>
          </cell>
          <cell r="E342" t="str">
            <v>개</v>
          </cell>
          <cell r="F342">
            <v>546</v>
          </cell>
          <cell r="G342">
            <v>1401</v>
          </cell>
          <cell r="H342">
            <v>0</v>
          </cell>
          <cell r="I342">
            <v>0</v>
          </cell>
        </row>
        <row r="343">
          <cell r="A343" t="str">
            <v>A</v>
          </cell>
          <cell r="B343" t="str">
            <v>MMB40213</v>
          </cell>
          <cell r="C343" t="str">
            <v>동 티</v>
          </cell>
          <cell r="D343" t="str">
            <v>D50 MM</v>
          </cell>
          <cell r="E343" t="str">
            <v>개</v>
          </cell>
          <cell r="F343">
            <v>45</v>
          </cell>
          <cell r="G343">
            <v>2552</v>
          </cell>
          <cell r="H343">
            <v>0</v>
          </cell>
          <cell r="I343">
            <v>0</v>
          </cell>
        </row>
        <row r="344">
          <cell r="A344" t="str">
            <v>A</v>
          </cell>
          <cell r="B344" t="str">
            <v>MMB40215</v>
          </cell>
          <cell r="C344" t="str">
            <v>동 티</v>
          </cell>
          <cell r="D344" t="str">
            <v>D65 MM</v>
          </cell>
          <cell r="E344" t="str">
            <v>개</v>
          </cell>
          <cell r="F344">
            <v>109</v>
          </cell>
          <cell r="G344">
            <v>4175</v>
          </cell>
          <cell r="H344">
            <v>0</v>
          </cell>
          <cell r="I344">
            <v>0</v>
          </cell>
        </row>
        <row r="345">
          <cell r="A345" t="str">
            <v>A</v>
          </cell>
          <cell r="B345" t="str">
            <v>MMB40217</v>
          </cell>
          <cell r="C345" t="str">
            <v>동 티</v>
          </cell>
          <cell r="D345" t="str">
            <v>D80 MM</v>
          </cell>
          <cell r="E345" t="str">
            <v>개</v>
          </cell>
          <cell r="F345">
            <v>23</v>
          </cell>
          <cell r="G345">
            <v>8001</v>
          </cell>
          <cell r="H345">
            <v>0</v>
          </cell>
          <cell r="I345">
            <v>0</v>
          </cell>
        </row>
        <row r="346">
          <cell r="A346" t="str">
            <v>A</v>
          </cell>
          <cell r="B346" t="str">
            <v>MMB40307</v>
          </cell>
          <cell r="C346" t="str">
            <v>동 레듀샤</v>
          </cell>
          <cell r="D346" t="str">
            <v>D20 MM</v>
          </cell>
          <cell r="E346" t="str">
            <v>개</v>
          </cell>
          <cell r="F346">
            <v>4</v>
          </cell>
          <cell r="G346">
            <v>143</v>
          </cell>
          <cell r="H346">
            <v>0</v>
          </cell>
          <cell r="I346">
            <v>0</v>
          </cell>
        </row>
        <row r="347">
          <cell r="A347" t="str">
            <v>A</v>
          </cell>
          <cell r="B347" t="str">
            <v>MMB40308</v>
          </cell>
          <cell r="C347" t="str">
            <v>동 레듀샤</v>
          </cell>
          <cell r="D347" t="str">
            <v>D25 MM</v>
          </cell>
          <cell r="E347" t="str">
            <v>개</v>
          </cell>
          <cell r="F347">
            <v>133</v>
          </cell>
          <cell r="G347">
            <v>212</v>
          </cell>
          <cell r="H347">
            <v>0</v>
          </cell>
          <cell r="I347">
            <v>0</v>
          </cell>
        </row>
        <row r="348">
          <cell r="A348" t="str">
            <v>A</v>
          </cell>
          <cell r="B348" t="str">
            <v>MMB40310</v>
          </cell>
          <cell r="C348" t="str">
            <v>동 레듀샤</v>
          </cell>
          <cell r="D348" t="str">
            <v>D32 MM</v>
          </cell>
          <cell r="E348" t="str">
            <v>개</v>
          </cell>
          <cell r="F348">
            <v>130</v>
          </cell>
          <cell r="G348">
            <v>289</v>
          </cell>
          <cell r="H348">
            <v>0</v>
          </cell>
          <cell r="I348">
            <v>0</v>
          </cell>
        </row>
        <row r="349">
          <cell r="A349" t="str">
            <v>A</v>
          </cell>
          <cell r="B349" t="str">
            <v>MMB40312</v>
          </cell>
          <cell r="C349" t="str">
            <v>동 레듀샤</v>
          </cell>
          <cell r="D349" t="str">
            <v>D40 MM</v>
          </cell>
          <cell r="E349" t="str">
            <v>개</v>
          </cell>
          <cell r="F349">
            <v>262</v>
          </cell>
          <cell r="G349">
            <v>497</v>
          </cell>
          <cell r="H349">
            <v>0</v>
          </cell>
          <cell r="I349">
            <v>0</v>
          </cell>
        </row>
        <row r="350">
          <cell r="A350" t="str">
            <v>A</v>
          </cell>
          <cell r="B350" t="str">
            <v>MMB40313</v>
          </cell>
          <cell r="C350" t="str">
            <v>동 레듀샤</v>
          </cell>
          <cell r="D350" t="str">
            <v>D50 MM</v>
          </cell>
          <cell r="E350" t="str">
            <v>개</v>
          </cell>
          <cell r="F350">
            <v>18</v>
          </cell>
          <cell r="G350">
            <v>1194</v>
          </cell>
          <cell r="H350">
            <v>0</v>
          </cell>
          <cell r="I350">
            <v>0</v>
          </cell>
        </row>
        <row r="351">
          <cell r="A351" t="str">
            <v>A</v>
          </cell>
          <cell r="B351" t="str">
            <v>MMB40315</v>
          </cell>
          <cell r="C351" t="str">
            <v>동 레듀샤</v>
          </cell>
          <cell r="D351" t="str">
            <v>D65 MM</v>
          </cell>
          <cell r="E351" t="str">
            <v>개</v>
          </cell>
          <cell r="F351">
            <v>44</v>
          </cell>
          <cell r="G351">
            <v>1626</v>
          </cell>
          <cell r="H351">
            <v>0</v>
          </cell>
          <cell r="I351">
            <v>0</v>
          </cell>
        </row>
        <row r="352">
          <cell r="A352" t="str">
            <v>A</v>
          </cell>
          <cell r="B352" t="str">
            <v>MMB40317</v>
          </cell>
          <cell r="C352" t="str">
            <v>동 레듀샤</v>
          </cell>
          <cell r="D352" t="str">
            <v>D80 MM</v>
          </cell>
          <cell r="E352" t="str">
            <v>개</v>
          </cell>
          <cell r="F352">
            <v>15</v>
          </cell>
          <cell r="G352">
            <v>2295</v>
          </cell>
          <cell r="H352">
            <v>0</v>
          </cell>
          <cell r="I352">
            <v>0</v>
          </cell>
        </row>
        <row r="353">
          <cell r="A353" t="str">
            <v>A</v>
          </cell>
          <cell r="B353" t="str">
            <v>MMB40405</v>
          </cell>
          <cell r="C353" t="str">
            <v>동 소켓</v>
          </cell>
          <cell r="D353" t="str">
            <v>D15 MM</v>
          </cell>
          <cell r="E353" t="str">
            <v>개</v>
          </cell>
          <cell r="F353">
            <v>5782</v>
          </cell>
          <cell r="G353">
            <v>73</v>
          </cell>
          <cell r="H353">
            <v>0</v>
          </cell>
          <cell r="I353">
            <v>0</v>
          </cell>
        </row>
        <row r="354">
          <cell r="A354" t="str">
            <v>A</v>
          </cell>
          <cell r="B354" t="str">
            <v>MMB40410</v>
          </cell>
          <cell r="C354" t="str">
            <v>동 소켓</v>
          </cell>
          <cell r="D354" t="str">
            <v>D32 MM</v>
          </cell>
          <cell r="E354" t="str">
            <v>개</v>
          </cell>
          <cell r="F354">
            <v>12</v>
          </cell>
          <cell r="G354">
            <v>212</v>
          </cell>
          <cell r="H354">
            <v>0</v>
          </cell>
          <cell r="I354">
            <v>0</v>
          </cell>
        </row>
        <row r="355">
          <cell r="A355" t="str">
            <v>A</v>
          </cell>
          <cell r="B355" t="str">
            <v>MMB40412</v>
          </cell>
          <cell r="C355" t="str">
            <v>동 소켓</v>
          </cell>
          <cell r="D355" t="str">
            <v>D40 MM</v>
          </cell>
          <cell r="E355" t="str">
            <v>개</v>
          </cell>
          <cell r="F355">
            <v>448</v>
          </cell>
          <cell r="G355">
            <v>304</v>
          </cell>
          <cell r="H355">
            <v>0</v>
          </cell>
          <cell r="I355">
            <v>0</v>
          </cell>
        </row>
        <row r="356">
          <cell r="A356" t="str">
            <v>A</v>
          </cell>
          <cell r="B356" t="str">
            <v>MMB40413</v>
          </cell>
          <cell r="C356" t="str">
            <v>동 소켓</v>
          </cell>
          <cell r="D356" t="str">
            <v>D50 MM</v>
          </cell>
          <cell r="E356" t="str">
            <v>개</v>
          </cell>
          <cell r="F356">
            <v>32</v>
          </cell>
          <cell r="G356">
            <v>544</v>
          </cell>
          <cell r="H356">
            <v>0</v>
          </cell>
          <cell r="I356">
            <v>0</v>
          </cell>
        </row>
        <row r="357">
          <cell r="A357" t="str">
            <v>A</v>
          </cell>
          <cell r="B357" t="str">
            <v>MMB40415</v>
          </cell>
          <cell r="C357" t="str">
            <v>동 소켓</v>
          </cell>
          <cell r="D357" t="str">
            <v>D65 MM</v>
          </cell>
          <cell r="E357" t="str">
            <v>개</v>
          </cell>
          <cell r="F357">
            <v>43</v>
          </cell>
          <cell r="G357">
            <v>1092</v>
          </cell>
          <cell r="H357">
            <v>0</v>
          </cell>
          <cell r="I357">
            <v>0</v>
          </cell>
        </row>
        <row r="358">
          <cell r="A358" t="str">
            <v>A</v>
          </cell>
          <cell r="B358" t="str">
            <v>MMB40417</v>
          </cell>
          <cell r="C358" t="str">
            <v>동 소켓</v>
          </cell>
          <cell r="D358" t="str">
            <v>D80 MM</v>
          </cell>
          <cell r="E358" t="str">
            <v>개</v>
          </cell>
          <cell r="F358">
            <v>1</v>
          </cell>
          <cell r="G358">
            <v>1783</v>
          </cell>
          <cell r="H358">
            <v>0</v>
          </cell>
          <cell r="I358">
            <v>0</v>
          </cell>
        </row>
        <row r="359">
          <cell r="A359" t="str">
            <v>A</v>
          </cell>
          <cell r="B359" t="str">
            <v>MMB40507</v>
          </cell>
          <cell r="C359" t="str">
            <v>동 캡</v>
          </cell>
          <cell r="D359" t="str">
            <v>D20 MM</v>
          </cell>
          <cell r="E359" t="str">
            <v>개</v>
          </cell>
          <cell r="F359">
            <v>6</v>
          </cell>
          <cell r="G359">
            <v>133</v>
          </cell>
          <cell r="H359">
            <v>0</v>
          </cell>
          <cell r="I359">
            <v>0</v>
          </cell>
        </row>
        <row r="360">
          <cell r="A360" t="str">
            <v>A</v>
          </cell>
          <cell r="B360" t="str">
            <v>MMB40901</v>
          </cell>
          <cell r="C360" t="str">
            <v>동 3형티</v>
          </cell>
          <cell r="D360" t="str">
            <v>D20X15X15</v>
          </cell>
          <cell r="E360" t="str">
            <v>개</v>
          </cell>
          <cell r="F360">
            <v>928</v>
          </cell>
          <cell r="G360">
            <v>347</v>
          </cell>
          <cell r="H360">
            <v>0</v>
          </cell>
          <cell r="I360">
            <v>0</v>
          </cell>
        </row>
        <row r="361">
          <cell r="A361" t="str">
            <v>A</v>
          </cell>
          <cell r="B361" t="str">
            <v>MMB41310</v>
          </cell>
          <cell r="C361" t="str">
            <v>절연후렌지</v>
          </cell>
          <cell r="D361" t="str">
            <v>D32 MM(10K)</v>
          </cell>
          <cell r="E361" t="str">
            <v>개</v>
          </cell>
          <cell r="F361">
            <v>2</v>
          </cell>
          <cell r="G361">
            <v>3333</v>
          </cell>
          <cell r="H361">
            <v>0</v>
          </cell>
          <cell r="I361">
            <v>0</v>
          </cell>
        </row>
        <row r="362">
          <cell r="A362" t="str">
            <v>A</v>
          </cell>
          <cell r="B362" t="str">
            <v>MMB41313</v>
          </cell>
          <cell r="C362" t="str">
            <v>절연후렌지</v>
          </cell>
          <cell r="D362" t="str">
            <v>D50 MM(10K)</v>
          </cell>
          <cell r="E362" t="str">
            <v>개</v>
          </cell>
          <cell r="F362">
            <v>2</v>
          </cell>
          <cell r="G362">
            <v>4975</v>
          </cell>
          <cell r="H362">
            <v>0</v>
          </cell>
          <cell r="I362">
            <v>0</v>
          </cell>
        </row>
        <row r="363">
          <cell r="A363" t="str">
            <v>A</v>
          </cell>
          <cell r="B363" t="str">
            <v>MMB41315</v>
          </cell>
          <cell r="C363" t="str">
            <v>절연후렌지</v>
          </cell>
          <cell r="D363" t="str">
            <v>D65 MM(10K)</v>
          </cell>
          <cell r="E363" t="str">
            <v>개</v>
          </cell>
          <cell r="F363">
            <v>52</v>
          </cell>
          <cell r="G363">
            <v>7017</v>
          </cell>
          <cell r="H363">
            <v>0</v>
          </cell>
          <cell r="I363">
            <v>0</v>
          </cell>
        </row>
        <row r="364">
          <cell r="A364" t="str">
            <v>A</v>
          </cell>
          <cell r="B364" t="str">
            <v>MMB41317</v>
          </cell>
          <cell r="C364" t="str">
            <v>절연후렌지</v>
          </cell>
          <cell r="D364" t="str">
            <v>D80 MM(10K)</v>
          </cell>
          <cell r="E364" t="str">
            <v>개</v>
          </cell>
          <cell r="F364">
            <v>20</v>
          </cell>
          <cell r="G364">
            <v>7999</v>
          </cell>
          <cell r="H364">
            <v>0</v>
          </cell>
          <cell r="I364">
            <v>0</v>
          </cell>
        </row>
        <row r="365">
          <cell r="A365" t="str">
            <v>A</v>
          </cell>
          <cell r="B365" t="str">
            <v>MMB41415</v>
          </cell>
          <cell r="C365" t="str">
            <v>절연후렌지</v>
          </cell>
          <cell r="D365" t="str">
            <v>D65 MM(20K)</v>
          </cell>
          <cell r="E365" t="str">
            <v>개</v>
          </cell>
          <cell r="F365">
            <v>26</v>
          </cell>
          <cell r="G365">
            <v>9824</v>
          </cell>
          <cell r="H365">
            <v>0</v>
          </cell>
          <cell r="I365">
            <v>0</v>
          </cell>
        </row>
        <row r="366">
          <cell r="A366" t="str">
            <v>A</v>
          </cell>
          <cell r="B366" t="str">
            <v>MMB41417</v>
          </cell>
          <cell r="C366" t="str">
            <v>절연후렌지</v>
          </cell>
          <cell r="D366" t="str">
            <v>D80 MM(20K)</v>
          </cell>
          <cell r="E366" t="str">
            <v>개</v>
          </cell>
          <cell r="F366">
            <v>10</v>
          </cell>
          <cell r="G366">
            <v>11194</v>
          </cell>
          <cell r="H366">
            <v>0</v>
          </cell>
          <cell r="I366">
            <v>0</v>
          </cell>
        </row>
        <row r="367">
          <cell r="A367" t="str">
            <v>A</v>
          </cell>
          <cell r="B367" t="str">
            <v>MMB50105</v>
          </cell>
          <cell r="C367" t="str">
            <v>CM아답타</v>
          </cell>
          <cell r="D367" t="str">
            <v>D15 MM</v>
          </cell>
          <cell r="E367" t="str">
            <v>개</v>
          </cell>
          <cell r="F367">
            <v>1251</v>
          </cell>
          <cell r="G367">
            <v>176</v>
          </cell>
          <cell r="H367">
            <v>0</v>
          </cell>
          <cell r="I367">
            <v>0</v>
          </cell>
        </row>
        <row r="368">
          <cell r="A368" t="str">
            <v>A</v>
          </cell>
          <cell r="B368" t="str">
            <v>MMB50106</v>
          </cell>
          <cell r="C368" t="str">
            <v>CM아답타</v>
          </cell>
          <cell r="D368" t="str">
            <v>D15 x D20</v>
          </cell>
          <cell r="E368" t="str">
            <v>개</v>
          </cell>
          <cell r="F368">
            <v>928</v>
          </cell>
          <cell r="G368">
            <v>351</v>
          </cell>
          <cell r="H368">
            <v>0</v>
          </cell>
          <cell r="I368">
            <v>0</v>
          </cell>
        </row>
        <row r="369">
          <cell r="A369" t="str">
            <v>A</v>
          </cell>
          <cell r="B369" t="str">
            <v>MMB50107</v>
          </cell>
          <cell r="C369" t="str">
            <v>CM아답타</v>
          </cell>
          <cell r="D369" t="str">
            <v>D20 MM</v>
          </cell>
          <cell r="E369" t="str">
            <v>개</v>
          </cell>
          <cell r="F369">
            <v>4</v>
          </cell>
          <cell r="G369">
            <v>351</v>
          </cell>
          <cell r="H369">
            <v>0</v>
          </cell>
          <cell r="I369">
            <v>0</v>
          </cell>
        </row>
        <row r="370">
          <cell r="A370" t="str">
            <v>A</v>
          </cell>
          <cell r="B370" t="str">
            <v>MMB50108</v>
          </cell>
          <cell r="C370" t="str">
            <v>CM아답타</v>
          </cell>
          <cell r="D370" t="str">
            <v>D25 MM</v>
          </cell>
          <cell r="E370" t="str">
            <v>개</v>
          </cell>
          <cell r="F370">
            <v>1</v>
          </cell>
          <cell r="G370">
            <v>639</v>
          </cell>
          <cell r="H370">
            <v>0</v>
          </cell>
          <cell r="I370">
            <v>0</v>
          </cell>
        </row>
        <row r="371">
          <cell r="A371" t="str">
            <v>A</v>
          </cell>
          <cell r="B371" t="str">
            <v>MMB50110</v>
          </cell>
          <cell r="C371" t="str">
            <v>CM아답타</v>
          </cell>
          <cell r="D371" t="str">
            <v>D32 MM</v>
          </cell>
          <cell r="E371" t="str">
            <v>개</v>
          </cell>
          <cell r="F371">
            <v>10</v>
          </cell>
          <cell r="G371">
            <v>1127</v>
          </cell>
          <cell r="H371">
            <v>0</v>
          </cell>
          <cell r="I371">
            <v>0</v>
          </cell>
        </row>
        <row r="372">
          <cell r="A372" t="str">
            <v>A</v>
          </cell>
          <cell r="B372" t="str">
            <v>MMB50112</v>
          </cell>
          <cell r="C372" t="str">
            <v>CM아답타</v>
          </cell>
          <cell r="D372" t="str">
            <v>D40 MM</v>
          </cell>
          <cell r="E372" t="str">
            <v>개</v>
          </cell>
          <cell r="F372">
            <v>136</v>
          </cell>
          <cell r="G372">
            <v>1656</v>
          </cell>
          <cell r="H372">
            <v>0</v>
          </cell>
          <cell r="I372">
            <v>0</v>
          </cell>
        </row>
        <row r="373">
          <cell r="A373" t="str">
            <v>A</v>
          </cell>
          <cell r="B373" t="str">
            <v>MMB50205</v>
          </cell>
          <cell r="C373" t="str">
            <v>CF아답타</v>
          </cell>
          <cell r="D373" t="str">
            <v>D15 MM</v>
          </cell>
          <cell r="E373" t="str">
            <v>개</v>
          </cell>
          <cell r="F373">
            <v>3993</v>
          </cell>
          <cell r="G373">
            <v>246</v>
          </cell>
          <cell r="H373">
            <v>0</v>
          </cell>
          <cell r="I373">
            <v>0</v>
          </cell>
        </row>
        <row r="374">
          <cell r="A374" t="str">
            <v>A</v>
          </cell>
          <cell r="B374" t="str">
            <v>MMB50207</v>
          </cell>
          <cell r="C374" t="str">
            <v>CF아답타</v>
          </cell>
          <cell r="D374" t="str">
            <v>D20 MM</v>
          </cell>
          <cell r="E374" t="str">
            <v>개</v>
          </cell>
          <cell r="F374">
            <v>4</v>
          </cell>
          <cell r="G374">
            <v>429</v>
          </cell>
          <cell r="H374">
            <v>0</v>
          </cell>
          <cell r="I374">
            <v>0</v>
          </cell>
        </row>
        <row r="375">
          <cell r="A375" t="str">
            <v>A</v>
          </cell>
          <cell r="B375" t="str">
            <v>MMB50208</v>
          </cell>
          <cell r="C375" t="str">
            <v>CF아답타</v>
          </cell>
          <cell r="D375" t="str">
            <v>D25 MM</v>
          </cell>
          <cell r="E375" t="str">
            <v>개</v>
          </cell>
          <cell r="F375">
            <v>1</v>
          </cell>
          <cell r="G375">
            <v>1105</v>
          </cell>
          <cell r="H375">
            <v>0</v>
          </cell>
          <cell r="I375">
            <v>0</v>
          </cell>
        </row>
        <row r="376">
          <cell r="A376" t="str">
            <v>A</v>
          </cell>
          <cell r="B376" t="str">
            <v>MMB50210</v>
          </cell>
          <cell r="C376" t="str">
            <v>CF아답타</v>
          </cell>
          <cell r="D376" t="str">
            <v>D32 MM</v>
          </cell>
          <cell r="E376" t="str">
            <v>개</v>
          </cell>
          <cell r="F376">
            <v>4</v>
          </cell>
          <cell r="G376">
            <v>1848</v>
          </cell>
          <cell r="H376">
            <v>0</v>
          </cell>
          <cell r="I376">
            <v>0</v>
          </cell>
        </row>
        <row r="377">
          <cell r="A377" t="str">
            <v>A</v>
          </cell>
          <cell r="B377" t="str">
            <v>MMB50505</v>
          </cell>
          <cell r="C377" t="str">
            <v>CM유니온</v>
          </cell>
          <cell r="D377" t="str">
            <v>D15 MM</v>
          </cell>
          <cell r="E377" t="str">
            <v>개</v>
          </cell>
          <cell r="F377">
            <v>18</v>
          </cell>
          <cell r="G377">
            <v>712</v>
          </cell>
          <cell r="H377">
            <v>0</v>
          </cell>
          <cell r="I377">
            <v>0</v>
          </cell>
        </row>
        <row r="378">
          <cell r="A378" t="str">
            <v>A</v>
          </cell>
          <cell r="B378" t="str">
            <v>MMB50508</v>
          </cell>
          <cell r="C378" t="str">
            <v>CM유니온</v>
          </cell>
          <cell r="D378" t="str">
            <v>D25 MM</v>
          </cell>
          <cell r="E378" t="str">
            <v>개</v>
          </cell>
          <cell r="F378">
            <v>1</v>
          </cell>
          <cell r="G378">
            <v>2229</v>
          </cell>
          <cell r="H378">
            <v>0</v>
          </cell>
          <cell r="I378">
            <v>0</v>
          </cell>
        </row>
        <row r="379">
          <cell r="A379" t="str">
            <v>A</v>
          </cell>
          <cell r="B379" t="str">
            <v>MMB50510</v>
          </cell>
          <cell r="C379" t="str">
            <v>CM유니온</v>
          </cell>
          <cell r="D379" t="str">
            <v>D32 MM</v>
          </cell>
          <cell r="E379" t="str">
            <v>개</v>
          </cell>
          <cell r="F379">
            <v>4</v>
          </cell>
          <cell r="G379">
            <v>3315</v>
          </cell>
          <cell r="H379">
            <v>0</v>
          </cell>
          <cell r="I379">
            <v>0</v>
          </cell>
        </row>
        <row r="380">
          <cell r="A380" t="str">
            <v>A</v>
          </cell>
          <cell r="B380" t="str">
            <v>MMB50512</v>
          </cell>
          <cell r="C380" t="str">
            <v>CM유니온</v>
          </cell>
          <cell r="D380" t="str">
            <v>D40 MM</v>
          </cell>
          <cell r="E380" t="str">
            <v>개</v>
          </cell>
          <cell r="F380">
            <v>128</v>
          </cell>
          <cell r="G380">
            <v>4932</v>
          </cell>
          <cell r="H380">
            <v>0</v>
          </cell>
          <cell r="I380">
            <v>0</v>
          </cell>
        </row>
        <row r="381">
          <cell r="A381" t="str">
            <v>A</v>
          </cell>
          <cell r="B381" t="str">
            <v>MMB50513</v>
          </cell>
          <cell r="C381" t="str">
            <v>CM유니온</v>
          </cell>
          <cell r="D381" t="str">
            <v>D50 MM</v>
          </cell>
          <cell r="E381" t="str">
            <v>개</v>
          </cell>
          <cell r="F381">
            <v>2</v>
          </cell>
          <cell r="G381">
            <v>6460</v>
          </cell>
          <cell r="H381">
            <v>0</v>
          </cell>
          <cell r="I381">
            <v>0</v>
          </cell>
        </row>
        <row r="382">
          <cell r="A382" t="str">
            <v>A</v>
          </cell>
          <cell r="B382" t="str">
            <v>MMB51105</v>
          </cell>
          <cell r="C382" t="str">
            <v>CF엘보 아답타</v>
          </cell>
          <cell r="D382" t="str">
            <v>D15 MM</v>
          </cell>
          <cell r="E382" t="str">
            <v>개</v>
          </cell>
          <cell r="F382">
            <v>934</v>
          </cell>
          <cell r="G382">
            <v>385</v>
          </cell>
          <cell r="H382">
            <v>0</v>
          </cell>
          <cell r="I382">
            <v>0</v>
          </cell>
        </row>
        <row r="383">
          <cell r="A383" t="str">
            <v>A</v>
          </cell>
          <cell r="B383" t="str">
            <v>MMB51106</v>
          </cell>
          <cell r="C383" t="str">
            <v>CF엘보 아답타</v>
          </cell>
          <cell r="D383" t="str">
            <v>D15 x D20</v>
          </cell>
          <cell r="E383" t="str">
            <v>개</v>
          </cell>
          <cell r="F383">
            <v>928</v>
          </cell>
          <cell r="G383">
            <v>829</v>
          </cell>
          <cell r="H383">
            <v>0</v>
          </cell>
          <cell r="I383">
            <v>0</v>
          </cell>
        </row>
        <row r="384">
          <cell r="A384" t="str">
            <v>A</v>
          </cell>
          <cell r="B384" t="str">
            <v>MMB51405</v>
          </cell>
          <cell r="C384" t="str">
            <v>장티아답타</v>
          </cell>
          <cell r="D384" t="str">
            <v>D15 MM</v>
          </cell>
          <cell r="E384" t="str">
            <v>개</v>
          </cell>
          <cell r="F384">
            <v>498</v>
          </cell>
          <cell r="G384">
            <v>606</v>
          </cell>
          <cell r="H384">
            <v>0</v>
          </cell>
          <cell r="I384">
            <v>0</v>
          </cell>
        </row>
        <row r="385">
          <cell r="A385" t="str">
            <v>A</v>
          </cell>
          <cell r="B385" t="str">
            <v>MMB51505</v>
          </cell>
          <cell r="C385" t="str">
            <v>장암엘보아답타</v>
          </cell>
          <cell r="D385" t="str">
            <v>D15 MM</v>
          </cell>
          <cell r="E385" t="str">
            <v>개</v>
          </cell>
          <cell r="F385">
            <v>3082</v>
          </cell>
          <cell r="G385">
            <v>487</v>
          </cell>
          <cell r="H385">
            <v>0</v>
          </cell>
          <cell r="I385">
            <v>0</v>
          </cell>
        </row>
        <row r="386">
          <cell r="A386" t="str">
            <v>A</v>
          </cell>
          <cell r="B386" t="str">
            <v>MMB51507</v>
          </cell>
          <cell r="C386" t="str">
            <v>장암엘보아답타</v>
          </cell>
          <cell r="D386" t="str">
            <v>D20 MM</v>
          </cell>
          <cell r="E386" t="str">
            <v>개</v>
          </cell>
          <cell r="F386">
            <v>2</v>
          </cell>
          <cell r="G386">
            <v>829</v>
          </cell>
          <cell r="H386">
            <v>0</v>
          </cell>
          <cell r="I386">
            <v>0</v>
          </cell>
        </row>
        <row r="387">
          <cell r="A387" t="str">
            <v>A</v>
          </cell>
          <cell r="B387" t="str">
            <v>MMG40103</v>
          </cell>
          <cell r="C387" t="str">
            <v>화초물뿌리개(호스+GUN)</v>
          </cell>
          <cell r="D387" t="str">
            <v>D15 MM</v>
          </cell>
          <cell r="E387" t="str">
            <v>개</v>
          </cell>
          <cell r="F387">
            <v>142</v>
          </cell>
          <cell r="G387">
            <v>5760</v>
          </cell>
          <cell r="H387">
            <v>0</v>
          </cell>
          <cell r="I387">
            <v>0</v>
          </cell>
        </row>
        <row r="388">
          <cell r="A388" t="str">
            <v>A</v>
          </cell>
          <cell r="B388" t="str">
            <v>MMO10505</v>
          </cell>
          <cell r="C388" t="str">
            <v>절연 행가</v>
          </cell>
          <cell r="D388" t="str">
            <v>D15 MM</v>
          </cell>
          <cell r="E388" t="str">
            <v>개</v>
          </cell>
          <cell r="F388">
            <v>182</v>
          </cell>
          <cell r="G388">
            <v>360</v>
          </cell>
          <cell r="H388">
            <v>0</v>
          </cell>
          <cell r="I388">
            <v>0</v>
          </cell>
        </row>
        <row r="389">
          <cell r="A389" t="str">
            <v>A</v>
          </cell>
          <cell r="B389" t="str">
            <v>MMO10507</v>
          </cell>
          <cell r="C389" t="str">
            <v>절연 행가</v>
          </cell>
          <cell r="D389" t="str">
            <v>D20 MM</v>
          </cell>
          <cell r="E389" t="str">
            <v>개</v>
          </cell>
          <cell r="F389">
            <v>19</v>
          </cell>
          <cell r="G389">
            <v>396</v>
          </cell>
          <cell r="H389">
            <v>0</v>
          </cell>
          <cell r="I389">
            <v>0</v>
          </cell>
        </row>
        <row r="390">
          <cell r="A390" t="str">
            <v>A</v>
          </cell>
          <cell r="B390" t="str">
            <v>MMO10508</v>
          </cell>
          <cell r="C390" t="str">
            <v>절연 행가</v>
          </cell>
          <cell r="D390" t="str">
            <v>D25 MM</v>
          </cell>
          <cell r="E390" t="str">
            <v>개</v>
          </cell>
          <cell r="F390">
            <v>15</v>
          </cell>
          <cell r="G390">
            <v>432</v>
          </cell>
          <cell r="H390">
            <v>0</v>
          </cell>
          <cell r="I390">
            <v>0</v>
          </cell>
        </row>
        <row r="391">
          <cell r="A391" t="str">
            <v>A</v>
          </cell>
          <cell r="B391" t="str">
            <v>MMO10510</v>
          </cell>
          <cell r="C391" t="str">
            <v>절연 행가</v>
          </cell>
          <cell r="D391" t="str">
            <v>D32 MM</v>
          </cell>
          <cell r="E391" t="str">
            <v>개</v>
          </cell>
          <cell r="F391">
            <v>72</v>
          </cell>
          <cell r="G391">
            <v>504</v>
          </cell>
          <cell r="H391">
            <v>0</v>
          </cell>
          <cell r="I391">
            <v>0</v>
          </cell>
        </row>
        <row r="392">
          <cell r="A392" t="str">
            <v>A</v>
          </cell>
          <cell r="B392" t="str">
            <v>MMO10512</v>
          </cell>
          <cell r="C392" t="str">
            <v>절연 행가</v>
          </cell>
          <cell r="D392" t="str">
            <v>D40 MM</v>
          </cell>
          <cell r="E392" t="str">
            <v>개</v>
          </cell>
          <cell r="F392">
            <v>164</v>
          </cell>
          <cell r="G392">
            <v>540</v>
          </cell>
          <cell r="H392">
            <v>0</v>
          </cell>
          <cell r="I392">
            <v>0</v>
          </cell>
        </row>
        <row r="393">
          <cell r="A393" t="str">
            <v>A</v>
          </cell>
          <cell r="B393" t="str">
            <v>MMO10513</v>
          </cell>
          <cell r="C393" t="str">
            <v>절연 행가</v>
          </cell>
          <cell r="D393" t="str">
            <v>D50 MM</v>
          </cell>
          <cell r="E393" t="str">
            <v>개</v>
          </cell>
          <cell r="F393">
            <v>154</v>
          </cell>
          <cell r="G393">
            <v>720</v>
          </cell>
          <cell r="H393">
            <v>0</v>
          </cell>
          <cell r="I393">
            <v>0</v>
          </cell>
        </row>
        <row r="394">
          <cell r="A394" t="str">
            <v>A</v>
          </cell>
          <cell r="B394" t="str">
            <v>MMO31208</v>
          </cell>
          <cell r="C394" t="str">
            <v>스리브(PVC제)</v>
          </cell>
          <cell r="D394" t="str">
            <v>D25 MM</v>
          </cell>
          <cell r="E394" t="str">
            <v>M</v>
          </cell>
          <cell r="F394">
            <v>542.22</v>
          </cell>
          <cell r="G394">
            <v>300</v>
          </cell>
          <cell r="H394">
            <v>0</v>
          </cell>
          <cell r="I394">
            <v>0</v>
          </cell>
        </row>
        <row r="395">
          <cell r="A395" t="str">
            <v>A</v>
          </cell>
          <cell r="B395" t="str">
            <v>MMO31816</v>
          </cell>
          <cell r="C395" t="str">
            <v>PD입상관 성형스리브</v>
          </cell>
          <cell r="D395" t="str">
            <v>D75 X 135H</v>
          </cell>
          <cell r="E395" t="str">
            <v>개</v>
          </cell>
          <cell r="F395">
            <v>252</v>
          </cell>
          <cell r="G395">
            <v>576</v>
          </cell>
          <cell r="H395">
            <v>0</v>
          </cell>
          <cell r="I395">
            <v>0</v>
          </cell>
        </row>
        <row r="396">
          <cell r="A396" t="str">
            <v>A</v>
          </cell>
          <cell r="B396" t="str">
            <v>MMO31818</v>
          </cell>
          <cell r="C396" t="str">
            <v>PD입상관 성형스리브</v>
          </cell>
          <cell r="D396" t="str">
            <v>D100 X 135H</v>
          </cell>
          <cell r="E396" t="str">
            <v>개</v>
          </cell>
          <cell r="F396">
            <v>1190</v>
          </cell>
          <cell r="G396">
            <v>720</v>
          </cell>
          <cell r="H396">
            <v>0</v>
          </cell>
          <cell r="I396">
            <v>0</v>
          </cell>
        </row>
        <row r="397">
          <cell r="A397" t="str">
            <v>A</v>
          </cell>
          <cell r="B397" t="str">
            <v>MMO31821</v>
          </cell>
          <cell r="C397" t="str">
            <v>PD입상관 성형스리브</v>
          </cell>
          <cell r="D397" t="str">
            <v>D150 X 135H</v>
          </cell>
          <cell r="E397" t="str">
            <v>개</v>
          </cell>
          <cell r="F397">
            <v>4</v>
          </cell>
          <cell r="G397">
            <v>1008</v>
          </cell>
          <cell r="H397">
            <v>0</v>
          </cell>
          <cell r="I397">
            <v>0</v>
          </cell>
        </row>
        <row r="398">
          <cell r="A398" t="str">
            <v>A</v>
          </cell>
          <cell r="B398" t="str">
            <v>MMZ52110</v>
          </cell>
          <cell r="C398" t="str">
            <v>화살표식(PE필름)</v>
          </cell>
          <cell r="D398" t="str">
            <v>50X110</v>
          </cell>
          <cell r="E398" t="str">
            <v>개</v>
          </cell>
          <cell r="F398">
            <v>108</v>
          </cell>
          <cell r="G398">
            <v>720</v>
          </cell>
          <cell r="H398">
            <v>0</v>
          </cell>
          <cell r="I398">
            <v>0</v>
          </cell>
        </row>
        <row r="399">
          <cell r="A399" t="str">
            <v>A</v>
          </cell>
          <cell r="B399" t="str">
            <v>MMZ52112</v>
          </cell>
          <cell r="C399" t="str">
            <v>밸브인식표</v>
          </cell>
          <cell r="D399" t="str">
            <v>60X100X3T</v>
          </cell>
          <cell r="E399" t="str">
            <v>개</v>
          </cell>
          <cell r="F399">
            <v>683</v>
          </cell>
          <cell r="G399">
            <v>1080</v>
          </cell>
          <cell r="H399">
            <v>0</v>
          </cell>
          <cell r="I399">
            <v>0</v>
          </cell>
        </row>
        <row r="400">
          <cell r="A400" t="str">
            <v>A</v>
          </cell>
          <cell r="B400" t="str">
            <v>UAA20710</v>
          </cell>
          <cell r="C400" t="str">
            <v>이동식 강관조립 말비계</v>
          </cell>
          <cell r="D400" t="str">
            <v>(6개월 H=2M 1단)</v>
          </cell>
          <cell r="E400" t="str">
            <v>대</v>
          </cell>
          <cell r="F400">
            <v>38</v>
          </cell>
          <cell r="G400">
            <v>11776</v>
          </cell>
          <cell r="H400">
            <v>26988</v>
          </cell>
          <cell r="I400">
            <v>0</v>
          </cell>
        </row>
        <row r="401">
          <cell r="A401" t="str">
            <v>A</v>
          </cell>
          <cell r="B401" t="str">
            <v>UAC10950</v>
          </cell>
          <cell r="C401" t="str">
            <v>철제거푸집 15회(기계)</v>
          </cell>
          <cell r="E401" t="str">
            <v>M</v>
          </cell>
          <cell r="F401">
            <v>377.58</v>
          </cell>
          <cell r="G401">
            <v>100</v>
          </cell>
          <cell r="H401">
            <v>200</v>
          </cell>
          <cell r="I401">
            <v>0</v>
          </cell>
        </row>
        <row r="402">
          <cell r="A402" t="str">
            <v>A</v>
          </cell>
          <cell r="B402" t="str">
            <v>UAC10955</v>
          </cell>
          <cell r="C402" t="str">
            <v>하향식 철제거푸집 15회(화장실용)(기계)</v>
          </cell>
          <cell r="E402" t="str">
            <v>개소</v>
          </cell>
          <cell r="F402">
            <v>60</v>
          </cell>
          <cell r="G402">
            <v>82</v>
          </cell>
          <cell r="H402">
            <v>264</v>
          </cell>
          <cell r="I402">
            <v>5</v>
          </cell>
        </row>
        <row r="403">
          <cell r="A403" t="str">
            <v>A</v>
          </cell>
          <cell r="B403" t="str">
            <v>UMA52305</v>
          </cell>
          <cell r="C403" t="str">
            <v>동관 옥내 배관</v>
          </cell>
          <cell r="D403" t="str">
            <v>D15 MM,  (M TYPE)</v>
          </cell>
          <cell r="E403" t="str">
            <v>M</v>
          </cell>
          <cell r="F403">
            <v>23679.53</v>
          </cell>
          <cell r="G403">
            <v>700</v>
          </cell>
          <cell r="H403">
            <v>1600</v>
          </cell>
          <cell r="I403">
            <v>0</v>
          </cell>
        </row>
        <row r="404">
          <cell r="A404" t="str">
            <v>A</v>
          </cell>
          <cell r="B404" t="str">
            <v>UMA52307</v>
          </cell>
          <cell r="C404" t="str">
            <v>동관 옥내 배관</v>
          </cell>
          <cell r="D404" t="str">
            <v>D20 MM,  (M TYPE)</v>
          </cell>
          <cell r="E404" t="str">
            <v>M</v>
          </cell>
          <cell r="F404">
            <v>2824.5</v>
          </cell>
          <cell r="G404">
            <v>1200</v>
          </cell>
          <cell r="H404">
            <v>1700</v>
          </cell>
          <cell r="I404">
            <v>0</v>
          </cell>
        </row>
        <row r="405">
          <cell r="A405" t="str">
            <v>A</v>
          </cell>
          <cell r="B405" t="str">
            <v>UMA52308</v>
          </cell>
          <cell r="C405" t="str">
            <v>동관 옥내 배관</v>
          </cell>
          <cell r="D405" t="str">
            <v>D25 MM,  (M TYPE)</v>
          </cell>
          <cell r="E405" t="str">
            <v>M</v>
          </cell>
          <cell r="F405">
            <v>11.98</v>
          </cell>
          <cell r="G405">
            <v>1700</v>
          </cell>
          <cell r="H405">
            <v>2000</v>
          </cell>
          <cell r="I405">
            <v>0</v>
          </cell>
        </row>
        <row r="406">
          <cell r="A406" t="str">
            <v>A</v>
          </cell>
          <cell r="B406" t="str">
            <v>UMA52310</v>
          </cell>
          <cell r="C406" t="str">
            <v>동관 옥내 배관</v>
          </cell>
          <cell r="D406" t="str">
            <v>D32 MM, (M TYPE)</v>
          </cell>
          <cell r="E406" t="str">
            <v>M</v>
          </cell>
          <cell r="F406">
            <v>98.06</v>
          </cell>
          <cell r="G406">
            <v>2600</v>
          </cell>
          <cell r="H406">
            <v>2500</v>
          </cell>
          <cell r="I406">
            <v>100</v>
          </cell>
        </row>
        <row r="407">
          <cell r="A407" t="str">
            <v>A</v>
          </cell>
          <cell r="B407" t="str">
            <v>UMA52312</v>
          </cell>
          <cell r="C407" t="str">
            <v>동관 옥내 배관</v>
          </cell>
          <cell r="D407" t="str">
            <v>D40 MM,  (M TYPE)</v>
          </cell>
          <cell r="E407" t="str">
            <v>M</v>
          </cell>
          <cell r="F407">
            <v>5.45</v>
          </cell>
          <cell r="G407">
            <v>3500</v>
          </cell>
          <cell r="H407">
            <v>2800</v>
          </cell>
          <cell r="I407">
            <v>100</v>
          </cell>
        </row>
        <row r="408">
          <cell r="A408" t="str">
            <v>A</v>
          </cell>
          <cell r="B408" t="str">
            <v>UMA52405</v>
          </cell>
          <cell r="C408" t="str">
            <v>동관 화장실 배관</v>
          </cell>
          <cell r="D408" t="str">
            <v>D15 MM,  (M TYPE)</v>
          </cell>
          <cell r="E408" t="str">
            <v>M</v>
          </cell>
          <cell r="F408">
            <v>1813.55</v>
          </cell>
          <cell r="G408">
            <v>800</v>
          </cell>
          <cell r="H408">
            <v>1700</v>
          </cell>
          <cell r="I408">
            <v>0</v>
          </cell>
        </row>
        <row r="409">
          <cell r="A409" t="str">
            <v>A</v>
          </cell>
          <cell r="B409" t="str">
            <v>UMA52407</v>
          </cell>
          <cell r="C409" t="str">
            <v>동관 화장실 배관</v>
          </cell>
          <cell r="D409" t="str">
            <v>D20 MM,  (M TYPE)</v>
          </cell>
          <cell r="E409" t="str">
            <v>M</v>
          </cell>
          <cell r="F409">
            <v>964.18</v>
          </cell>
          <cell r="G409">
            <v>1200</v>
          </cell>
          <cell r="H409">
            <v>2000</v>
          </cell>
          <cell r="I409">
            <v>0</v>
          </cell>
        </row>
        <row r="410">
          <cell r="A410" t="str">
            <v>A</v>
          </cell>
          <cell r="B410" t="str">
            <v>UMA52408</v>
          </cell>
          <cell r="C410" t="str">
            <v>동관 화장실 배관</v>
          </cell>
          <cell r="D410" t="str">
            <v>D25 MM,  (M TYPE)</v>
          </cell>
          <cell r="E410" t="str">
            <v>M</v>
          </cell>
          <cell r="F410">
            <v>12.7</v>
          </cell>
          <cell r="G410">
            <v>1700</v>
          </cell>
          <cell r="H410">
            <v>2400</v>
          </cell>
          <cell r="I410">
            <v>0</v>
          </cell>
        </row>
        <row r="411">
          <cell r="A411" t="str">
            <v>A</v>
          </cell>
          <cell r="B411" t="str">
            <v>UMA52410</v>
          </cell>
          <cell r="C411" t="str">
            <v>동관 화장실 배관</v>
          </cell>
          <cell r="D411" t="str">
            <v>D32 MM,  (M TYPE)</v>
          </cell>
          <cell r="E411" t="str">
            <v>M</v>
          </cell>
          <cell r="F411">
            <v>2.5</v>
          </cell>
          <cell r="G411">
            <v>2552</v>
          </cell>
          <cell r="H411">
            <v>3035</v>
          </cell>
          <cell r="I411">
            <v>60</v>
          </cell>
        </row>
        <row r="412">
          <cell r="A412" t="str">
            <v>A</v>
          </cell>
          <cell r="B412" t="str">
            <v>UMA54205</v>
          </cell>
          <cell r="C412" t="str">
            <v>동관 옥내 배관</v>
          </cell>
          <cell r="D412" t="str">
            <v>D15 MM, (L TYPE)</v>
          </cell>
          <cell r="E412" t="str">
            <v>M</v>
          </cell>
          <cell r="F412">
            <v>143.58000000000001</v>
          </cell>
          <cell r="G412">
            <v>1100</v>
          </cell>
          <cell r="H412">
            <v>1400</v>
          </cell>
          <cell r="I412">
            <v>0</v>
          </cell>
        </row>
        <row r="413">
          <cell r="A413" t="str">
            <v>A</v>
          </cell>
          <cell r="B413" t="str">
            <v>UMA54207</v>
          </cell>
          <cell r="C413" t="str">
            <v>동관 옥내 배관</v>
          </cell>
          <cell r="D413" t="str">
            <v>D20 MM, (L TYPE)</v>
          </cell>
          <cell r="E413" t="str">
            <v>M</v>
          </cell>
          <cell r="F413">
            <v>365.4</v>
          </cell>
          <cell r="G413">
            <v>1700</v>
          </cell>
          <cell r="H413">
            <v>1700</v>
          </cell>
          <cell r="I413">
            <v>0</v>
          </cell>
        </row>
        <row r="414">
          <cell r="A414" t="str">
            <v>A</v>
          </cell>
          <cell r="B414" t="str">
            <v>UMA54208</v>
          </cell>
          <cell r="C414" t="str">
            <v>동관 옥내 배관</v>
          </cell>
          <cell r="D414" t="str">
            <v>D25 MM, (L TYPE)</v>
          </cell>
          <cell r="E414" t="str">
            <v>M</v>
          </cell>
          <cell r="F414">
            <v>327.60000000000002</v>
          </cell>
          <cell r="G414">
            <v>2442</v>
          </cell>
          <cell r="H414">
            <v>2025</v>
          </cell>
          <cell r="I414">
            <v>40</v>
          </cell>
        </row>
        <row r="415">
          <cell r="A415" t="str">
            <v>A</v>
          </cell>
          <cell r="B415" t="str">
            <v>UMA54210</v>
          </cell>
          <cell r="C415" t="str">
            <v>동관 옥내 배관</v>
          </cell>
          <cell r="D415" t="str">
            <v>D32 MM, (L TYPE)</v>
          </cell>
          <cell r="E415" t="str">
            <v>M</v>
          </cell>
          <cell r="F415">
            <v>709.39</v>
          </cell>
          <cell r="G415">
            <v>3300</v>
          </cell>
          <cell r="H415">
            <v>2500</v>
          </cell>
          <cell r="I415">
            <v>100</v>
          </cell>
        </row>
        <row r="416">
          <cell r="A416" t="str">
            <v>A</v>
          </cell>
          <cell r="B416" t="str">
            <v>UMA54212</v>
          </cell>
          <cell r="C416" t="str">
            <v>동관 옥내 배관</v>
          </cell>
          <cell r="D416" t="str">
            <v>D40 MM, (L TYPE)</v>
          </cell>
          <cell r="E416" t="str">
            <v>M</v>
          </cell>
          <cell r="F416">
            <v>2549.6999999999998</v>
          </cell>
          <cell r="G416">
            <v>4200</v>
          </cell>
          <cell r="H416">
            <v>2800</v>
          </cell>
          <cell r="I416">
            <v>100</v>
          </cell>
        </row>
        <row r="417">
          <cell r="A417" t="str">
            <v>A</v>
          </cell>
          <cell r="B417" t="str">
            <v>UMA54213</v>
          </cell>
          <cell r="C417" t="str">
            <v>동관 옥내 배관</v>
          </cell>
          <cell r="D417" t="str">
            <v>D50 MM, (L TYPE)</v>
          </cell>
          <cell r="E417" t="str">
            <v>M</v>
          </cell>
          <cell r="F417">
            <v>428.7</v>
          </cell>
          <cell r="G417">
            <v>6500</v>
          </cell>
          <cell r="H417">
            <v>3500</v>
          </cell>
          <cell r="I417">
            <v>100</v>
          </cell>
        </row>
        <row r="418">
          <cell r="A418" t="str">
            <v>A</v>
          </cell>
          <cell r="B418" t="str">
            <v>UMA54215</v>
          </cell>
          <cell r="C418" t="str">
            <v>동관 옥내 배관</v>
          </cell>
          <cell r="D418" t="str">
            <v>D65 MM, (L TYPE)</v>
          </cell>
          <cell r="E418" t="str">
            <v>M</v>
          </cell>
          <cell r="F418">
            <v>857.6</v>
          </cell>
          <cell r="G418">
            <v>9300</v>
          </cell>
          <cell r="H418">
            <v>4500</v>
          </cell>
          <cell r="I418">
            <v>100</v>
          </cell>
        </row>
        <row r="419">
          <cell r="A419" t="str">
            <v>A</v>
          </cell>
          <cell r="B419" t="str">
            <v>UMA54217</v>
          </cell>
          <cell r="C419" t="str">
            <v>동관 옥내 배관</v>
          </cell>
          <cell r="D419" t="str">
            <v>D80 MM, (L TYPE)</v>
          </cell>
          <cell r="E419" t="str">
            <v>M</v>
          </cell>
          <cell r="F419">
            <v>66.099999999999994</v>
          </cell>
          <cell r="G419">
            <v>12600</v>
          </cell>
          <cell r="H419">
            <v>5200</v>
          </cell>
          <cell r="I419">
            <v>100</v>
          </cell>
        </row>
        <row r="420">
          <cell r="A420" t="str">
            <v>A</v>
          </cell>
          <cell r="B420" t="str">
            <v>UMC24108</v>
          </cell>
          <cell r="C420" t="str">
            <v>동관용접 (BRAZING)</v>
          </cell>
          <cell r="D420" t="str">
            <v>D25 MM</v>
          </cell>
          <cell r="E420" t="str">
            <v>개소</v>
          </cell>
          <cell r="F420">
            <v>601</v>
          </cell>
          <cell r="G420">
            <v>174</v>
          </cell>
          <cell r="H420">
            <v>1455</v>
          </cell>
          <cell r="I420">
            <v>29</v>
          </cell>
        </row>
        <row r="421">
          <cell r="A421" t="str">
            <v>A</v>
          </cell>
          <cell r="B421" t="str">
            <v>UMC24110</v>
          </cell>
          <cell r="C421" t="str">
            <v>동관용접 (BRAZING)</v>
          </cell>
          <cell r="D421" t="str">
            <v>D32 MM</v>
          </cell>
          <cell r="E421" t="str">
            <v>개소</v>
          </cell>
          <cell r="F421">
            <v>920</v>
          </cell>
          <cell r="G421">
            <v>240</v>
          </cell>
          <cell r="H421">
            <v>1781</v>
          </cell>
          <cell r="I421">
            <v>35</v>
          </cell>
        </row>
        <row r="422">
          <cell r="A422" t="str">
            <v>A</v>
          </cell>
          <cell r="B422" t="str">
            <v>UMC24112</v>
          </cell>
          <cell r="C422" t="str">
            <v>동관용접 (BRAZING)</v>
          </cell>
          <cell r="D422" t="str">
            <v>D40 MM</v>
          </cell>
          <cell r="E422" t="str">
            <v>개소</v>
          </cell>
          <cell r="F422">
            <v>3108</v>
          </cell>
          <cell r="G422">
            <v>314</v>
          </cell>
          <cell r="H422">
            <v>1958</v>
          </cell>
          <cell r="I422">
            <v>39</v>
          </cell>
        </row>
        <row r="423">
          <cell r="A423" t="str">
            <v>A</v>
          </cell>
          <cell r="B423" t="str">
            <v>UMC24113</v>
          </cell>
          <cell r="C423" t="str">
            <v>동관용접 (BRAZING)</v>
          </cell>
          <cell r="D423" t="str">
            <v>D50 MM</v>
          </cell>
          <cell r="E423" t="str">
            <v>개소</v>
          </cell>
          <cell r="F423">
            <v>280</v>
          </cell>
          <cell r="G423">
            <v>444</v>
          </cell>
          <cell r="H423">
            <v>2462</v>
          </cell>
          <cell r="I423">
            <v>49</v>
          </cell>
        </row>
        <row r="424">
          <cell r="A424" t="str">
            <v>A</v>
          </cell>
          <cell r="B424" t="str">
            <v>UMC24115</v>
          </cell>
          <cell r="C424" t="str">
            <v>동관용접 (BRAZING)</v>
          </cell>
          <cell r="D424" t="str">
            <v>D65 MM</v>
          </cell>
          <cell r="E424" t="str">
            <v>개소</v>
          </cell>
          <cell r="F424">
            <v>685</v>
          </cell>
          <cell r="G424">
            <v>579</v>
          </cell>
          <cell r="H424">
            <v>3164</v>
          </cell>
          <cell r="I424">
            <v>63</v>
          </cell>
        </row>
        <row r="425">
          <cell r="A425" t="str">
            <v>A</v>
          </cell>
          <cell r="B425" t="str">
            <v>UMC24117</v>
          </cell>
          <cell r="C425" t="str">
            <v>동관용접 (BRAZING)</v>
          </cell>
          <cell r="D425" t="str">
            <v>D80 MM</v>
          </cell>
          <cell r="E425" t="str">
            <v>개소</v>
          </cell>
          <cell r="F425">
            <v>113</v>
          </cell>
          <cell r="G425">
            <v>800</v>
          </cell>
          <cell r="H425">
            <v>3668</v>
          </cell>
          <cell r="I425">
            <v>73</v>
          </cell>
        </row>
        <row r="426">
          <cell r="A426" t="str">
            <v>A</v>
          </cell>
          <cell r="B426" t="str">
            <v>UMC24305</v>
          </cell>
          <cell r="C426" t="str">
            <v>동관용접 (SOLDERING)</v>
          </cell>
          <cell r="D426" t="str">
            <v>D15 MM</v>
          </cell>
          <cell r="E426" t="str">
            <v>개소</v>
          </cell>
          <cell r="F426">
            <v>50038</v>
          </cell>
          <cell r="G426">
            <v>30</v>
          </cell>
          <cell r="H426">
            <v>960</v>
          </cell>
          <cell r="I426">
            <v>19</v>
          </cell>
        </row>
        <row r="427">
          <cell r="A427" t="str">
            <v>A</v>
          </cell>
          <cell r="B427" t="str">
            <v>UMC24307</v>
          </cell>
          <cell r="C427" t="str">
            <v>동관용접 (SOLDERING)</v>
          </cell>
          <cell r="D427" t="str">
            <v>D20 MM</v>
          </cell>
          <cell r="E427" t="str">
            <v>개소</v>
          </cell>
          <cell r="F427">
            <v>10551</v>
          </cell>
          <cell r="G427">
            <v>47</v>
          </cell>
          <cell r="H427">
            <v>1108</v>
          </cell>
          <cell r="I427">
            <v>22</v>
          </cell>
        </row>
        <row r="428">
          <cell r="A428" t="str">
            <v>A</v>
          </cell>
          <cell r="B428" t="str">
            <v>UMC38610</v>
          </cell>
          <cell r="C428" t="str">
            <v>절연플랜지접합 부자재</v>
          </cell>
          <cell r="D428" t="str">
            <v>D32 MM</v>
          </cell>
          <cell r="E428" t="str">
            <v>개소</v>
          </cell>
          <cell r="F428">
            <v>2</v>
          </cell>
          <cell r="G428">
            <v>2920</v>
          </cell>
          <cell r="H428">
            <v>0</v>
          </cell>
          <cell r="I428">
            <v>0</v>
          </cell>
        </row>
        <row r="429">
          <cell r="A429" t="str">
            <v>A</v>
          </cell>
          <cell r="B429" t="str">
            <v>UMC38613</v>
          </cell>
          <cell r="C429" t="str">
            <v>절연플랜지접합 부자재</v>
          </cell>
          <cell r="D429" t="str">
            <v>D50 MM</v>
          </cell>
          <cell r="E429" t="str">
            <v>개소</v>
          </cell>
          <cell r="F429">
            <v>2</v>
          </cell>
          <cell r="G429">
            <v>3237</v>
          </cell>
          <cell r="H429">
            <v>0</v>
          </cell>
          <cell r="I429">
            <v>0</v>
          </cell>
        </row>
        <row r="430">
          <cell r="A430" t="str">
            <v>A</v>
          </cell>
          <cell r="B430" t="str">
            <v>UMC38615</v>
          </cell>
          <cell r="C430" t="str">
            <v>절연플랜지접합 부자재</v>
          </cell>
          <cell r="D430" t="str">
            <v>D65 MM</v>
          </cell>
          <cell r="E430" t="str">
            <v>개소</v>
          </cell>
          <cell r="F430">
            <v>65</v>
          </cell>
          <cell r="G430">
            <v>3578</v>
          </cell>
          <cell r="H430">
            <v>0</v>
          </cell>
          <cell r="I430">
            <v>0</v>
          </cell>
        </row>
        <row r="431">
          <cell r="A431" t="str">
            <v>A</v>
          </cell>
          <cell r="B431" t="str">
            <v>UMC38617</v>
          </cell>
          <cell r="C431" t="str">
            <v>절연플랜지접합 부자재</v>
          </cell>
          <cell r="D431" t="str">
            <v>D80 MM</v>
          </cell>
          <cell r="E431" t="str">
            <v>개소</v>
          </cell>
          <cell r="F431">
            <v>25</v>
          </cell>
          <cell r="G431">
            <v>5911</v>
          </cell>
          <cell r="H431">
            <v>0</v>
          </cell>
          <cell r="I431">
            <v>0</v>
          </cell>
        </row>
        <row r="432">
          <cell r="A432" t="str">
            <v>A</v>
          </cell>
          <cell r="B432" t="str">
            <v>UMC90307</v>
          </cell>
          <cell r="C432" t="str">
            <v>동관티뽑기</v>
          </cell>
          <cell r="D432" t="str">
            <v>D20 MM 이하</v>
          </cell>
          <cell r="E432" t="str">
            <v>개소</v>
          </cell>
          <cell r="F432">
            <v>5</v>
          </cell>
          <cell r="G432">
            <v>30</v>
          </cell>
          <cell r="H432">
            <v>1513</v>
          </cell>
          <cell r="I432">
            <v>49</v>
          </cell>
        </row>
        <row r="433">
          <cell r="A433" t="str">
            <v>A</v>
          </cell>
          <cell r="B433" t="str">
            <v>UMD10112</v>
          </cell>
          <cell r="C433" t="str">
            <v>게이트밸브 설치(청동제)</v>
          </cell>
          <cell r="D433" t="str">
            <v>D40 MM, (5KG/CM2)</v>
          </cell>
          <cell r="E433" t="str">
            <v>개소</v>
          </cell>
          <cell r="F433">
            <v>68</v>
          </cell>
          <cell r="G433">
            <v>5400</v>
          </cell>
          <cell r="H433">
            <v>2119</v>
          </cell>
          <cell r="I433">
            <v>42</v>
          </cell>
        </row>
        <row r="434">
          <cell r="A434" t="str">
            <v>A</v>
          </cell>
          <cell r="B434" t="str">
            <v>UMD10113</v>
          </cell>
          <cell r="C434" t="str">
            <v>게이트밸브 설치(청동제)</v>
          </cell>
          <cell r="D434" t="str">
            <v>D50 MM, (5KG/CM2)</v>
          </cell>
          <cell r="E434" t="str">
            <v>개소</v>
          </cell>
          <cell r="F434">
            <v>2</v>
          </cell>
          <cell r="G434">
            <v>8100</v>
          </cell>
          <cell r="H434">
            <v>2119</v>
          </cell>
          <cell r="I434">
            <v>42</v>
          </cell>
        </row>
        <row r="435">
          <cell r="A435" t="str">
            <v>A</v>
          </cell>
          <cell r="B435" t="str">
            <v>UMD10210</v>
          </cell>
          <cell r="C435" t="str">
            <v>게이트밸브 설치(청동제)</v>
          </cell>
          <cell r="D435" t="str">
            <v>D32 MM, (10KG/CM2)</v>
          </cell>
          <cell r="E435" t="str">
            <v>개소</v>
          </cell>
          <cell r="F435">
            <v>2</v>
          </cell>
          <cell r="G435">
            <v>8251</v>
          </cell>
          <cell r="H435">
            <v>2119</v>
          </cell>
          <cell r="I435">
            <v>42</v>
          </cell>
        </row>
        <row r="436">
          <cell r="A436" t="str">
            <v>A</v>
          </cell>
          <cell r="B436" t="str">
            <v>UMD10212</v>
          </cell>
          <cell r="C436" t="str">
            <v>게이트밸브 설치(청동제)</v>
          </cell>
          <cell r="D436" t="str">
            <v>D40 MM, (10KG/CM2)</v>
          </cell>
          <cell r="E436" t="str">
            <v>개소</v>
          </cell>
          <cell r="F436">
            <v>64</v>
          </cell>
          <cell r="G436">
            <v>11052</v>
          </cell>
          <cell r="H436">
            <v>2119</v>
          </cell>
          <cell r="I436">
            <v>42</v>
          </cell>
        </row>
        <row r="437">
          <cell r="A437" t="str">
            <v>A</v>
          </cell>
          <cell r="B437" t="str">
            <v>UMD10815</v>
          </cell>
          <cell r="C437" t="str">
            <v>에폭시도장게이트밸브 설치(주철)</v>
          </cell>
          <cell r="D437" t="str">
            <v>D65 MM, (10KG/CM2)</v>
          </cell>
          <cell r="E437" t="str">
            <v>개소</v>
          </cell>
          <cell r="F437">
            <v>13</v>
          </cell>
          <cell r="G437">
            <v>40622</v>
          </cell>
          <cell r="H437">
            <v>8808</v>
          </cell>
          <cell r="I437">
            <v>176</v>
          </cell>
        </row>
        <row r="438">
          <cell r="A438" t="str">
            <v>A</v>
          </cell>
          <cell r="B438" t="str">
            <v>UMD10817</v>
          </cell>
          <cell r="C438" t="str">
            <v>에폭시도장게이트밸브 설치(주철)</v>
          </cell>
          <cell r="D438" t="str">
            <v>D80 MM, (10KG/CM2)</v>
          </cell>
          <cell r="E438" t="str">
            <v>개소</v>
          </cell>
          <cell r="F438">
            <v>5</v>
          </cell>
          <cell r="G438">
            <v>49140</v>
          </cell>
          <cell r="H438">
            <v>8808</v>
          </cell>
          <cell r="I438">
            <v>176</v>
          </cell>
        </row>
        <row r="439">
          <cell r="A439" t="str">
            <v>A</v>
          </cell>
          <cell r="B439" t="str">
            <v>UMD16210</v>
          </cell>
          <cell r="C439" t="str">
            <v>글로브밸브 설치(청동제)</v>
          </cell>
          <cell r="D439" t="str">
            <v>D32 MM, (10KG/CM2)</v>
          </cell>
          <cell r="E439" t="str">
            <v>개소</v>
          </cell>
          <cell r="F439">
            <v>2</v>
          </cell>
          <cell r="G439">
            <v>8050</v>
          </cell>
          <cell r="H439">
            <v>2119</v>
          </cell>
          <cell r="I439">
            <v>42</v>
          </cell>
        </row>
        <row r="440">
          <cell r="A440" t="str">
            <v>A</v>
          </cell>
          <cell r="B440" t="str">
            <v>UMD22375</v>
          </cell>
          <cell r="C440" t="str">
            <v>듀얼플레이트첵크밸브설치(충완,엑폭시)</v>
          </cell>
          <cell r="D440" t="str">
            <v>D65 MM, (10KG/CM2)</v>
          </cell>
          <cell r="E440" t="str">
            <v>개소</v>
          </cell>
          <cell r="F440">
            <v>13</v>
          </cell>
          <cell r="G440">
            <v>30600</v>
          </cell>
          <cell r="H440">
            <v>8808</v>
          </cell>
          <cell r="I440">
            <v>176</v>
          </cell>
        </row>
        <row r="441">
          <cell r="A441" t="str">
            <v>A</v>
          </cell>
          <cell r="B441" t="str">
            <v>UMD22377</v>
          </cell>
          <cell r="C441" t="str">
            <v>듀얼플레이트첵크밸브설치(충완,엑폭시)</v>
          </cell>
          <cell r="D441" t="str">
            <v>D80 MM, (10KG/CM2)</v>
          </cell>
          <cell r="E441" t="str">
            <v>개소</v>
          </cell>
          <cell r="F441">
            <v>5</v>
          </cell>
          <cell r="G441">
            <v>36720</v>
          </cell>
          <cell r="H441">
            <v>8808</v>
          </cell>
          <cell r="I441">
            <v>176</v>
          </cell>
        </row>
        <row r="442">
          <cell r="A442" t="str">
            <v>A</v>
          </cell>
          <cell r="B442" t="str">
            <v>UMD25110</v>
          </cell>
          <cell r="C442" t="str">
            <v>스트레이나일체형밸브설치(청동제)</v>
          </cell>
          <cell r="D442" t="str">
            <v>D32 MM, (10KG/CM2)</v>
          </cell>
          <cell r="E442" t="str">
            <v>개소</v>
          </cell>
          <cell r="F442">
            <v>2</v>
          </cell>
          <cell r="G442">
            <v>21168</v>
          </cell>
          <cell r="H442">
            <v>2119</v>
          </cell>
          <cell r="I442">
            <v>42</v>
          </cell>
        </row>
        <row r="443">
          <cell r="A443" t="str">
            <v>A</v>
          </cell>
          <cell r="B443" t="str">
            <v>UMD28110</v>
          </cell>
          <cell r="C443" t="str">
            <v>자동수위조절밸브 설치</v>
          </cell>
          <cell r="D443" t="str">
            <v>D32 MM</v>
          </cell>
          <cell r="F443">
            <v>2</v>
          </cell>
          <cell r="G443">
            <v>243432</v>
          </cell>
          <cell r="H443">
            <v>6160</v>
          </cell>
          <cell r="I443">
            <v>123</v>
          </cell>
        </row>
        <row r="444">
          <cell r="A444" t="str">
            <v>A</v>
          </cell>
          <cell r="B444" t="str">
            <v>UMD28705</v>
          </cell>
          <cell r="C444" t="str">
            <v>볼탑설치(청동제)(나사형)</v>
          </cell>
          <cell r="D444" t="str">
            <v>D15 MM</v>
          </cell>
          <cell r="E444" t="str">
            <v>개소</v>
          </cell>
          <cell r="F444">
            <v>2</v>
          </cell>
          <cell r="G444">
            <v>1224</v>
          </cell>
          <cell r="H444">
            <v>2119</v>
          </cell>
          <cell r="I444">
            <v>42</v>
          </cell>
        </row>
        <row r="445">
          <cell r="A445" t="str">
            <v>A</v>
          </cell>
          <cell r="B445" t="str">
            <v>UMD46205</v>
          </cell>
          <cell r="C445" t="str">
            <v>황동볼밸브 설치</v>
          </cell>
          <cell r="D445" t="str">
            <v>D15 MM, (10KG/CM2)</v>
          </cell>
          <cell r="E445" t="str">
            <v>개소</v>
          </cell>
          <cell r="F445">
            <v>18</v>
          </cell>
          <cell r="G445">
            <v>1166</v>
          </cell>
          <cell r="H445">
            <v>2119</v>
          </cell>
          <cell r="I445">
            <v>42</v>
          </cell>
        </row>
        <row r="446">
          <cell r="A446" t="str">
            <v>A</v>
          </cell>
          <cell r="B446" t="str">
            <v>UMD46401</v>
          </cell>
          <cell r="C446" t="str">
            <v>목긴볼밸브(CM유니온) 설치</v>
          </cell>
          <cell r="D446" t="str">
            <v>D15 MM, (10KG/CM2)</v>
          </cell>
          <cell r="E446" t="str">
            <v>개소</v>
          </cell>
          <cell r="F446">
            <v>929</v>
          </cell>
          <cell r="G446">
            <v>3312</v>
          </cell>
          <cell r="H446">
            <v>2119</v>
          </cell>
          <cell r="I446">
            <v>42</v>
          </cell>
        </row>
        <row r="447">
          <cell r="A447" t="str">
            <v>A</v>
          </cell>
          <cell r="B447" t="str">
            <v>UMD46402</v>
          </cell>
          <cell r="C447" t="str">
            <v>목긴볼밸브(CM유니온) 설치</v>
          </cell>
          <cell r="D447" t="str">
            <v>D20 MM, (10KG/CM2)</v>
          </cell>
          <cell r="E447" t="str">
            <v>개소</v>
          </cell>
          <cell r="F447">
            <v>4</v>
          </cell>
          <cell r="G447">
            <v>4320</v>
          </cell>
          <cell r="H447">
            <v>2119</v>
          </cell>
          <cell r="I447">
            <v>42</v>
          </cell>
        </row>
        <row r="448">
          <cell r="A448" t="str">
            <v>A</v>
          </cell>
          <cell r="B448" t="str">
            <v>UMD46405</v>
          </cell>
          <cell r="C448" t="str">
            <v>목긴볼밸브 설치</v>
          </cell>
          <cell r="D448" t="str">
            <v>D15 MM, (10KG/CM2)</v>
          </cell>
          <cell r="E448" t="str">
            <v>개소</v>
          </cell>
          <cell r="F448">
            <v>152</v>
          </cell>
          <cell r="G448">
            <v>2664</v>
          </cell>
          <cell r="H448">
            <v>2119</v>
          </cell>
          <cell r="I448">
            <v>42</v>
          </cell>
        </row>
        <row r="449">
          <cell r="A449" t="str">
            <v>A</v>
          </cell>
          <cell r="B449" t="str">
            <v>UMD46408</v>
          </cell>
          <cell r="C449" t="str">
            <v>목긴볼밸브 설치</v>
          </cell>
          <cell r="D449" t="str">
            <v>D25 MM, (10KG/CM2)</v>
          </cell>
          <cell r="E449" t="str">
            <v>개소</v>
          </cell>
          <cell r="F449">
            <v>1</v>
          </cell>
          <cell r="G449">
            <v>6772</v>
          </cell>
          <cell r="H449">
            <v>2119</v>
          </cell>
          <cell r="I449">
            <v>42</v>
          </cell>
        </row>
        <row r="450">
          <cell r="A450" t="str">
            <v>A</v>
          </cell>
          <cell r="B450" t="str">
            <v>UMD49205</v>
          </cell>
          <cell r="C450" t="str">
            <v>수도용 앵글발브 설치</v>
          </cell>
          <cell r="D450" t="str">
            <v>D15 MM</v>
          </cell>
          <cell r="E450" t="str">
            <v>개소</v>
          </cell>
          <cell r="F450">
            <v>928</v>
          </cell>
          <cell r="G450">
            <v>972</v>
          </cell>
          <cell r="H450">
            <v>2119</v>
          </cell>
          <cell r="I450">
            <v>42</v>
          </cell>
        </row>
        <row r="451">
          <cell r="A451" t="str">
            <v>A</v>
          </cell>
          <cell r="B451" t="str">
            <v>UME20205</v>
          </cell>
          <cell r="C451" t="str">
            <v>동관보온(포리마테이프)</v>
          </cell>
          <cell r="D451" t="str">
            <v>D=15MM, T=25MM</v>
          </cell>
          <cell r="E451" t="str">
            <v>M</v>
          </cell>
          <cell r="F451">
            <v>86.1</v>
          </cell>
          <cell r="G451">
            <v>600</v>
          </cell>
          <cell r="H451">
            <v>1300</v>
          </cell>
          <cell r="I451">
            <v>0</v>
          </cell>
        </row>
        <row r="452">
          <cell r="A452" t="str">
            <v>A</v>
          </cell>
          <cell r="B452" t="str">
            <v>UME20212</v>
          </cell>
          <cell r="C452" t="str">
            <v>동관보온(포리마테이프)</v>
          </cell>
          <cell r="D452" t="str">
            <v>D=40MM, T=25MM</v>
          </cell>
          <cell r="E452" t="str">
            <v>M</v>
          </cell>
          <cell r="F452">
            <v>367.3</v>
          </cell>
          <cell r="G452">
            <v>945</v>
          </cell>
          <cell r="H452">
            <v>2211</v>
          </cell>
          <cell r="I452">
            <v>44</v>
          </cell>
        </row>
        <row r="453">
          <cell r="A453" t="str">
            <v>A</v>
          </cell>
          <cell r="B453" t="str">
            <v>UME20213</v>
          </cell>
          <cell r="C453" t="str">
            <v>동관보온(포리마테이프)</v>
          </cell>
          <cell r="D453" t="str">
            <v>D=50MM, T=25MM</v>
          </cell>
          <cell r="E453" t="str">
            <v>M</v>
          </cell>
          <cell r="F453">
            <v>426.5</v>
          </cell>
          <cell r="G453">
            <v>1100</v>
          </cell>
          <cell r="H453">
            <v>2200</v>
          </cell>
          <cell r="I453">
            <v>0</v>
          </cell>
        </row>
        <row r="454">
          <cell r="A454" t="str">
            <v>A</v>
          </cell>
          <cell r="B454" t="str">
            <v>UME20215</v>
          </cell>
          <cell r="C454" t="str">
            <v>동관보온(포리마테이프)</v>
          </cell>
          <cell r="D454" t="str">
            <v>D=65MM, T=25MM</v>
          </cell>
          <cell r="E454" t="str">
            <v>M</v>
          </cell>
          <cell r="F454">
            <v>857.6</v>
          </cell>
          <cell r="G454">
            <v>1200</v>
          </cell>
          <cell r="H454">
            <v>2800</v>
          </cell>
          <cell r="I454">
            <v>100</v>
          </cell>
        </row>
        <row r="455">
          <cell r="A455" t="str">
            <v>A</v>
          </cell>
          <cell r="B455" t="str">
            <v>UME20217</v>
          </cell>
          <cell r="C455" t="str">
            <v>동관보온(포리마테이프)</v>
          </cell>
          <cell r="D455" t="str">
            <v>D=80MM, T=25MM</v>
          </cell>
          <cell r="E455" t="str">
            <v>M</v>
          </cell>
          <cell r="F455">
            <v>66.099999999999994</v>
          </cell>
          <cell r="G455">
            <v>1400</v>
          </cell>
          <cell r="H455">
            <v>3200</v>
          </cell>
          <cell r="I455">
            <v>100</v>
          </cell>
        </row>
        <row r="456">
          <cell r="A456" t="str">
            <v>A</v>
          </cell>
          <cell r="B456" t="str">
            <v>UME22205</v>
          </cell>
          <cell r="C456" t="str">
            <v>동관보온(은박)</v>
          </cell>
          <cell r="D456" t="str">
            <v>D=15MM, T=25MM</v>
          </cell>
          <cell r="E456" t="str">
            <v>M</v>
          </cell>
          <cell r="F456">
            <v>238.92</v>
          </cell>
          <cell r="G456">
            <v>600</v>
          </cell>
          <cell r="H456">
            <v>1200</v>
          </cell>
          <cell r="I456">
            <v>0</v>
          </cell>
        </row>
        <row r="457">
          <cell r="A457" t="str">
            <v>A</v>
          </cell>
          <cell r="B457" t="str">
            <v>UME22207</v>
          </cell>
          <cell r="C457" t="str">
            <v>동관보온(은박)</v>
          </cell>
          <cell r="D457" t="str">
            <v>D=20MM, T=25MM</v>
          </cell>
          <cell r="E457" t="str">
            <v>M</v>
          </cell>
          <cell r="F457">
            <v>1598.5</v>
          </cell>
          <cell r="G457">
            <v>700</v>
          </cell>
          <cell r="H457">
            <v>1500</v>
          </cell>
          <cell r="I457">
            <v>0</v>
          </cell>
        </row>
        <row r="458">
          <cell r="A458" t="str">
            <v>A</v>
          </cell>
          <cell r="B458" t="str">
            <v>UME22208</v>
          </cell>
          <cell r="C458" t="str">
            <v>동관보온(은박)</v>
          </cell>
          <cell r="D458" t="str">
            <v>D=25MM, T=25MM</v>
          </cell>
          <cell r="E458" t="str">
            <v>M</v>
          </cell>
          <cell r="F458">
            <v>352.28</v>
          </cell>
          <cell r="G458">
            <v>800</v>
          </cell>
          <cell r="H458">
            <v>1800</v>
          </cell>
          <cell r="I458">
            <v>0</v>
          </cell>
        </row>
        <row r="459">
          <cell r="A459" t="str">
            <v>A</v>
          </cell>
          <cell r="B459" t="str">
            <v>UME22210</v>
          </cell>
          <cell r="C459" t="str">
            <v>동관보온(은박)</v>
          </cell>
          <cell r="D459" t="str">
            <v>D=32MM, T=25MM</v>
          </cell>
          <cell r="E459" t="str">
            <v>M</v>
          </cell>
          <cell r="F459">
            <v>781.16</v>
          </cell>
          <cell r="G459">
            <v>900</v>
          </cell>
          <cell r="H459">
            <v>2000</v>
          </cell>
          <cell r="I459">
            <v>0</v>
          </cell>
        </row>
        <row r="460">
          <cell r="A460" t="str">
            <v>A</v>
          </cell>
          <cell r="B460" t="str">
            <v>UME22212</v>
          </cell>
          <cell r="C460" t="str">
            <v>동관보온(은박)</v>
          </cell>
          <cell r="D460" t="str">
            <v>D=40MM, T=25MM</v>
          </cell>
          <cell r="E460" t="str">
            <v>M</v>
          </cell>
          <cell r="F460">
            <v>2187.85</v>
          </cell>
          <cell r="G460">
            <v>1000</v>
          </cell>
          <cell r="H460">
            <v>2000</v>
          </cell>
          <cell r="I460">
            <v>0</v>
          </cell>
        </row>
        <row r="461">
          <cell r="A461" t="str">
            <v>A</v>
          </cell>
          <cell r="B461" t="str">
            <v>UME24505</v>
          </cell>
          <cell r="C461" t="str">
            <v>동관보온(아스팔트휄트,매직T/P)</v>
          </cell>
          <cell r="D461" t="str">
            <v>D=15MM, T=50MM</v>
          </cell>
          <cell r="E461" t="str">
            <v>M</v>
          </cell>
          <cell r="F461">
            <v>6.28</v>
          </cell>
          <cell r="G461">
            <v>2100</v>
          </cell>
          <cell r="H461">
            <v>2600</v>
          </cell>
          <cell r="I461">
            <v>100</v>
          </cell>
        </row>
        <row r="462">
          <cell r="A462" t="str">
            <v>A</v>
          </cell>
          <cell r="B462" t="str">
            <v>UME24510</v>
          </cell>
          <cell r="C462" t="str">
            <v>동관보온(아스팔트휄트,매직T/P)</v>
          </cell>
          <cell r="D462" t="str">
            <v>D=32MM, T=50MM</v>
          </cell>
          <cell r="E462" t="str">
            <v>M</v>
          </cell>
          <cell r="F462">
            <v>28.79</v>
          </cell>
          <cell r="G462">
            <v>2600</v>
          </cell>
          <cell r="H462">
            <v>3900</v>
          </cell>
          <cell r="I462">
            <v>100</v>
          </cell>
        </row>
        <row r="463">
          <cell r="A463" t="str">
            <v>A</v>
          </cell>
          <cell r="B463" t="str">
            <v>UME24513</v>
          </cell>
          <cell r="C463" t="str">
            <v>동관보온(아스팔트휄트,매직T/P)</v>
          </cell>
          <cell r="D463" t="str">
            <v>D=50MM, T=50MM</v>
          </cell>
          <cell r="E463" t="str">
            <v>M</v>
          </cell>
          <cell r="F463">
            <v>2.2000000000000002</v>
          </cell>
          <cell r="G463">
            <v>3000</v>
          </cell>
          <cell r="H463">
            <v>4000</v>
          </cell>
          <cell r="I463">
            <v>100</v>
          </cell>
        </row>
        <row r="464">
          <cell r="A464" t="str">
            <v>A</v>
          </cell>
          <cell r="B464" t="str">
            <v>UME40215</v>
          </cell>
          <cell r="C464" t="str">
            <v>밸브 보온</v>
          </cell>
          <cell r="D464" t="str">
            <v>D=65MM, T=25MM</v>
          </cell>
          <cell r="E464" t="str">
            <v>개소</v>
          </cell>
          <cell r="F464">
            <v>26</v>
          </cell>
          <cell r="G464">
            <v>1494</v>
          </cell>
          <cell r="H464">
            <v>7596</v>
          </cell>
          <cell r="I464">
            <v>0</v>
          </cell>
        </row>
        <row r="465">
          <cell r="A465" t="str">
            <v>A</v>
          </cell>
          <cell r="B465" t="str">
            <v>UME40217</v>
          </cell>
          <cell r="C465" t="str">
            <v>밸브 보온</v>
          </cell>
          <cell r="D465" t="str">
            <v>D=80MM, T=25MM</v>
          </cell>
          <cell r="E465" t="str">
            <v>개소</v>
          </cell>
          <cell r="F465">
            <v>10</v>
          </cell>
          <cell r="G465">
            <v>1566</v>
          </cell>
          <cell r="H465">
            <v>8240</v>
          </cell>
          <cell r="I465">
            <v>0</v>
          </cell>
        </row>
        <row r="466">
          <cell r="A466" t="str">
            <v>A</v>
          </cell>
          <cell r="B466" t="str">
            <v>UME40513</v>
          </cell>
          <cell r="C466" t="str">
            <v>밸브 보온</v>
          </cell>
          <cell r="D466" t="str">
            <v>D=50MM, T=50MM</v>
          </cell>
          <cell r="E466" t="str">
            <v>개소</v>
          </cell>
          <cell r="F466">
            <v>2</v>
          </cell>
          <cell r="G466">
            <v>2052</v>
          </cell>
          <cell r="H466">
            <v>11709</v>
          </cell>
          <cell r="I466">
            <v>0</v>
          </cell>
        </row>
        <row r="467">
          <cell r="A467" t="str">
            <v>A</v>
          </cell>
          <cell r="B467" t="str">
            <v>UME80205</v>
          </cell>
          <cell r="C467" t="str">
            <v>발포폴리에틸렌 보온</v>
          </cell>
          <cell r="D467" t="str">
            <v>D=15MM, T=5MM</v>
          </cell>
          <cell r="E467" t="str">
            <v>M</v>
          </cell>
          <cell r="F467">
            <v>24096.959999999999</v>
          </cell>
          <cell r="G467">
            <v>100</v>
          </cell>
          <cell r="H467">
            <v>300</v>
          </cell>
          <cell r="I467">
            <v>0</v>
          </cell>
        </row>
        <row r="468">
          <cell r="A468" t="str">
            <v>A</v>
          </cell>
          <cell r="B468" t="str">
            <v>UME80207</v>
          </cell>
          <cell r="C468" t="str">
            <v>발포폴리에틸렌 보온</v>
          </cell>
          <cell r="D468" t="str">
            <v>D=20MM, T=5MM</v>
          </cell>
          <cell r="E468" t="str">
            <v>M</v>
          </cell>
          <cell r="F468">
            <v>2555.58</v>
          </cell>
          <cell r="G468">
            <v>200</v>
          </cell>
          <cell r="H468">
            <v>500</v>
          </cell>
          <cell r="I468">
            <v>0</v>
          </cell>
        </row>
        <row r="469">
          <cell r="A469" t="str">
            <v>A</v>
          </cell>
          <cell r="B469" t="str">
            <v>UME80245</v>
          </cell>
          <cell r="C469" t="str">
            <v>발포폴리에틸렌 보온</v>
          </cell>
          <cell r="D469" t="str">
            <v>D=15MM, T=15MM</v>
          </cell>
          <cell r="E469" t="str">
            <v>M</v>
          </cell>
          <cell r="F469">
            <v>1020.8</v>
          </cell>
          <cell r="G469">
            <v>400</v>
          </cell>
          <cell r="H469">
            <v>600</v>
          </cell>
          <cell r="I469">
            <v>0</v>
          </cell>
        </row>
        <row r="470">
          <cell r="A470" t="str">
            <v>A</v>
          </cell>
          <cell r="B470" t="str">
            <v>UME90101</v>
          </cell>
          <cell r="C470" t="str">
            <v>정온전선설치(센서,접지)</v>
          </cell>
          <cell r="D470" t="str">
            <v>1M</v>
          </cell>
          <cell r="E470" t="str">
            <v>조</v>
          </cell>
          <cell r="F470">
            <v>550</v>
          </cell>
          <cell r="G470">
            <v>8748</v>
          </cell>
          <cell r="H470">
            <v>1432</v>
          </cell>
          <cell r="I470">
            <v>28</v>
          </cell>
        </row>
        <row r="471">
          <cell r="A471" t="str">
            <v>A</v>
          </cell>
          <cell r="B471" t="str">
            <v>UME90104</v>
          </cell>
          <cell r="C471" t="str">
            <v>정온전선설치(센서,접지)</v>
          </cell>
          <cell r="D471" t="str">
            <v>4M</v>
          </cell>
          <cell r="E471" t="str">
            <v>조</v>
          </cell>
          <cell r="F471">
            <v>2</v>
          </cell>
          <cell r="G471">
            <v>26136</v>
          </cell>
          <cell r="H471">
            <v>5729</v>
          </cell>
          <cell r="I471">
            <v>114</v>
          </cell>
        </row>
        <row r="472">
          <cell r="A472" t="str">
            <v>A</v>
          </cell>
          <cell r="B472" t="str">
            <v>UME90106</v>
          </cell>
          <cell r="C472" t="str">
            <v>정온전선설치(센서,접지)</v>
          </cell>
          <cell r="D472" t="str">
            <v>6M</v>
          </cell>
          <cell r="E472" t="str">
            <v>조</v>
          </cell>
          <cell r="F472">
            <v>928</v>
          </cell>
          <cell r="G472">
            <v>37656</v>
          </cell>
          <cell r="H472">
            <v>8594</v>
          </cell>
          <cell r="I472">
            <v>171</v>
          </cell>
        </row>
        <row r="473">
          <cell r="A473" t="str">
            <v>A</v>
          </cell>
          <cell r="B473" t="str">
            <v>UMG25100</v>
          </cell>
          <cell r="C473" t="str">
            <v>세면기수전설치(다용도꼭지제외)</v>
          </cell>
          <cell r="D473" t="str">
            <v>니켈크롬도장</v>
          </cell>
          <cell r="E473" t="str">
            <v>개</v>
          </cell>
          <cell r="F473">
            <v>444</v>
          </cell>
          <cell r="G473">
            <v>36936</v>
          </cell>
          <cell r="H473">
            <v>6792</v>
          </cell>
          <cell r="I473">
            <v>135</v>
          </cell>
        </row>
        <row r="474">
          <cell r="A474" t="str">
            <v>A</v>
          </cell>
          <cell r="B474" t="str">
            <v>UMG25103</v>
          </cell>
          <cell r="C474" t="str">
            <v>세면기수전설치(다용도꼭지포함)</v>
          </cell>
          <cell r="D474" t="str">
            <v>니켈크롬도장</v>
          </cell>
          <cell r="E474" t="str">
            <v>개</v>
          </cell>
          <cell r="F474">
            <v>438</v>
          </cell>
          <cell r="G474">
            <v>43416</v>
          </cell>
          <cell r="H474">
            <v>6792</v>
          </cell>
          <cell r="I474">
            <v>135</v>
          </cell>
        </row>
        <row r="475">
          <cell r="A475" t="str">
            <v>A</v>
          </cell>
          <cell r="B475" t="str">
            <v>UMG28205</v>
          </cell>
          <cell r="C475" t="str">
            <v>욕조수전 설치(안마헤드)</v>
          </cell>
          <cell r="D475" t="str">
            <v>니켈크롬도장(높이조절형)</v>
          </cell>
          <cell r="E475" t="str">
            <v>개</v>
          </cell>
          <cell r="F475">
            <v>1</v>
          </cell>
          <cell r="G475">
            <v>56808</v>
          </cell>
          <cell r="H475">
            <v>7885</v>
          </cell>
          <cell r="I475">
            <v>158</v>
          </cell>
        </row>
        <row r="476">
          <cell r="A476" t="str">
            <v>A</v>
          </cell>
          <cell r="B476" t="str">
            <v>UMG28207</v>
          </cell>
          <cell r="C476" t="str">
            <v>샤워전용수전 설치(안마헤드)</v>
          </cell>
          <cell r="D476" t="str">
            <v>니켈크롬도장(높이조절형)</v>
          </cell>
          <cell r="E476" t="str">
            <v>개</v>
          </cell>
          <cell r="F476">
            <v>438</v>
          </cell>
          <cell r="G476">
            <v>49320</v>
          </cell>
          <cell r="H476">
            <v>7885</v>
          </cell>
          <cell r="I476">
            <v>158</v>
          </cell>
        </row>
        <row r="477">
          <cell r="A477" t="str">
            <v>A</v>
          </cell>
          <cell r="B477" t="str">
            <v>UMG28212</v>
          </cell>
          <cell r="C477" t="str">
            <v>온도조절욕조수전 설치(안마헤드)</v>
          </cell>
          <cell r="D477" t="str">
            <v>니켈크롬도장(높이조절형)</v>
          </cell>
          <cell r="E477" t="str">
            <v>개</v>
          </cell>
          <cell r="F477">
            <v>438</v>
          </cell>
          <cell r="G477">
            <v>78480</v>
          </cell>
          <cell r="H477">
            <v>7885</v>
          </cell>
          <cell r="I477">
            <v>158</v>
          </cell>
        </row>
        <row r="478">
          <cell r="A478" t="str">
            <v>A</v>
          </cell>
          <cell r="B478" t="str">
            <v>UMG37107</v>
          </cell>
          <cell r="C478" t="str">
            <v>씽크수전 설치(벽붙이형,니켈크롬)</v>
          </cell>
          <cell r="D478" t="str">
            <v>핸드스프레식</v>
          </cell>
          <cell r="E478" t="str">
            <v>개</v>
          </cell>
          <cell r="F478">
            <v>2</v>
          </cell>
          <cell r="G478">
            <v>32810</v>
          </cell>
          <cell r="H478">
            <v>4088</v>
          </cell>
          <cell r="I478">
            <v>81</v>
          </cell>
        </row>
        <row r="479">
          <cell r="A479" t="str">
            <v>A</v>
          </cell>
          <cell r="B479" t="str">
            <v>UMG37109</v>
          </cell>
          <cell r="C479" t="str">
            <v>씽크수전설치(대붙이,측면개폐형,크롬)</v>
          </cell>
          <cell r="D479" t="str">
            <v>핸드스프레식</v>
          </cell>
          <cell r="E479" t="str">
            <v>개</v>
          </cell>
          <cell r="F479">
            <v>1</v>
          </cell>
          <cell r="G479">
            <v>49518</v>
          </cell>
          <cell r="H479">
            <v>8177</v>
          </cell>
          <cell r="I479">
            <v>163</v>
          </cell>
        </row>
        <row r="480">
          <cell r="A480" t="str">
            <v>A</v>
          </cell>
          <cell r="B480" t="str">
            <v>UMG37111</v>
          </cell>
          <cell r="C480" t="str">
            <v>씽크수전설치(대붙이,측면개폐형,크롬)</v>
          </cell>
          <cell r="D480" t="str">
            <v>3단절수,핸드스프레식</v>
          </cell>
          <cell r="E480" t="str">
            <v>개</v>
          </cell>
          <cell r="F480">
            <v>928</v>
          </cell>
          <cell r="G480">
            <v>51125</v>
          </cell>
          <cell r="H480">
            <v>8177</v>
          </cell>
          <cell r="I480">
            <v>163</v>
          </cell>
        </row>
        <row r="481">
          <cell r="A481" t="str">
            <v>A</v>
          </cell>
          <cell r="B481" t="str">
            <v>UMG40010</v>
          </cell>
          <cell r="C481" t="str">
            <v>손빨래수전 설치(씽글레바)</v>
          </cell>
          <cell r="D481" t="str">
            <v>니켈크롬도장</v>
          </cell>
          <cell r="E481" t="str">
            <v>개</v>
          </cell>
          <cell r="F481">
            <v>438</v>
          </cell>
          <cell r="G481">
            <v>22032</v>
          </cell>
          <cell r="H481">
            <v>4646</v>
          </cell>
          <cell r="I481">
            <v>93</v>
          </cell>
        </row>
        <row r="482">
          <cell r="A482" t="str">
            <v>A</v>
          </cell>
          <cell r="B482" t="str">
            <v>UMG40201</v>
          </cell>
          <cell r="C482" t="str">
            <v>가로꼭지 설치(카프링)</v>
          </cell>
          <cell r="D482" t="str">
            <v>D15 (화초물뿌리개 포함)</v>
          </cell>
          <cell r="E482" t="str">
            <v>개</v>
          </cell>
          <cell r="F482">
            <v>58</v>
          </cell>
          <cell r="G482">
            <v>8352</v>
          </cell>
          <cell r="H482">
            <v>2323</v>
          </cell>
          <cell r="I482">
            <v>46</v>
          </cell>
        </row>
        <row r="483">
          <cell r="A483" t="str">
            <v>A</v>
          </cell>
          <cell r="B483" t="str">
            <v>UMG40202</v>
          </cell>
          <cell r="C483" t="str">
            <v>가로꼭지 설치 (일반형)</v>
          </cell>
          <cell r="D483" t="str">
            <v>D15</v>
          </cell>
          <cell r="E483" t="str">
            <v>개</v>
          </cell>
          <cell r="F483">
            <v>786</v>
          </cell>
          <cell r="G483">
            <v>2160</v>
          </cell>
          <cell r="H483">
            <v>2323</v>
          </cell>
          <cell r="I483">
            <v>46</v>
          </cell>
        </row>
        <row r="484">
          <cell r="A484" t="str">
            <v>A</v>
          </cell>
          <cell r="B484" t="str">
            <v>UMG40204</v>
          </cell>
          <cell r="C484" t="str">
            <v>2구가로꼭지 설치(1구:카프링)</v>
          </cell>
          <cell r="D484" t="str">
            <v>D15</v>
          </cell>
          <cell r="E484" t="str">
            <v>개</v>
          </cell>
          <cell r="F484">
            <v>142</v>
          </cell>
          <cell r="G484">
            <v>5400</v>
          </cell>
          <cell r="H484">
            <v>2323</v>
          </cell>
          <cell r="I484">
            <v>46</v>
          </cell>
        </row>
        <row r="485">
          <cell r="A485" t="str">
            <v>A</v>
          </cell>
          <cell r="B485" t="str">
            <v>UMG40207</v>
          </cell>
          <cell r="C485" t="str">
            <v>2구가로꼭지 설치(1구:카프링)</v>
          </cell>
          <cell r="D485" t="str">
            <v>D15(화초물뿌리개 포함)</v>
          </cell>
          <cell r="E485" t="str">
            <v>개</v>
          </cell>
          <cell r="F485">
            <v>728</v>
          </cell>
          <cell r="G485">
            <v>11160</v>
          </cell>
          <cell r="H485">
            <v>2323</v>
          </cell>
          <cell r="I485">
            <v>46</v>
          </cell>
        </row>
        <row r="486">
          <cell r="A486" t="str">
            <v>A</v>
          </cell>
          <cell r="B486" t="str">
            <v>UMG40225</v>
          </cell>
          <cell r="C486" t="str">
            <v>긴몸통 가로꼭지 설치</v>
          </cell>
          <cell r="D486" t="str">
            <v>D20</v>
          </cell>
          <cell r="E486" t="str">
            <v>개</v>
          </cell>
          <cell r="F486">
            <v>1</v>
          </cell>
          <cell r="G486">
            <v>3600</v>
          </cell>
          <cell r="H486">
            <v>2323</v>
          </cell>
          <cell r="I486">
            <v>46</v>
          </cell>
        </row>
        <row r="487">
          <cell r="A487" t="str">
            <v>A</v>
          </cell>
          <cell r="B487" t="str">
            <v>UMG40300</v>
          </cell>
          <cell r="C487" t="str">
            <v>살수꼭지(카프링)</v>
          </cell>
          <cell r="D487" t="str">
            <v>D15</v>
          </cell>
          <cell r="E487" t="str">
            <v>개</v>
          </cell>
          <cell r="F487">
            <v>16</v>
          </cell>
          <cell r="G487">
            <v>2592</v>
          </cell>
          <cell r="H487">
            <v>2323</v>
          </cell>
          <cell r="I487">
            <v>46</v>
          </cell>
        </row>
        <row r="488">
          <cell r="A488" t="str">
            <v>A</v>
          </cell>
          <cell r="B488" t="str">
            <v>UMK32100</v>
          </cell>
          <cell r="C488" t="str">
            <v>양수기함설치(냉수용)</v>
          </cell>
          <cell r="D488" t="str">
            <v>430LX280HX200W</v>
          </cell>
          <cell r="E488" t="str">
            <v>개</v>
          </cell>
          <cell r="F488">
            <v>250</v>
          </cell>
          <cell r="G488">
            <v>21768</v>
          </cell>
          <cell r="H488">
            <v>8626</v>
          </cell>
          <cell r="I488">
            <v>172</v>
          </cell>
        </row>
        <row r="489">
          <cell r="A489" t="str">
            <v>A</v>
          </cell>
          <cell r="B489" t="str">
            <v>UMK32500</v>
          </cell>
          <cell r="C489" t="str">
            <v>양수기함설치(점검구겸용)(복도식,개별)</v>
          </cell>
          <cell r="D489" t="str">
            <v>440X600X200</v>
          </cell>
          <cell r="E489" t="str">
            <v>개</v>
          </cell>
          <cell r="F489">
            <v>120</v>
          </cell>
          <cell r="G489">
            <v>46968</v>
          </cell>
          <cell r="H489">
            <v>8626</v>
          </cell>
          <cell r="I489">
            <v>172</v>
          </cell>
        </row>
        <row r="490">
          <cell r="A490" t="str">
            <v>A</v>
          </cell>
          <cell r="B490" t="str">
            <v>UMK52101</v>
          </cell>
          <cell r="C490" t="str">
            <v>살수꼭지 철문박스(스텐)</v>
          </cell>
          <cell r="E490" t="str">
            <v>개소</v>
          </cell>
          <cell r="F490">
            <v>16</v>
          </cell>
          <cell r="G490">
            <v>14400</v>
          </cell>
          <cell r="H490">
            <v>4345</v>
          </cell>
          <cell r="I490">
            <v>86</v>
          </cell>
        </row>
        <row r="491">
          <cell r="A491" t="str">
            <v>A</v>
          </cell>
          <cell r="B491" t="str">
            <v>UMN30105</v>
          </cell>
          <cell r="C491" t="str">
            <v>워터햄머흡수기(WHA) 설치</v>
          </cell>
          <cell r="D491" t="str">
            <v>D15 (A TYPE)</v>
          </cell>
          <cell r="E491" t="str">
            <v>개</v>
          </cell>
          <cell r="F491">
            <v>438</v>
          </cell>
          <cell r="G491">
            <v>9000</v>
          </cell>
          <cell r="H491">
            <v>1052</v>
          </cell>
          <cell r="I491">
            <v>21</v>
          </cell>
        </row>
        <row r="492">
          <cell r="A492" t="str">
            <v>A</v>
          </cell>
          <cell r="B492" t="str">
            <v>UMN30106</v>
          </cell>
          <cell r="C492" t="str">
            <v>워터햄머흡수기(WHA) 설치</v>
          </cell>
          <cell r="D492" t="str">
            <v>D15(MINI TYPE)</v>
          </cell>
          <cell r="E492" t="str">
            <v>개</v>
          </cell>
          <cell r="F492">
            <v>1372</v>
          </cell>
          <cell r="G492">
            <v>8640</v>
          </cell>
          <cell r="H492">
            <v>524</v>
          </cell>
          <cell r="I492">
            <v>10</v>
          </cell>
        </row>
        <row r="493">
          <cell r="A493" t="str">
            <v>A</v>
          </cell>
          <cell r="B493" t="str">
            <v>UMN30107</v>
          </cell>
          <cell r="C493" t="str">
            <v>워터햄머흡수기(WHA) 설치</v>
          </cell>
          <cell r="D493" t="str">
            <v>D20MM</v>
          </cell>
          <cell r="E493" t="str">
            <v>개</v>
          </cell>
          <cell r="F493">
            <v>128</v>
          </cell>
          <cell r="G493">
            <v>13398</v>
          </cell>
          <cell r="H493">
            <v>4817</v>
          </cell>
          <cell r="I493">
            <v>94</v>
          </cell>
        </row>
        <row r="494">
          <cell r="A494" t="str">
            <v>A</v>
          </cell>
          <cell r="B494" t="str">
            <v>UMN30113</v>
          </cell>
          <cell r="C494" t="str">
            <v>워터햄머흡수기(WHA) 설치</v>
          </cell>
          <cell r="D494" t="str">
            <v>D50MM</v>
          </cell>
          <cell r="E494" t="str">
            <v>개</v>
          </cell>
          <cell r="F494">
            <v>18</v>
          </cell>
          <cell r="G494">
            <v>81707</v>
          </cell>
          <cell r="H494">
            <v>5759</v>
          </cell>
          <cell r="I494">
            <v>114</v>
          </cell>
        </row>
        <row r="495">
          <cell r="A495" t="str">
            <v>A</v>
          </cell>
          <cell r="B495" t="str">
            <v>UMN34215</v>
          </cell>
          <cell r="C495" t="str">
            <v>후렉시블콘넥타 설치</v>
          </cell>
          <cell r="D495" t="str">
            <v>D65MM, (20KG/CM2)</v>
          </cell>
          <cell r="E495" t="str">
            <v>개소</v>
          </cell>
          <cell r="F495">
            <v>13</v>
          </cell>
          <cell r="G495">
            <v>37800</v>
          </cell>
          <cell r="H495">
            <v>42710</v>
          </cell>
          <cell r="I495">
            <v>854</v>
          </cell>
        </row>
        <row r="496">
          <cell r="A496" t="str">
            <v>A</v>
          </cell>
          <cell r="B496" t="str">
            <v>UMN34217</v>
          </cell>
          <cell r="C496" t="str">
            <v>후렉시블콘넥타설치</v>
          </cell>
          <cell r="D496" t="str">
            <v>D80MM, (20KG/CM2)</v>
          </cell>
          <cell r="E496" t="str">
            <v>개소</v>
          </cell>
          <cell r="F496">
            <v>5</v>
          </cell>
          <cell r="G496">
            <v>45360</v>
          </cell>
          <cell r="H496">
            <v>55888</v>
          </cell>
          <cell r="I496">
            <v>1117</v>
          </cell>
        </row>
        <row r="497">
          <cell r="A497" t="str">
            <v>A</v>
          </cell>
          <cell r="B497" t="str">
            <v>UMO21100</v>
          </cell>
          <cell r="C497" t="str">
            <v>배수발브가대설치</v>
          </cell>
          <cell r="D497" t="str">
            <v>D15X2선</v>
          </cell>
          <cell r="E497" t="str">
            <v>개소</v>
          </cell>
          <cell r="F497">
            <v>64</v>
          </cell>
          <cell r="G497">
            <v>991</v>
          </cell>
          <cell r="H497">
            <v>3432</v>
          </cell>
          <cell r="I497">
            <v>68</v>
          </cell>
        </row>
        <row r="498">
          <cell r="A498" t="str">
            <v>A</v>
          </cell>
          <cell r="B498" t="str">
            <v>UMO28104</v>
          </cell>
          <cell r="C498" t="str">
            <v>벽체내고정새들설치</v>
          </cell>
          <cell r="D498" t="str">
            <v>D15 MM</v>
          </cell>
          <cell r="E498" t="str">
            <v>조</v>
          </cell>
          <cell r="F498">
            <v>3083</v>
          </cell>
          <cell r="G498">
            <v>27</v>
          </cell>
          <cell r="H498">
            <v>0</v>
          </cell>
          <cell r="I498">
            <v>0</v>
          </cell>
        </row>
        <row r="499">
          <cell r="A499" t="str">
            <v>A</v>
          </cell>
          <cell r="B499" t="str">
            <v>UMO28295</v>
          </cell>
          <cell r="C499" t="str">
            <v>배관받침대</v>
          </cell>
          <cell r="D499" t="str">
            <v>H=300 MM</v>
          </cell>
          <cell r="E499" t="str">
            <v>개소</v>
          </cell>
          <cell r="F499">
            <v>10</v>
          </cell>
          <cell r="G499">
            <v>985</v>
          </cell>
          <cell r="H499">
            <v>7404</v>
          </cell>
          <cell r="I499">
            <v>148</v>
          </cell>
        </row>
        <row r="500">
          <cell r="A500" t="str">
            <v>A</v>
          </cell>
          <cell r="B500" t="str">
            <v>UMO28921</v>
          </cell>
          <cell r="C500" t="str">
            <v>살수전고정가대설치</v>
          </cell>
          <cell r="D500" t="str">
            <v>40X40X5T</v>
          </cell>
          <cell r="E500" t="str">
            <v>개</v>
          </cell>
          <cell r="F500">
            <v>16</v>
          </cell>
          <cell r="G500">
            <v>952</v>
          </cell>
          <cell r="H500">
            <v>1777</v>
          </cell>
          <cell r="I500">
            <v>35</v>
          </cell>
        </row>
        <row r="501">
          <cell r="A501" t="str">
            <v>A</v>
          </cell>
          <cell r="B501" t="str">
            <v>UMO31157</v>
          </cell>
          <cell r="C501" t="str">
            <v>스리브강관제작(200H)</v>
          </cell>
          <cell r="D501" t="str">
            <v>D65 M/M</v>
          </cell>
          <cell r="E501" t="str">
            <v>개소</v>
          </cell>
          <cell r="F501">
            <v>1</v>
          </cell>
          <cell r="G501">
            <v>637</v>
          </cell>
          <cell r="H501">
            <v>1841</v>
          </cell>
          <cell r="I501">
            <v>36</v>
          </cell>
        </row>
        <row r="502">
          <cell r="A502" t="str">
            <v>A</v>
          </cell>
          <cell r="B502" t="str">
            <v>UMO31158</v>
          </cell>
          <cell r="C502" t="str">
            <v>스리브강관제작(200H)</v>
          </cell>
          <cell r="D502" t="str">
            <v>D80 M/M</v>
          </cell>
          <cell r="E502" t="str">
            <v>개소</v>
          </cell>
          <cell r="F502">
            <v>2</v>
          </cell>
          <cell r="G502">
            <v>801</v>
          </cell>
          <cell r="H502">
            <v>2202</v>
          </cell>
          <cell r="I502">
            <v>43</v>
          </cell>
        </row>
        <row r="503">
          <cell r="A503" t="str">
            <v>A</v>
          </cell>
          <cell r="B503" t="str">
            <v>UMO31160</v>
          </cell>
          <cell r="C503" t="str">
            <v>스리브강관제작(200H)</v>
          </cell>
          <cell r="D503" t="str">
            <v>D100 M/M</v>
          </cell>
          <cell r="E503" t="str">
            <v>개소</v>
          </cell>
          <cell r="F503">
            <v>11</v>
          </cell>
          <cell r="G503">
            <v>1159</v>
          </cell>
          <cell r="H503">
            <v>3154</v>
          </cell>
          <cell r="I503">
            <v>62</v>
          </cell>
        </row>
        <row r="504">
          <cell r="A504" t="str">
            <v>A</v>
          </cell>
          <cell r="B504" t="str">
            <v>UMO33291</v>
          </cell>
          <cell r="C504" t="str">
            <v>수전스리브설치(옹벽, PVC)</v>
          </cell>
          <cell r="D504" t="str">
            <v>D25 MM(L=100~200)</v>
          </cell>
          <cell r="E504" t="str">
            <v>개소</v>
          </cell>
          <cell r="F504">
            <v>2152</v>
          </cell>
          <cell r="G504">
            <v>389</v>
          </cell>
          <cell r="H504">
            <v>672</v>
          </cell>
          <cell r="I504">
            <v>13</v>
          </cell>
        </row>
        <row r="505">
          <cell r="A505" t="str">
            <v>A</v>
          </cell>
          <cell r="B505" t="str">
            <v>UMP10204</v>
          </cell>
          <cell r="C505" t="str">
            <v>수도미터 설치 (급수용)</v>
          </cell>
          <cell r="D505" t="str">
            <v>D13 MM</v>
          </cell>
          <cell r="E505" t="str">
            <v>개</v>
          </cell>
          <cell r="F505">
            <v>490</v>
          </cell>
          <cell r="G505">
            <v>7920</v>
          </cell>
          <cell r="H505">
            <v>6646</v>
          </cell>
          <cell r="I505">
            <v>132</v>
          </cell>
        </row>
        <row r="506">
          <cell r="A506" t="str">
            <v>A</v>
          </cell>
          <cell r="B506" t="str">
            <v>UMP10210</v>
          </cell>
          <cell r="C506" t="str">
            <v>수도미터 설치 (급수용)</v>
          </cell>
          <cell r="D506" t="str">
            <v>D32 MM</v>
          </cell>
          <cell r="E506" t="str">
            <v>개</v>
          </cell>
          <cell r="F506">
            <v>2</v>
          </cell>
          <cell r="G506">
            <v>26640</v>
          </cell>
          <cell r="H506">
            <v>8435</v>
          </cell>
          <cell r="I506">
            <v>168</v>
          </cell>
        </row>
        <row r="507">
          <cell r="A507" t="str">
            <v>A</v>
          </cell>
          <cell r="B507" t="str">
            <v>UMP10250</v>
          </cell>
          <cell r="C507" t="str">
            <v>수도미터설치(급수용)(건식PD용)</v>
          </cell>
          <cell r="D507" t="str">
            <v>D13 MM</v>
          </cell>
          <cell r="E507" t="str">
            <v>개</v>
          </cell>
          <cell r="F507">
            <v>438</v>
          </cell>
          <cell r="G507">
            <v>11520</v>
          </cell>
          <cell r="H507">
            <v>6646</v>
          </cell>
          <cell r="I507">
            <v>132</v>
          </cell>
        </row>
        <row r="508">
          <cell r="A508" t="str">
            <v>A</v>
          </cell>
          <cell r="B508" t="str">
            <v>UMP25400</v>
          </cell>
          <cell r="C508" t="str">
            <v>압력계 설치(동관용)</v>
          </cell>
          <cell r="D508" t="str">
            <v>2-35 KG/CM2 이상, D100 M/M</v>
          </cell>
          <cell r="E508" t="str">
            <v>개</v>
          </cell>
          <cell r="F508">
            <v>18</v>
          </cell>
          <cell r="G508">
            <v>3464</v>
          </cell>
          <cell r="H508">
            <v>3079</v>
          </cell>
          <cell r="I508">
            <v>80</v>
          </cell>
        </row>
        <row r="509">
          <cell r="C509" t="str">
            <v>소  계</v>
          </cell>
        </row>
        <row r="511">
          <cell r="C511" t="str">
            <v>*  급탕공사</v>
          </cell>
        </row>
        <row r="512">
          <cell r="A512" t="str">
            <v>A</v>
          </cell>
          <cell r="B512" t="str">
            <v>MGF11251</v>
          </cell>
          <cell r="C512" t="str">
            <v>행가지지봉</v>
          </cell>
          <cell r="D512" t="str">
            <v>9MM(3/8")</v>
          </cell>
          <cell r="E512" t="str">
            <v>M</v>
          </cell>
          <cell r="F512">
            <v>79.2</v>
          </cell>
          <cell r="G512">
            <v>225</v>
          </cell>
          <cell r="H512">
            <v>0</v>
          </cell>
          <cell r="I512">
            <v>0</v>
          </cell>
        </row>
        <row r="513">
          <cell r="A513" t="str">
            <v>A</v>
          </cell>
          <cell r="B513" t="str">
            <v>MGF30505</v>
          </cell>
          <cell r="C513" t="str">
            <v>인서트</v>
          </cell>
          <cell r="D513" t="str">
            <v>D9</v>
          </cell>
          <cell r="E513" t="str">
            <v>개</v>
          </cell>
          <cell r="F513">
            <v>174</v>
          </cell>
          <cell r="G513">
            <v>26</v>
          </cell>
          <cell r="H513">
            <v>0</v>
          </cell>
          <cell r="I513">
            <v>0</v>
          </cell>
        </row>
        <row r="514">
          <cell r="A514" t="str">
            <v>A</v>
          </cell>
          <cell r="B514" t="str">
            <v>MMB40105</v>
          </cell>
          <cell r="C514" t="str">
            <v>동 엘보</v>
          </cell>
          <cell r="D514" t="str">
            <v>D15 MM</v>
          </cell>
          <cell r="E514" t="str">
            <v>개</v>
          </cell>
          <cell r="F514">
            <v>3693</v>
          </cell>
          <cell r="G514">
            <v>112</v>
          </cell>
          <cell r="H514">
            <v>0</v>
          </cell>
          <cell r="I514">
            <v>0</v>
          </cell>
        </row>
        <row r="515">
          <cell r="A515" t="str">
            <v>A</v>
          </cell>
          <cell r="B515" t="str">
            <v>MMB40107</v>
          </cell>
          <cell r="C515" t="str">
            <v>동 엘보</v>
          </cell>
          <cell r="D515" t="str">
            <v>D20 MM</v>
          </cell>
          <cell r="E515" t="str">
            <v>개</v>
          </cell>
          <cell r="F515">
            <v>22</v>
          </cell>
          <cell r="G515">
            <v>228</v>
          </cell>
          <cell r="H515">
            <v>0</v>
          </cell>
          <cell r="I515">
            <v>0</v>
          </cell>
        </row>
        <row r="516">
          <cell r="A516" t="str">
            <v>A</v>
          </cell>
          <cell r="B516" t="str">
            <v>MMB40108</v>
          </cell>
          <cell r="C516" t="str">
            <v>동 엘보</v>
          </cell>
          <cell r="D516" t="str">
            <v>D25 MM</v>
          </cell>
          <cell r="E516" t="str">
            <v>개</v>
          </cell>
          <cell r="F516">
            <v>4</v>
          </cell>
          <cell r="G516">
            <v>395</v>
          </cell>
          <cell r="H516">
            <v>0</v>
          </cell>
          <cell r="I516">
            <v>0</v>
          </cell>
        </row>
        <row r="517">
          <cell r="A517" t="str">
            <v>A</v>
          </cell>
          <cell r="B517" t="str">
            <v>MMB40205</v>
          </cell>
          <cell r="C517" t="str">
            <v>동 티</v>
          </cell>
          <cell r="D517" t="str">
            <v>D15 MM</v>
          </cell>
          <cell r="E517" t="str">
            <v>개</v>
          </cell>
          <cell r="F517">
            <v>3608</v>
          </cell>
          <cell r="G517">
            <v>243</v>
          </cell>
          <cell r="H517">
            <v>0</v>
          </cell>
          <cell r="I517">
            <v>0</v>
          </cell>
        </row>
        <row r="518">
          <cell r="A518" t="str">
            <v>A</v>
          </cell>
          <cell r="B518" t="str">
            <v>MMB40207</v>
          </cell>
          <cell r="C518" t="str">
            <v>동 티</v>
          </cell>
          <cell r="D518" t="str">
            <v>D20 MM</v>
          </cell>
          <cell r="E518" t="str">
            <v>개</v>
          </cell>
          <cell r="F518">
            <v>14</v>
          </cell>
          <cell r="G518">
            <v>359</v>
          </cell>
          <cell r="H518">
            <v>0</v>
          </cell>
          <cell r="I518">
            <v>0</v>
          </cell>
        </row>
        <row r="519">
          <cell r="A519" t="str">
            <v>A</v>
          </cell>
          <cell r="B519" t="str">
            <v>MMB40208</v>
          </cell>
          <cell r="C519" t="str">
            <v>동 티</v>
          </cell>
          <cell r="D519" t="str">
            <v>D25 MM</v>
          </cell>
          <cell r="E519" t="str">
            <v>개</v>
          </cell>
          <cell r="F519">
            <v>2</v>
          </cell>
          <cell r="G519">
            <v>553</v>
          </cell>
          <cell r="H519">
            <v>0</v>
          </cell>
          <cell r="I519">
            <v>0</v>
          </cell>
        </row>
        <row r="520">
          <cell r="A520" t="str">
            <v>A</v>
          </cell>
          <cell r="B520" t="str">
            <v>MMB40307</v>
          </cell>
          <cell r="C520" t="str">
            <v>동 레듀샤</v>
          </cell>
          <cell r="D520" t="str">
            <v>D20 MM</v>
          </cell>
          <cell r="E520" t="str">
            <v>개</v>
          </cell>
          <cell r="F520">
            <v>3</v>
          </cell>
          <cell r="G520">
            <v>143</v>
          </cell>
          <cell r="H520">
            <v>0</v>
          </cell>
          <cell r="I520">
            <v>0</v>
          </cell>
        </row>
        <row r="521">
          <cell r="A521" t="str">
            <v>A</v>
          </cell>
          <cell r="B521" t="str">
            <v>MMB40308</v>
          </cell>
          <cell r="C521" t="str">
            <v>동 레듀샤</v>
          </cell>
          <cell r="D521" t="str">
            <v>D25 MM</v>
          </cell>
          <cell r="E521" t="str">
            <v>개</v>
          </cell>
          <cell r="F521">
            <v>2</v>
          </cell>
          <cell r="G521">
            <v>212</v>
          </cell>
          <cell r="H521">
            <v>0</v>
          </cell>
          <cell r="I521">
            <v>0</v>
          </cell>
        </row>
        <row r="522">
          <cell r="A522" t="str">
            <v>A</v>
          </cell>
          <cell r="B522" t="str">
            <v>MMB40405</v>
          </cell>
          <cell r="C522" t="str">
            <v>동 소켓</v>
          </cell>
          <cell r="D522" t="str">
            <v>D15 MM</v>
          </cell>
          <cell r="E522" t="str">
            <v>개</v>
          </cell>
          <cell r="F522">
            <v>4618</v>
          </cell>
          <cell r="G522">
            <v>73</v>
          </cell>
          <cell r="H522">
            <v>0</v>
          </cell>
          <cell r="I522">
            <v>0</v>
          </cell>
        </row>
        <row r="523">
          <cell r="A523" t="str">
            <v>A</v>
          </cell>
          <cell r="B523" t="str">
            <v>MMB40407</v>
          </cell>
          <cell r="C523" t="str">
            <v>동 소켓</v>
          </cell>
          <cell r="D523" t="str">
            <v>D20 MM</v>
          </cell>
          <cell r="E523" t="str">
            <v>개</v>
          </cell>
          <cell r="F523">
            <v>1</v>
          </cell>
          <cell r="G523">
            <v>110</v>
          </cell>
          <cell r="H523">
            <v>0</v>
          </cell>
          <cell r="I523">
            <v>0</v>
          </cell>
        </row>
        <row r="524">
          <cell r="A524" t="str">
            <v>A</v>
          </cell>
          <cell r="B524" t="str">
            <v>MMB40507</v>
          </cell>
          <cell r="C524" t="str">
            <v>동 캡</v>
          </cell>
          <cell r="D524" t="str">
            <v>D20 MM</v>
          </cell>
          <cell r="E524" t="str">
            <v>개</v>
          </cell>
          <cell r="F524">
            <v>6</v>
          </cell>
          <cell r="G524">
            <v>133</v>
          </cell>
          <cell r="H524">
            <v>0</v>
          </cell>
          <cell r="I524">
            <v>0</v>
          </cell>
        </row>
        <row r="525">
          <cell r="A525" t="str">
            <v>A</v>
          </cell>
          <cell r="B525" t="str">
            <v>MMB50205</v>
          </cell>
          <cell r="C525" t="str">
            <v>CF아답타</v>
          </cell>
          <cell r="D525" t="str">
            <v>D15 MM</v>
          </cell>
          <cell r="E525" t="str">
            <v>개</v>
          </cell>
          <cell r="F525">
            <v>1804</v>
          </cell>
          <cell r="G525">
            <v>246</v>
          </cell>
          <cell r="H525">
            <v>0</v>
          </cell>
          <cell r="I525">
            <v>0</v>
          </cell>
        </row>
        <row r="526">
          <cell r="A526" t="str">
            <v>A</v>
          </cell>
          <cell r="B526" t="str">
            <v>MMB51405</v>
          </cell>
          <cell r="C526" t="str">
            <v>장티아답타</v>
          </cell>
          <cell r="D526" t="str">
            <v>D15 MM</v>
          </cell>
          <cell r="E526" t="str">
            <v>개</v>
          </cell>
          <cell r="F526">
            <v>438</v>
          </cell>
          <cell r="G526">
            <v>606</v>
          </cell>
          <cell r="H526">
            <v>0</v>
          </cell>
          <cell r="I526">
            <v>0</v>
          </cell>
        </row>
        <row r="527">
          <cell r="A527" t="str">
            <v>A</v>
          </cell>
          <cell r="B527" t="str">
            <v>MMB51450</v>
          </cell>
          <cell r="C527" t="str">
            <v>단티아답타</v>
          </cell>
          <cell r="D527" t="str">
            <v>D15 MM</v>
          </cell>
          <cell r="E527" t="str">
            <v>개</v>
          </cell>
          <cell r="F527">
            <v>438</v>
          </cell>
          <cell r="G527">
            <v>510</v>
          </cell>
          <cell r="H527">
            <v>0</v>
          </cell>
          <cell r="I527">
            <v>0</v>
          </cell>
        </row>
        <row r="528">
          <cell r="A528" t="str">
            <v>A</v>
          </cell>
          <cell r="B528" t="str">
            <v>MMB51505</v>
          </cell>
          <cell r="C528" t="str">
            <v>장암엘보아답타</v>
          </cell>
          <cell r="D528" t="str">
            <v>D15 MM</v>
          </cell>
          <cell r="E528" t="str">
            <v>개</v>
          </cell>
          <cell r="F528">
            <v>2252</v>
          </cell>
          <cell r="G528">
            <v>487</v>
          </cell>
          <cell r="H528">
            <v>0</v>
          </cell>
          <cell r="I528">
            <v>0</v>
          </cell>
        </row>
        <row r="529">
          <cell r="A529" t="str">
            <v>A</v>
          </cell>
          <cell r="B529" t="str">
            <v>MMO10505</v>
          </cell>
          <cell r="C529" t="str">
            <v>절연 행가</v>
          </cell>
          <cell r="D529" t="str">
            <v>D15 MM</v>
          </cell>
          <cell r="E529" t="str">
            <v>개</v>
          </cell>
          <cell r="F529">
            <v>133</v>
          </cell>
          <cell r="G529">
            <v>360</v>
          </cell>
          <cell r="H529">
            <v>0</v>
          </cell>
          <cell r="I529">
            <v>0</v>
          </cell>
        </row>
        <row r="530">
          <cell r="A530" t="str">
            <v>A</v>
          </cell>
          <cell r="B530" t="str">
            <v>MMO10507</v>
          </cell>
          <cell r="C530" t="str">
            <v>절연 행가</v>
          </cell>
          <cell r="D530" t="str">
            <v>D20 MM</v>
          </cell>
          <cell r="E530" t="str">
            <v>개</v>
          </cell>
          <cell r="F530">
            <v>35</v>
          </cell>
          <cell r="G530">
            <v>396</v>
          </cell>
          <cell r="H530">
            <v>0</v>
          </cell>
          <cell r="I530">
            <v>0</v>
          </cell>
        </row>
        <row r="531">
          <cell r="A531" t="str">
            <v>A</v>
          </cell>
          <cell r="B531" t="str">
            <v>MMO10508</v>
          </cell>
          <cell r="C531" t="str">
            <v>절연 행가</v>
          </cell>
          <cell r="D531" t="str">
            <v>D25 MM</v>
          </cell>
          <cell r="E531" t="str">
            <v>개</v>
          </cell>
          <cell r="F531">
            <v>6</v>
          </cell>
          <cell r="G531">
            <v>432</v>
          </cell>
          <cell r="H531">
            <v>0</v>
          </cell>
          <cell r="I531">
            <v>0</v>
          </cell>
        </row>
        <row r="532">
          <cell r="A532" t="str">
            <v>A</v>
          </cell>
          <cell r="B532" t="str">
            <v>MMO31208</v>
          </cell>
          <cell r="C532" t="str">
            <v>스리브(PVC제)</v>
          </cell>
          <cell r="D532" t="str">
            <v>D25 MM</v>
          </cell>
          <cell r="E532" t="str">
            <v>M</v>
          </cell>
          <cell r="F532">
            <v>462.84</v>
          </cell>
          <cell r="G532">
            <v>300</v>
          </cell>
          <cell r="H532">
            <v>0</v>
          </cell>
          <cell r="I532">
            <v>0</v>
          </cell>
        </row>
        <row r="533">
          <cell r="A533" t="str">
            <v>A</v>
          </cell>
          <cell r="B533" t="str">
            <v>UAC10950</v>
          </cell>
          <cell r="C533" t="str">
            <v>철제거푸집 15회(기계)</v>
          </cell>
          <cell r="E533" t="str">
            <v>M</v>
          </cell>
          <cell r="F533">
            <v>313.32</v>
          </cell>
          <cell r="G533">
            <v>100</v>
          </cell>
          <cell r="H533">
            <v>200</v>
          </cell>
          <cell r="I533">
            <v>0</v>
          </cell>
        </row>
        <row r="534">
          <cell r="A534" t="str">
            <v>A</v>
          </cell>
          <cell r="B534" t="str">
            <v>UMA52305</v>
          </cell>
          <cell r="C534" t="str">
            <v>동관 옥내 배관</v>
          </cell>
          <cell r="D534" t="str">
            <v>D15 MM,  (M TYPE)</v>
          </cell>
          <cell r="E534" t="str">
            <v>M</v>
          </cell>
          <cell r="F534">
            <v>19582.43</v>
          </cell>
          <cell r="G534">
            <v>700</v>
          </cell>
          <cell r="H534">
            <v>1600</v>
          </cell>
          <cell r="I534">
            <v>0</v>
          </cell>
        </row>
        <row r="535">
          <cell r="A535" t="str">
            <v>A</v>
          </cell>
          <cell r="B535" t="str">
            <v>UMA52307</v>
          </cell>
          <cell r="C535" t="str">
            <v>동관 옥내 배관</v>
          </cell>
          <cell r="D535" t="str">
            <v>D20 MM,  (M TYPE)</v>
          </cell>
          <cell r="E535" t="str">
            <v>M</v>
          </cell>
          <cell r="F535">
            <v>39.31</v>
          </cell>
          <cell r="G535">
            <v>1200</v>
          </cell>
          <cell r="H535">
            <v>1700</v>
          </cell>
          <cell r="I535">
            <v>0</v>
          </cell>
        </row>
        <row r="536">
          <cell r="A536" t="str">
            <v>A</v>
          </cell>
          <cell r="B536" t="str">
            <v>UMA52308</v>
          </cell>
          <cell r="C536" t="str">
            <v>동관 옥내 배관</v>
          </cell>
          <cell r="D536" t="str">
            <v>D25 MM,  (M TYPE)</v>
          </cell>
          <cell r="E536" t="str">
            <v>M</v>
          </cell>
          <cell r="F536">
            <v>9.4600000000000009</v>
          </cell>
          <cell r="G536">
            <v>1700</v>
          </cell>
          <cell r="H536">
            <v>2000</v>
          </cell>
          <cell r="I536">
            <v>0</v>
          </cell>
        </row>
        <row r="537">
          <cell r="A537" t="str">
            <v>A</v>
          </cell>
          <cell r="B537" t="str">
            <v>UMA52405</v>
          </cell>
          <cell r="C537" t="str">
            <v>동관 화장실 배관</v>
          </cell>
          <cell r="D537" t="str">
            <v>D15 MM,  (M TYPE)</v>
          </cell>
          <cell r="E537" t="str">
            <v>M</v>
          </cell>
          <cell r="F537">
            <v>2190.9499999999998</v>
          </cell>
          <cell r="G537">
            <v>800</v>
          </cell>
          <cell r="H537">
            <v>1700</v>
          </cell>
          <cell r="I537">
            <v>0</v>
          </cell>
        </row>
        <row r="538">
          <cell r="A538" t="str">
            <v>A</v>
          </cell>
          <cell r="B538" t="str">
            <v>UMA52407</v>
          </cell>
          <cell r="C538" t="str">
            <v>동관 화장실 배관</v>
          </cell>
          <cell r="D538" t="str">
            <v>D20 MM,  (M TYPE)</v>
          </cell>
          <cell r="E538" t="str">
            <v>M</v>
          </cell>
          <cell r="F538">
            <v>14.8</v>
          </cell>
          <cell r="G538">
            <v>1200</v>
          </cell>
          <cell r="H538">
            <v>2000</v>
          </cell>
          <cell r="I538">
            <v>0</v>
          </cell>
        </row>
        <row r="539">
          <cell r="A539" t="str">
            <v>A</v>
          </cell>
          <cell r="B539" t="str">
            <v>UMC24108</v>
          </cell>
          <cell r="C539" t="str">
            <v>동관용접 (BRAZING)</v>
          </cell>
          <cell r="D539" t="str">
            <v>D25 MM</v>
          </cell>
          <cell r="E539" t="str">
            <v>개소</v>
          </cell>
          <cell r="F539">
            <v>15</v>
          </cell>
          <cell r="G539">
            <v>174</v>
          </cell>
          <cell r="H539">
            <v>1455</v>
          </cell>
          <cell r="I539">
            <v>29</v>
          </cell>
        </row>
        <row r="540">
          <cell r="A540" t="str">
            <v>A</v>
          </cell>
          <cell r="B540" t="str">
            <v>UMC24305</v>
          </cell>
          <cell r="C540" t="str">
            <v>동관용접 (SOLDERING)</v>
          </cell>
          <cell r="D540" t="str">
            <v>D15 MM</v>
          </cell>
          <cell r="E540" t="str">
            <v>개소</v>
          </cell>
          <cell r="F540">
            <v>34196</v>
          </cell>
          <cell r="G540">
            <v>30</v>
          </cell>
          <cell r="H540">
            <v>960</v>
          </cell>
          <cell r="I540">
            <v>19</v>
          </cell>
        </row>
        <row r="541">
          <cell r="A541" t="str">
            <v>A</v>
          </cell>
          <cell r="B541" t="str">
            <v>UMC24307</v>
          </cell>
          <cell r="C541" t="str">
            <v>동관용접 (SOLDERING)</v>
          </cell>
          <cell r="D541" t="str">
            <v>D20 MM</v>
          </cell>
          <cell r="E541" t="str">
            <v>개소</v>
          </cell>
          <cell r="F541">
            <v>92</v>
          </cell>
          <cell r="G541">
            <v>47</v>
          </cell>
          <cell r="H541">
            <v>1108</v>
          </cell>
          <cell r="I541">
            <v>22</v>
          </cell>
        </row>
        <row r="542">
          <cell r="A542" t="str">
            <v>A</v>
          </cell>
          <cell r="B542" t="str">
            <v>UMD46401</v>
          </cell>
          <cell r="C542" t="str">
            <v>목긴볼밸브(CM유니온) 설치</v>
          </cell>
          <cell r="D542" t="str">
            <v>D15 MM, (10KG/CM2)</v>
          </cell>
          <cell r="E542" t="str">
            <v>개소</v>
          </cell>
          <cell r="F542">
            <v>928</v>
          </cell>
          <cell r="G542">
            <v>3312</v>
          </cell>
          <cell r="H542">
            <v>2119</v>
          </cell>
          <cell r="I542">
            <v>42</v>
          </cell>
        </row>
        <row r="543">
          <cell r="A543" t="str">
            <v>A</v>
          </cell>
          <cell r="B543" t="str">
            <v>UMD46402</v>
          </cell>
          <cell r="C543" t="str">
            <v>목긴볼밸브(CM유니온) 설치</v>
          </cell>
          <cell r="D543" t="str">
            <v>D20 MM, (10KG/CM2)</v>
          </cell>
          <cell r="E543" t="str">
            <v>개소</v>
          </cell>
          <cell r="F543">
            <v>3</v>
          </cell>
          <cell r="G543">
            <v>4320</v>
          </cell>
          <cell r="H543">
            <v>2119</v>
          </cell>
          <cell r="I543">
            <v>42</v>
          </cell>
        </row>
        <row r="544">
          <cell r="A544" t="str">
            <v>A</v>
          </cell>
          <cell r="B544" t="str">
            <v>UMD46408</v>
          </cell>
          <cell r="C544" t="str">
            <v>목긴볼밸브 설치</v>
          </cell>
          <cell r="D544" t="str">
            <v>D25 MM, (10KG/CM2)</v>
          </cell>
          <cell r="E544" t="str">
            <v>개소</v>
          </cell>
          <cell r="F544">
            <v>1</v>
          </cell>
          <cell r="G544">
            <v>6772</v>
          </cell>
          <cell r="H544">
            <v>2119</v>
          </cell>
          <cell r="I544">
            <v>42</v>
          </cell>
        </row>
        <row r="545">
          <cell r="A545" t="str">
            <v>A</v>
          </cell>
          <cell r="B545" t="str">
            <v>UME22205</v>
          </cell>
          <cell r="C545" t="str">
            <v>동관보온(은박)</v>
          </cell>
          <cell r="D545" t="str">
            <v>D=15MM, T=25MM</v>
          </cell>
          <cell r="E545" t="str">
            <v>M</v>
          </cell>
          <cell r="F545">
            <v>253.31</v>
          </cell>
          <cell r="G545">
            <v>600</v>
          </cell>
          <cell r="H545">
            <v>1200</v>
          </cell>
          <cell r="I545">
            <v>0</v>
          </cell>
        </row>
        <row r="546">
          <cell r="A546" t="str">
            <v>A</v>
          </cell>
          <cell r="B546" t="str">
            <v>UME22207</v>
          </cell>
          <cell r="C546" t="str">
            <v>동관보온(은박)</v>
          </cell>
          <cell r="D546" t="str">
            <v>D=20MM, T=25MM</v>
          </cell>
          <cell r="E546" t="str">
            <v>M</v>
          </cell>
          <cell r="F546">
            <v>54.11</v>
          </cell>
          <cell r="G546">
            <v>700</v>
          </cell>
          <cell r="H546">
            <v>1500</v>
          </cell>
          <cell r="I546">
            <v>0</v>
          </cell>
        </row>
        <row r="547">
          <cell r="A547" t="str">
            <v>A</v>
          </cell>
          <cell r="B547" t="str">
            <v>UME22208</v>
          </cell>
          <cell r="C547" t="str">
            <v>동관보온(은박)</v>
          </cell>
          <cell r="D547" t="str">
            <v>D=25MM, T=25MM</v>
          </cell>
          <cell r="E547" t="str">
            <v>M</v>
          </cell>
          <cell r="F547">
            <v>9.4600000000000009</v>
          </cell>
          <cell r="G547">
            <v>800</v>
          </cell>
          <cell r="H547">
            <v>1800</v>
          </cell>
          <cell r="I547">
            <v>0</v>
          </cell>
        </row>
        <row r="548">
          <cell r="A548" t="str">
            <v>A</v>
          </cell>
          <cell r="B548" t="str">
            <v>UME80205</v>
          </cell>
          <cell r="C548" t="str">
            <v>발포폴리에틸렌 보온</v>
          </cell>
          <cell r="D548" t="str">
            <v>D=15MM, T=5MM</v>
          </cell>
          <cell r="E548" t="str">
            <v>M</v>
          </cell>
          <cell r="F548">
            <v>20497.669999999998</v>
          </cell>
          <cell r="G548">
            <v>100</v>
          </cell>
          <cell r="H548">
            <v>300</v>
          </cell>
          <cell r="I548">
            <v>0</v>
          </cell>
        </row>
        <row r="549">
          <cell r="A549" t="str">
            <v>A</v>
          </cell>
          <cell r="B549" t="str">
            <v>UME80245</v>
          </cell>
          <cell r="C549" t="str">
            <v>발포폴리에틸렌 보온</v>
          </cell>
          <cell r="D549" t="str">
            <v>D=15MM, T=15MM</v>
          </cell>
          <cell r="E549" t="str">
            <v>M</v>
          </cell>
          <cell r="F549">
            <v>1020.8</v>
          </cell>
          <cell r="G549">
            <v>400</v>
          </cell>
          <cell r="H549">
            <v>600</v>
          </cell>
          <cell r="I549">
            <v>0</v>
          </cell>
        </row>
        <row r="550">
          <cell r="A550" t="str">
            <v>A</v>
          </cell>
          <cell r="B550" t="str">
            <v>UMG40202</v>
          </cell>
          <cell r="C550" t="str">
            <v>가로꼭지 설치 (일반형)</v>
          </cell>
          <cell r="D550" t="str">
            <v>D15</v>
          </cell>
          <cell r="E550" t="str">
            <v>개</v>
          </cell>
          <cell r="F550">
            <v>928</v>
          </cell>
          <cell r="G550">
            <v>2160</v>
          </cell>
          <cell r="H550">
            <v>2323</v>
          </cell>
          <cell r="I550">
            <v>46</v>
          </cell>
        </row>
        <row r="551">
          <cell r="A551" t="str">
            <v>A</v>
          </cell>
          <cell r="B551" t="str">
            <v>UMN30105</v>
          </cell>
          <cell r="C551" t="str">
            <v>워터햄머흡수기(WHA) 설치</v>
          </cell>
          <cell r="D551" t="str">
            <v>D15 (A TYPE)</v>
          </cell>
          <cell r="E551" t="str">
            <v>개</v>
          </cell>
          <cell r="F551">
            <v>438</v>
          </cell>
          <cell r="G551">
            <v>9000</v>
          </cell>
          <cell r="H551">
            <v>1052</v>
          </cell>
          <cell r="I551">
            <v>21</v>
          </cell>
        </row>
        <row r="552">
          <cell r="A552" t="str">
            <v>A</v>
          </cell>
          <cell r="B552" t="str">
            <v>UMN30106</v>
          </cell>
          <cell r="C552" t="str">
            <v>워터햄머흡수기(WHA) 설치</v>
          </cell>
          <cell r="D552" t="str">
            <v>D15(MINI TYPE)</v>
          </cell>
          <cell r="E552" t="str">
            <v>개</v>
          </cell>
          <cell r="F552">
            <v>438</v>
          </cell>
          <cell r="G552">
            <v>8640</v>
          </cell>
          <cell r="H552">
            <v>524</v>
          </cell>
          <cell r="I552">
            <v>10</v>
          </cell>
        </row>
        <row r="553">
          <cell r="A553" t="str">
            <v>A</v>
          </cell>
          <cell r="B553" t="str">
            <v>UMO28104</v>
          </cell>
          <cell r="C553" t="str">
            <v>벽체내고정새들설치</v>
          </cell>
          <cell r="D553" t="str">
            <v>D15 MM</v>
          </cell>
          <cell r="E553" t="str">
            <v>조</v>
          </cell>
          <cell r="F553">
            <v>2297</v>
          </cell>
          <cell r="G553">
            <v>27</v>
          </cell>
          <cell r="H553">
            <v>0</v>
          </cell>
          <cell r="I553">
            <v>0</v>
          </cell>
        </row>
        <row r="554">
          <cell r="A554" t="str">
            <v>A</v>
          </cell>
          <cell r="B554" t="str">
            <v>UMO31158</v>
          </cell>
          <cell r="C554" t="str">
            <v>스리브강관제작(200H)</v>
          </cell>
          <cell r="D554" t="str">
            <v>D80 M/M</v>
          </cell>
          <cell r="E554" t="str">
            <v>개소</v>
          </cell>
          <cell r="F554">
            <v>2</v>
          </cell>
          <cell r="G554">
            <v>801</v>
          </cell>
          <cell r="H554">
            <v>2202</v>
          </cell>
          <cell r="I554">
            <v>43</v>
          </cell>
        </row>
        <row r="555">
          <cell r="A555" t="str">
            <v>A</v>
          </cell>
          <cell r="B555" t="str">
            <v>UMO33291</v>
          </cell>
          <cell r="C555" t="str">
            <v>수전스리브설치(옹벽, PVC)</v>
          </cell>
          <cell r="D555" t="str">
            <v>D25 MM(L=100~200)</v>
          </cell>
          <cell r="E555" t="str">
            <v>개소</v>
          </cell>
          <cell r="F555">
            <v>1366</v>
          </cell>
          <cell r="G555">
            <v>389</v>
          </cell>
          <cell r="H555">
            <v>672</v>
          </cell>
          <cell r="I555">
            <v>13</v>
          </cell>
        </row>
        <row r="556">
          <cell r="C556" t="str">
            <v>소  계</v>
          </cell>
        </row>
        <row r="558">
          <cell r="C558" t="str">
            <v>*  오배수공사</v>
          </cell>
        </row>
        <row r="559">
          <cell r="A559" t="str">
            <v>A</v>
          </cell>
          <cell r="B559" t="str">
            <v>MGD10351</v>
          </cell>
          <cell r="C559" t="str">
            <v>동망</v>
          </cell>
          <cell r="E559" t="str">
            <v>M2</v>
          </cell>
          <cell r="F559">
            <v>6.62</v>
          </cell>
          <cell r="G559">
            <v>1800</v>
          </cell>
          <cell r="H559">
            <v>0</v>
          </cell>
          <cell r="I559">
            <v>0</v>
          </cell>
        </row>
        <row r="560">
          <cell r="A560" t="str">
            <v>A</v>
          </cell>
          <cell r="B560" t="str">
            <v>MGF11251</v>
          </cell>
          <cell r="C560" t="str">
            <v>행가지지봉</v>
          </cell>
          <cell r="D560" t="str">
            <v>9MM(3/8")</v>
          </cell>
          <cell r="E560" t="str">
            <v>M</v>
          </cell>
          <cell r="F560">
            <v>4061.6</v>
          </cell>
          <cell r="G560">
            <v>225</v>
          </cell>
          <cell r="H560">
            <v>0</v>
          </cell>
          <cell r="I560">
            <v>0</v>
          </cell>
        </row>
        <row r="561">
          <cell r="A561" t="str">
            <v>A</v>
          </cell>
          <cell r="B561" t="str">
            <v>MGF11253</v>
          </cell>
          <cell r="C561" t="str">
            <v>행가지지봉</v>
          </cell>
          <cell r="D561" t="str">
            <v>12MM(1/2")</v>
          </cell>
          <cell r="E561" t="str">
            <v>M</v>
          </cell>
          <cell r="F561">
            <v>424</v>
          </cell>
          <cell r="G561">
            <v>432</v>
          </cell>
          <cell r="H561">
            <v>0</v>
          </cell>
          <cell r="I561">
            <v>0</v>
          </cell>
        </row>
        <row r="562">
          <cell r="A562" t="str">
            <v>A</v>
          </cell>
          <cell r="B562" t="str">
            <v>MGF11506</v>
          </cell>
          <cell r="C562" t="str">
            <v>U볼 트(D9)</v>
          </cell>
          <cell r="D562" t="str">
            <v>M 50</v>
          </cell>
          <cell r="E562" t="str">
            <v>개</v>
          </cell>
          <cell r="F562">
            <v>192</v>
          </cell>
          <cell r="G562">
            <v>77</v>
          </cell>
          <cell r="H562">
            <v>0</v>
          </cell>
          <cell r="I562">
            <v>0</v>
          </cell>
        </row>
        <row r="563">
          <cell r="A563" t="str">
            <v>A</v>
          </cell>
          <cell r="B563" t="str">
            <v>MGF11508</v>
          </cell>
          <cell r="C563" t="str">
            <v>U볼 트(D9)</v>
          </cell>
          <cell r="D563" t="str">
            <v>M 80</v>
          </cell>
          <cell r="E563" t="str">
            <v>개</v>
          </cell>
          <cell r="F563">
            <v>1638</v>
          </cell>
          <cell r="G563">
            <v>96</v>
          </cell>
          <cell r="H563">
            <v>0</v>
          </cell>
          <cell r="I563">
            <v>0</v>
          </cell>
        </row>
        <row r="564">
          <cell r="A564" t="str">
            <v>A</v>
          </cell>
          <cell r="B564" t="str">
            <v>MGF11509</v>
          </cell>
          <cell r="C564" t="str">
            <v>U볼 트(D9)</v>
          </cell>
          <cell r="D564" t="str">
            <v>M100</v>
          </cell>
          <cell r="E564" t="str">
            <v>개</v>
          </cell>
          <cell r="F564">
            <v>2180</v>
          </cell>
          <cell r="G564">
            <v>122</v>
          </cell>
          <cell r="H564">
            <v>0</v>
          </cell>
          <cell r="I564">
            <v>0</v>
          </cell>
        </row>
        <row r="565">
          <cell r="A565" t="str">
            <v>A</v>
          </cell>
          <cell r="B565" t="str">
            <v>MGF12010</v>
          </cell>
          <cell r="C565" t="str">
            <v>앙카볼트</v>
          </cell>
          <cell r="D565" t="str">
            <v>10X150</v>
          </cell>
          <cell r="E565" t="str">
            <v>개</v>
          </cell>
          <cell r="F565">
            <v>8780</v>
          </cell>
          <cell r="G565">
            <v>41</v>
          </cell>
          <cell r="H565">
            <v>0</v>
          </cell>
          <cell r="I565">
            <v>0</v>
          </cell>
        </row>
        <row r="566">
          <cell r="A566" t="str">
            <v>A</v>
          </cell>
          <cell r="B566" t="str">
            <v>MGF30505</v>
          </cell>
          <cell r="C566" t="str">
            <v>인서트</v>
          </cell>
          <cell r="D566" t="str">
            <v>D9</v>
          </cell>
          <cell r="E566" t="str">
            <v>개</v>
          </cell>
          <cell r="F566">
            <v>8707</v>
          </cell>
          <cell r="G566">
            <v>26</v>
          </cell>
          <cell r="H566">
            <v>0</v>
          </cell>
          <cell r="I566">
            <v>0</v>
          </cell>
        </row>
        <row r="567">
          <cell r="A567" t="str">
            <v>A</v>
          </cell>
          <cell r="B567" t="str">
            <v>MGF30507</v>
          </cell>
          <cell r="C567" t="str">
            <v>인서트</v>
          </cell>
          <cell r="D567" t="str">
            <v>D12</v>
          </cell>
          <cell r="E567" t="str">
            <v>개</v>
          </cell>
          <cell r="F567">
            <v>424</v>
          </cell>
          <cell r="G567">
            <v>50</v>
          </cell>
          <cell r="H567">
            <v>0</v>
          </cell>
          <cell r="I567">
            <v>0</v>
          </cell>
        </row>
        <row r="568">
          <cell r="A568" t="str">
            <v>A</v>
          </cell>
          <cell r="B568" t="str">
            <v>MMB12213</v>
          </cell>
          <cell r="C568" t="str">
            <v>엘보 (백강관용, 나사식)</v>
          </cell>
          <cell r="D568" t="str">
            <v>D50 MM</v>
          </cell>
          <cell r="E568" t="str">
            <v>개</v>
          </cell>
          <cell r="F568">
            <v>70</v>
          </cell>
          <cell r="G568">
            <v>1176</v>
          </cell>
          <cell r="H568">
            <v>0</v>
          </cell>
          <cell r="I568">
            <v>0</v>
          </cell>
        </row>
        <row r="569">
          <cell r="A569" t="str">
            <v>A</v>
          </cell>
          <cell r="B569" t="str">
            <v>MMB13113</v>
          </cell>
          <cell r="C569" t="str">
            <v>소켓 (백강관용, 나사식) (KSB1531)</v>
          </cell>
          <cell r="D569" t="str">
            <v>D50 MM</v>
          </cell>
          <cell r="E569" t="str">
            <v>개</v>
          </cell>
          <cell r="F569">
            <v>5</v>
          </cell>
          <cell r="G569">
            <v>901</v>
          </cell>
          <cell r="H569">
            <v>0</v>
          </cell>
          <cell r="I569">
            <v>0</v>
          </cell>
        </row>
        <row r="570">
          <cell r="A570" t="str">
            <v>A</v>
          </cell>
          <cell r="B570" t="str">
            <v>MMC37111</v>
          </cell>
          <cell r="C570" t="str">
            <v>PVC 45도 곡관</v>
          </cell>
          <cell r="D570" t="str">
            <v>D35 MM</v>
          </cell>
          <cell r="E570" t="str">
            <v>개</v>
          </cell>
          <cell r="F570">
            <v>54</v>
          </cell>
          <cell r="G570">
            <v>354</v>
          </cell>
          <cell r="H570">
            <v>0</v>
          </cell>
          <cell r="I570">
            <v>0</v>
          </cell>
        </row>
        <row r="571">
          <cell r="A571" t="str">
            <v>A</v>
          </cell>
          <cell r="B571" t="str">
            <v>MMC37113</v>
          </cell>
          <cell r="C571" t="str">
            <v>PVC 45도 곡관</v>
          </cell>
          <cell r="D571" t="str">
            <v>D50 MM</v>
          </cell>
          <cell r="E571" t="str">
            <v>개</v>
          </cell>
          <cell r="F571">
            <v>69</v>
          </cell>
          <cell r="G571">
            <v>681</v>
          </cell>
          <cell r="H571">
            <v>0</v>
          </cell>
          <cell r="I571">
            <v>0</v>
          </cell>
        </row>
        <row r="572">
          <cell r="A572" t="str">
            <v>A</v>
          </cell>
          <cell r="B572" t="str">
            <v>MMC37116</v>
          </cell>
          <cell r="C572" t="str">
            <v>PVC 45도 곡관</v>
          </cell>
          <cell r="D572" t="str">
            <v>D75 MM</v>
          </cell>
          <cell r="E572" t="str">
            <v>개</v>
          </cell>
          <cell r="F572">
            <v>174</v>
          </cell>
          <cell r="G572">
            <v>1237</v>
          </cell>
          <cell r="H572">
            <v>0</v>
          </cell>
          <cell r="I572">
            <v>0</v>
          </cell>
        </row>
        <row r="573">
          <cell r="A573" t="str">
            <v>A</v>
          </cell>
          <cell r="B573" t="str">
            <v>MMC37119</v>
          </cell>
          <cell r="C573" t="str">
            <v>PVC 45도 곡관</v>
          </cell>
          <cell r="D573" t="str">
            <v>D100 MM</v>
          </cell>
          <cell r="E573" t="str">
            <v>개</v>
          </cell>
          <cell r="F573">
            <v>262</v>
          </cell>
          <cell r="G573">
            <v>2082</v>
          </cell>
          <cell r="H573">
            <v>0</v>
          </cell>
          <cell r="I573">
            <v>0</v>
          </cell>
        </row>
        <row r="574">
          <cell r="A574" t="str">
            <v>A</v>
          </cell>
          <cell r="B574" t="str">
            <v>MMC37211</v>
          </cell>
          <cell r="C574" t="str">
            <v>PVC 90도 곡관</v>
          </cell>
          <cell r="D574" t="str">
            <v>D35 MM</v>
          </cell>
          <cell r="E574" t="str">
            <v>개</v>
          </cell>
          <cell r="F574">
            <v>948</v>
          </cell>
          <cell r="G574">
            <v>437</v>
          </cell>
          <cell r="H574">
            <v>0</v>
          </cell>
          <cell r="I574">
            <v>0</v>
          </cell>
        </row>
        <row r="575">
          <cell r="A575" t="str">
            <v>A</v>
          </cell>
          <cell r="B575" t="str">
            <v>MMC37212</v>
          </cell>
          <cell r="C575" t="str">
            <v>PVC 90도 곡관</v>
          </cell>
          <cell r="D575" t="str">
            <v>D40 MM</v>
          </cell>
          <cell r="E575" t="str">
            <v>개</v>
          </cell>
          <cell r="F575">
            <v>408</v>
          </cell>
          <cell r="G575">
            <v>628</v>
          </cell>
          <cell r="H575">
            <v>0</v>
          </cell>
          <cell r="I575">
            <v>0</v>
          </cell>
        </row>
        <row r="576">
          <cell r="A576" t="str">
            <v>A</v>
          </cell>
          <cell r="B576" t="str">
            <v>MMC37213</v>
          </cell>
          <cell r="C576" t="str">
            <v>PVC 90도 곡관</v>
          </cell>
          <cell r="D576" t="str">
            <v>D50 MM</v>
          </cell>
          <cell r="E576" t="str">
            <v>개</v>
          </cell>
          <cell r="F576">
            <v>1812</v>
          </cell>
          <cell r="G576">
            <v>830</v>
          </cell>
          <cell r="H576">
            <v>0</v>
          </cell>
          <cell r="I576">
            <v>0</v>
          </cell>
        </row>
        <row r="577">
          <cell r="A577" t="str">
            <v>A</v>
          </cell>
          <cell r="B577" t="str">
            <v>MMC37216</v>
          </cell>
          <cell r="C577" t="str">
            <v>PVC 90도 곡관</v>
          </cell>
          <cell r="D577" t="str">
            <v>D75 MM</v>
          </cell>
          <cell r="E577" t="str">
            <v>개</v>
          </cell>
          <cell r="F577">
            <v>314</v>
          </cell>
          <cell r="G577">
            <v>1657</v>
          </cell>
          <cell r="H577">
            <v>0</v>
          </cell>
          <cell r="I577">
            <v>0</v>
          </cell>
        </row>
        <row r="578">
          <cell r="A578" t="str">
            <v>A</v>
          </cell>
          <cell r="B578" t="str">
            <v>MMC37219</v>
          </cell>
          <cell r="C578" t="str">
            <v>PVC 90도 곡관</v>
          </cell>
          <cell r="D578" t="str">
            <v>D100 MM</v>
          </cell>
          <cell r="E578" t="str">
            <v>개</v>
          </cell>
          <cell r="F578">
            <v>299</v>
          </cell>
          <cell r="G578">
            <v>3141</v>
          </cell>
          <cell r="H578">
            <v>0</v>
          </cell>
          <cell r="I578">
            <v>0</v>
          </cell>
        </row>
        <row r="579">
          <cell r="A579" t="str">
            <v>A</v>
          </cell>
          <cell r="B579" t="str">
            <v>MMC37342</v>
          </cell>
          <cell r="C579" t="str">
            <v>PVC Y 관</v>
          </cell>
          <cell r="D579" t="str">
            <v>D50 X 35</v>
          </cell>
          <cell r="E579" t="str">
            <v>개</v>
          </cell>
          <cell r="F579">
            <v>36</v>
          </cell>
          <cell r="G579">
            <v>948</v>
          </cell>
          <cell r="H579">
            <v>0</v>
          </cell>
          <cell r="I579">
            <v>0</v>
          </cell>
        </row>
        <row r="580">
          <cell r="A580" t="str">
            <v>A</v>
          </cell>
          <cell r="B580" t="str">
            <v>MMC37344</v>
          </cell>
          <cell r="C580" t="str">
            <v>PVC Y 관</v>
          </cell>
          <cell r="D580" t="str">
            <v>D50 X 50</v>
          </cell>
          <cell r="E580" t="str">
            <v>개</v>
          </cell>
          <cell r="F580">
            <v>30</v>
          </cell>
          <cell r="G580">
            <v>1220</v>
          </cell>
          <cell r="H580">
            <v>0</v>
          </cell>
          <cell r="I580">
            <v>0</v>
          </cell>
        </row>
        <row r="581">
          <cell r="A581" t="str">
            <v>A</v>
          </cell>
          <cell r="B581" t="str">
            <v>MMC37352</v>
          </cell>
          <cell r="C581" t="str">
            <v>PVC Y 관</v>
          </cell>
          <cell r="D581" t="str">
            <v>D100X 75</v>
          </cell>
          <cell r="E581" t="str">
            <v>개</v>
          </cell>
          <cell r="F581">
            <v>46</v>
          </cell>
          <cell r="G581">
            <v>2918</v>
          </cell>
          <cell r="H581">
            <v>0</v>
          </cell>
          <cell r="I581">
            <v>0</v>
          </cell>
        </row>
        <row r="582">
          <cell r="A582" t="str">
            <v>A</v>
          </cell>
          <cell r="B582" t="str">
            <v>MMC37353</v>
          </cell>
          <cell r="C582" t="str">
            <v>PVC Y 관</v>
          </cell>
          <cell r="D582" t="str">
            <v>D100X100</v>
          </cell>
          <cell r="E582" t="str">
            <v>개</v>
          </cell>
          <cell r="F582">
            <v>50</v>
          </cell>
          <cell r="G582">
            <v>3442</v>
          </cell>
          <cell r="H582">
            <v>0</v>
          </cell>
          <cell r="I582">
            <v>0</v>
          </cell>
        </row>
        <row r="583">
          <cell r="A583" t="str">
            <v>A</v>
          </cell>
          <cell r="B583" t="str">
            <v>MMC37442</v>
          </cell>
          <cell r="C583" t="str">
            <v>PVC YT 관</v>
          </cell>
          <cell r="D583" t="str">
            <v>D50 X 35</v>
          </cell>
          <cell r="E583" t="str">
            <v>개</v>
          </cell>
          <cell r="F583">
            <v>28</v>
          </cell>
          <cell r="G583">
            <v>959</v>
          </cell>
          <cell r="H583">
            <v>0</v>
          </cell>
          <cell r="I583">
            <v>0</v>
          </cell>
        </row>
        <row r="584">
          <cell r="A584" t="str">
            <v>A</v>
          </cell>
          <cell r="B584" t="str">
            <v>MMC37444</v>
          </cell>
          <cell r="C584" t="str">
            <v>PVC YT 관</v>
          </cell>
          <cell r="D584" t="str">
            <v>D50 X 50</v>
          </cell>
          <cell r="E584" t="str">
            <v>개</v>
          </cell>
          <cell r="F584">
            <v>231</v>
          </cell>
          <cell r="G584">
            <v>1459</v>
          </cell>
          <cell r="H584">
            <v>0</v>
          </cell>
          <cell r="I584">
            <v>0</v>
          </cell>
        </row>
        <row r="585">
          <cell r="A585" t="str">
            <v>A</v>
          </cell>
          <cell r="B585" t="str">
            <v>MMC37446</v>
          </cell>
          <cell r="C585" t="str">
            <v>PVC YT 관</v>
          </cell>
          <cell r="D585" t="str">
            <v>D75 X 40</v>
          </cell>
          <cell r="E585" t="str">
            <v>개</v>
          </cell>
          <cell r="F585">
            <v>408</v>
          </cell>
          <cell r="G585">
            <v>1749</v>
          </cell>
          <cell r="H585">
            <v>0</v>
          </cell>
          <cell r="I585">
            <v>0</v>
          </cell>
        </row>
        <row r="586">
          <cell r="A586" t="str">
            <v>A</v>
          </cell>
          <cell r="B586" t="str">
            <v>MMC37447</v>
          </cell>
          <cell r="C586" t="str">
            <v>PVC YT 관</v>
          </cell>
          <cell r="D586" t="str">
            <v>D75 X 50</v>
          </cell>
          <cell r="E586" t="str">
            <v>개</v>
          </cell>
          <cell r="F586">
            <v>551</v>
          </cell>
          <cell r="G586">
            <v>1795</v>
          </cell>
          <cell r="H586">
            <v>0</v>
          </cell>
          <cell r="I586">
            <v>0</v>
          </cell>
        </row>
        <row r="587">
          <cell r="A587" t="str">
            <v>A</v>
          </cell>
          <cell r="B587" t="str">
            <v>MMC37448</v>
          </cell>
          <cell r="C587" t="str">
            <v>PVC YT 관</v>
          </cell>
          <cell r="D587" t="str">
            <v>D75 X 75</v>
          </cell>
          <cell r="E587" t="str">
            <v>개</v>
          </cell>
          <cell r="F587">
            <v>2</v>
          </cell>
          <cell r="G587">
            <v>3213</v>
          </cell>
          <cell r="H587">
            <v>0</v>
          </cell>
          <cell r="I587">
            <v>0</v>
          </cell>
        </row>
        <row r="588">
          <cell r="A588" t="str">
            <v>A</v>
          </cell>
          <cell r="B588" t="str">
            <v>MMC37451</v>
          </cell>
          <cell r="C588" t="str">
            <v>PVC YT 관</v>
          </cell>
          <cell r="D588" t="str">
            <v>D100X 50</v>
          </cell>
          <cell r="E588" t="str">
            <v>개</v>
          </cell>
          <cell r="F588">
            <v>462</v>
          </cell>
          <cell r="G588">
            <v>2375</v>
          </cell>
          <cell r="H588">
            <v>0</v>
          </cell>
          <cell r="I588">
            <v>0</v>
          </cell>
        </row>
        <row r="589">
          <cell r="A589" t="str">
            <v>A</v>
          </cell>
          <cell r="B589" t="str">
            <v>MMC37453</v>
          </cell>
          <cell r="C589" t="str">
            <v>PVC YT 관</v>
          </cell>
          <cell r="D589" t="str">
            <v>D100X100</v>
          </cell>
          <cell r="E589" t="str">
            <v>개</v>
          </cell>
          <cell r="F589">
            <v>823</v>
          </cell>
          <cell r="G589">
            <v>3626</v>
          </cell>
          <cell r="H589">
            <v>0</v>
          </cell>
          <cell r="I589">
            <v>0</v>
          </cell>
        </row>
        <row r="590">
          <cell r="A590" t="str">
            <v>A</v>
          </cell>
          <cell r="B590" t="str">
            <v>MMC37644</v>
          </cell>
          <cell r="C590" t="str">
            <v>PVC C-Y 관</v>
          </cell>
          <cell r="D590" t="str">
            <v>D50  X 50</v>
          </cell>
          <cell r="E590" t="str">
            <v>개</v>
          </cell>
          <cell r="F590">
            <v>59</v>
          </cell>
          <cell r="G590">
            <v>1961</v>
          </cell>
          <cell r="H590">
            <v>0</v>
          </cell>
          <cell r="I590">
            <v>0</v>
          </cell>
        </row>
        <row r="591">
          <cell r="A591" t="str">
            <v>A</v>
          </cell>
          <cell r="B591" t="str">
            <v>MMC37651</v>
          </cell>
          <cell r="C591" t="str">
            <v>PVC C-Y 관</v>
          </cell>
          <cell r="D591" t="str">
            <v>D100 X 50</v>
          </cell>
          <cell r="E591" t="str">
            <v>개</v>
          </cell>
          <cell r="F591">
            <v>1</v>
          </cell>
          <cell r="G591">
            <v>3401</v>
          </cell>
          <cell r="H591">
            <v>0</v>
          </cell>
          <cell r="I591">
            <v>0</v>
          </cell>
        </row>
        <row r="592">
          <cell r="A592" t="str">
            <v>A</v>
          </cell>
          <cell r="B592" t="str">
            <v>MMC37653</v>
          </cell>
          <cell r="C592" t="str">
            <v>PVC C-Y 관</v>
          </cell>
          <cell r="D592" t="str">
            <v>D100 X100</v>
          </cell>
          <cell r="E592" t="str">
            <v>개</v>
          </cell>
          <cell r="F592">
            <v>49</v>
          </cell>
          <cell r="G592">
            <v>3800</v>
          </cell>
          <cell r="H592">
            <v>0</v>
          </cell>
          <cell r="I592">
            <v>0</v>
          </cell>
        </row>
        <row r="593">
          <cell r="A593" t="str">
            <v>A</v>
          </cell>
          <cell r="B593" t="str">
            <v>MMC37743</v>
          </cell>
          <cell r="C593" t="str">
            <v>PVC C-YT 관</v>
          </cell>
          <cell r="D593" t="str">
            <v>D50 X 40</v>
          </cell>
          <cell r="E593" t="str">
            <v>개</v>
          </cell>
          <cell r="F593">
            <v>30</v>
          </cell>
          <cell r="G593">
            <v>1829</v>
          </cell>
          <cell r="H593">
            <v>0</v>
          </cell>
          <cell r="I593">
            <v>0</v>
          </cell>
        </row>
        <row r="594">
          <cell r="A594" t="str">
            <v>A</v>
          </cell>
          <cell r="B594" t="str">
            <v>MMC37744</v>
          </cell>
          <cell r="C594" t="str">
            <v>PVC C-YT 관</v>
          </cell>
          <cell r="D594" t="str">
            <v>D50 X 50</v>
          </cell>
          <cell r="E594" t="str">
            <v>개</v>
          </cell>
          <cell r="F594">
            <v>186</v>
          </cell>
          <cell r="G594">
            <v>1961</v>
          </cell>
          <cell r="H594">
            <v>0</v>
          </cell>
          <cell r="I594">
            <v>0</v>
          </cell>
        </row>
        <row r="595">
          <cell r="A595" t="str">
            <v>A</v>
          </cell>
          <cell r="B595" t="str">
            <v>MMC37747</v>
          </cell>
          <cell r="C595" t="str">
            <v>PVC C-YT 관</v>
          </cell>
          <cell r="D595" t="str">
            <v>D75 X 50</v>
          </cell>
          <cell r="E595" t="str">
            <v>개</v>
          </cell>
          <cell r="F595">
            <v>1</v>
          </cell>
          <cell r="G595">
            <v>2549</v>
          </cell>
          <cell r="H595">
            <v>0</v>
          </cell>
          <cell r="I595">
            <v>0</v>
          </cell>
        </row>
        <row r="596">
          <cell r="A596" t="str">
            <v>A</v>
          </cell>
          <cell r="B596" t="str">
            <v>MMC37748</v>
          </cell>
          <cell r="C596" t="str">
            <v>PVC C-YT 관</v>
          </cell>
          <cell r="D596" t="str">
            <v>D75 X 75</v>
          </cell>
          <cell r="E596" t="str">
            <v>개</v>
          </cell>
          <cell r="F596">
            <v>94</v>
          </cell>
          <cell r="G596">
            <v>3727</v>
          </cell>
          <cell r="H596">
            <v>0</v>
          </cell>
          <cell r="I596">
            <v>0</v>
          </cell>
        </row>
        <row r="597">
          <cell r="A597" t="str">
            <v>A</v>
          </cell>
          <cell r="B597" t="str">
            <v>MMC37753</v>
          </cell>
          <cell r="C597" t="str">
            <v>PVC C-YT 관</v>
          </cell>
          <cell r="D597" t="str">
            <v>D100X100</v>
          </cell>
          <cell r="E597" t="str">
            <v>개</v>
          </cell>
          <cell r="F597">
            <v>52</v>
          </cell>
          <cell r="G597">
            <v>3626</v>
          </cell>
          <cell r="H597">
            <v>0</v>
          </cell>
          <cell r="I597">
            <v>0</v>
          </cell>
        </row>
        <row r="598">
          <cell r="A598" t="str">
            <v>A</v>
          </cell>
          <cell r="B598" t="str">
            <v>MMC37842</v>
          </cell>
          <cell r="C598" t="str">
            <v>PVC 레듀샤</v>
          </cell>
          <cell r="D598" t="str">
            <v>D50 X 35</v>
          </cell>
          <cell r="E598" t="str">
            <v>개</v>
          </cell>
          <cell r="F598">
            <v>2</v>
          </cell>
          <cell r="G598">
            <v>746</v>
          </cell>
          <cell r="H598">
            <v>0</v>
          </cell>
          <cell r="I598">
            <v>0</v>
          </cell>
        </row>
        <row r="599">
          <cell r="A599" t="str">
            <v>A</v>
          </cell>
          <cell r="B599" t="str">
            <v>MMC37847</v>
          </cell>
          <cell r="C599" t="str">
            <v>PVC 레듀샤</v>
          </cell>
          <cell r="D599" t="str">
            <v>D75 X 50</v>
          </cell>
          <cell r="E599" t="str">
            <v>개</v>
          </cell>
          <cell r="F599">
            <v>1</v>
          </cell>
          <cell r="G599">
            <v>985</v>
          </cell>
          <cell r="H599">
            <v>0</v>
          </cell>
          <cell r="I599">
            <v>0</v>
          </cell>
        </row>
        <row r="600">
          <cell r="A600" t="str">
            <v>A</v>
          </cell>
          <cell r="B600" t="str">
            <v>MMC37912</v>
          </cell>
          <cell r="C600" t="str">
            <v>PVC P-트랩</v>
          </cell>
          <cell r="D600" t="str">
            <v>D40 MM</v>
          </cell>
          <cell r="E600" t="str">
            <v>개</v>
          </cell>
          <cell r="F600">
            <v>28</v>
          </cell>
          <cell r="G600">
            <v>1130</v>
          </cell>
          <cell r="H600">
            <v>0</v>
          </cell>
          <cell r="I600">
            <v>0</v>
          </cell>
        </row>
        <row r="601">
          <cell r="A601" t="str">
            <v>A</v>
          </cell>
          <cell r="B601" t="str">
            <v>MMC38301</v>
          </cell>
          <cell r="C601" t="str">
            <v>섹스티아밴드(소제구유)</v>
          </cell>
          <cell r="D601" t="str">
            <v>D75X 75</v>
          </cell>
          <cell r="E601" t="str">
            <v>개</v>
          </cell>
          <cell r="F601">
            <v>44</v>
          </cell>
          <cell r="G601">
            <v>5990</v>
          </cell>
          <cell r="H601">
            <v>0</v>
          </cell>
          <cell r="I601">
            <v>0</v>
          </cell>
        </row>
        <row r="602">
          <cell r="A602" t="str">
            <v>A</v>
          </cell>
          <cell r="B602" t="str">
            <v>MMC38303</v>
          </cell>
          <cell r="C602" t="str">
            <v>섹스티아밴드(소제구유)</v>
          </cell>
          <cell r="D602" t="str">
            <v>D100X100</v>
          </cell>
          <cell r="E602" t="str">
            <v>개</v>
          </cell>
          <cell r="F602">
            <v>58</v>
          </cell>
          <cell r="G602">
            <v>8564</v>
          </cell>
          <cell r="H602">
            <v>0</v>
          </cell>
          <cell r="I602">
            <v>0</v>
          </cell>
        </row>
        <row r="603">
          <cell r="A603" t="str">
            <v>A</v>
          </cell>
          <cell r="B603" t="str">
            <v>MMC38311</v>
          </cell>
          <cell r="C603" t="str">
            <v>섹스티아(화장실배수)</v>
          </cell>
          <cell r="D603" t="str">
            <v>D100X50</v>
          </cell>
          <cell r="E603" t="str">
            <v>개</v>
          </cell>
          <cell r="F603">
            <v>394</v>
          </cell>
          <cell r="G603">
            <v>3802</v>
          </cell>
          <cell r="H603">
            <v>0</v>
          </cell>
          <cell r="I603">
            <v>0</v>
          </cell>
        </row>
        <row r="604">
          <cell r="A604" t="str">
            <v>A</v>
          </cell>
          <cell r="B604" t="str">
            <v>MMC38312</v>
          </cell>
          <cell r="C604" t="str">
            <v>섹스티아(화장실오수)</v>
          </cell>
          <cell r="D604" t="str">
            <v>D100X100</v>
          </cell>
          <cell r="E604" t="str">
            <v>개</v>
          </cell>
          <cell r="F604">
            <v>456</v>
          </cell>
          <cell r="G604">
            <v>4032</v>
          </cell>
          <cell r="H604">
            <v>0</v>
          </cell>
          <cell r="I604">
            <v>0</v>
          </cell>
        </row>
        <row r="605">
          <cell r="A605" t="str">
            <v>A</v>
          </cell>
          <cell r="B605" t="str">
            <v>MMC38321</v>
          </cell>
          <cell r="C605" t="str">
            <v>섹스티아(주방,화장실)</v>
          </cell>
          <cell r="D605" t="str">
            <v>D75X50</v>
          </cell>
          <cell r="E605" t="str">
            <v>개</v>
          </cell>
          <cell r="F605">
            <v>620</v>
          </cell>
          <cell r="G605">
            <v>2938</v>
          </cell>
          <cell r="H605">
            <v>0</v>
          </cell>
          <cell r="I605">
            <v>0</v>
          </cell>
        </row>
        <row r="606">
          <cell r="A606" t="str">
            <v>A</v>
          </cell>
          <cell r="B606" t="str">
            <v>MMC39211</v>
          </cell>
          <cell r="C606" t="str">
            <v>이중90도엘보</v>
          </cell>
          <cell r="D606" t="str">
            <v>D35</v>
          </cell>
          <cell r="E606" t="str">
            <v>개</v>
          </cell>
          <cell r="F606">
            <v>816</v>
          </cell>
          <cell r="G606">
            <v>572</v>
          </cell>
          <cell r="H606">
            <v>0</v>
          </cell>
          <cell r="I606">
            <v>0</v>
          </cell>
        </row>
        <row r="607">
          <cell r="A607" t="str">
            <v>A</v>
          </cell>
          <cell r="B607" t="str">
            <v>MMC39213</v>
          </cell>
          <cell r="C607" t="str">
            <v>이중90도엘보</v>
          </cell>
          <cell r="D607" t="str">
            <v>D50</v>
          </cell>
          <cell r="E607" t="str">
            <v>개</v>
          </cell>
          <cell r="F607">
            <v>816</v>
          </cell>
          <cell r="G607">
            <v>982</v>
          </cell>
          <cell r="H607">
            <v>0</v>
          </cell>
          <cell r="I607">
            <v>0</v>
          </cell>
        </row>
        <row r="608">
          <cell r="A608" t="str">
            <v>A</v>
          </cell>
          <cell r="B608" t="str">
            <v>MMC39342</v>
          </cell>
          <cell r="C608" t="str">
            <v>이중Y관</v>
          </cell>
          <cell r="D608" t="str">
            <v>D50X35</v>
          </cell>
          <cell r="E608" t="str">
            <v>개</v>
          </cell>
          <cell r="F608">
            <v>84</v>
          </cell>
          <cell r="G608">
            <v>1370</v>
          </cell>
          <cell r="H608">
            <v>0</v>
          </cell>
          <cell r="I608">
            <v>0</v>
          </cell>
        </row>
        <row r="609">
          <cell r="A609" t="str">
            <v>A</v>
          </cell>
          <cell r="B609" t="str">
            <v>MMC39343</v>
          </cell>
          <cell r="C609" t="str">
            <v>이중Y관</v>
          </cell>
          <cell r="D609" t="str">
            <v>D50X40</v>
          </cell>
          <cell r="E609" t="str">
            <v>개</v>
          </cell>
          <cell r="F609">
            <v>408</v>
          </cell>
          <cell r="G609">
            <v>1531</v>
          </cell>
          <cell r="H609">
            <v>0</v>
          </cell>
          <cell r="I609">
            <v>0</v>
          </cell>
        </row>
        <row r="610">
          <cell r="A610" t="str">
            <v>A</v>
          </cell>
          <cell r="B610" t="str">
            <v>MMC39444</v>
          </cell>
          <cell r="C610" t="str">
            <v>이중YT관</v>
          </cell>
          <cell r="D610" t="str">
            <v>D50</v>
          </cell>
          <cell r="E610" t="str">
            <v>개</v>
          </cell>
          <cell r="F610">
            <v>732</v>
          </cell>
          <cell r="G610">
            <v>1954</v>
          </cell>
          <cell r="H610">
            <v>0</v>
          </cell>
          <cell r="I610">
            <v>0</v>
          </cell>
        </row>
        <row r="611">
          <cell r="A611" t="str">
            <v>A</v>
          </cell>
          <cell r="B611" t="str">
            <v>MMC39447</v>
          </cell>
          <cell r="C611" t="str">
            <v>이중YT관</v>
          </cell>
          <cell r="D611" t="str">
            <v>D75X50</v>
          </cell>
          <cell r="E611" t="str">
            <v>개</v>
          </cell>
          <cell r="F611">
            <v>64</v>
          </cell>
          <cell r="G611">
            <v>3266</v>
          </cell>
          <cell r="H611">
            <v>0</v>
          </cell>
          <cell r="I611">
            <v>0</v>
          </cell>
        </row>
        <row r="612">
          <cell r="A612" t="str">
            <v>A</v>
          </cell>
          <cell r="B612" t="str">
            <v>MMC39519</v>
          </cell>
          <cell r="C612" t="str">
            <v>삼중엘보(양변기용)</v>
          </cell>
          <cell r="D612" t="str">
            <v>D100</v>
          </cell>
          <cell r="E612" t="str">
            <v>개</v>
          </cell>
          <cell r="F612">
            <v>816</v>
          </cell>
          <cell r="G612">
            <v>5573</v>
          </cell>
          <cell r="H612">
            <v>0</v>
          </cell>
          <cell r="I612">
            <v>0</v>
          </cell>
        </row>
        <row r="613">
          <cell r="A613" t="str">
            <v>A</v>
          </cell>
          <cell r="B613" t="str">
            <v>MMC39642</v>
          </cell>
          <cell r="C613" t="str">
            <v>이중CY관</v>
          </cell>
          <cell r="D613" t="str">
            <v>D50X35</v>
          </cell>
          <cell r="E613" t="str">
            <v>개</v>
          </cell>
          <cell r="F613">
            <v>324</v>
          </cell>
          <cell r="G613">
            <v>1812</v>
          </cell>
          <cell r="H613">
            <v>0</v>
          </cell>
          <cell r="I613">
            <v>0</v>
          </cell>
        </row>
        <row r="614">
          <cell r="A614" t="str">
            <v>A</v>
          </cell>
          <cell r="B614" t="str">
            <v>MMC39644</v>
          </cell>
          <cell r="C614" t="str">
            <v>이중CY관</v>
          </cell>
          <cell r="D614" t="str">
            <v>D50</v>
          </cell>
          <cell r="E614" t="str">
            <v>개</v>
          </cell>
          <cell r="F614">
            <v>216</v>
          </cell>
          <cell r="G614">
            <v>2486</v>
          </cell>
          <cell r="H614">
            <v>0</v>
          </cell>
          <cell r="I614">
            <v>0</v>
          </cell>
        </row>
        <row r="615">
          <cell r="A615" t="str">
            <v>A</v>
          </cell>
          <cell r="B615" t="str">
            <v>MMC39653</v>
          </cell>
          <cell r="C615" t="str">
            <v>이중CY관</v>
          </cell>
          <cell r="D615" t="str">
            <v>D100</v>
          </cell>
          <cell r="E615" t="str">
            <v>개</v>
          </cell>
          <cell r="F615">
            <v>596</v>
          </cell>
          <cell r="G615">
            <v>5637</v>
          </cell>
          <cell r="H615">
            <v>0</v>
          </cell>
          <cell r="I615">
            <v>0</v>
          </cell>
        </row>
        <row r="616">
          <cell r="A616" t="str">
            <v>A</v>
          </cell>
          <cell r="B616" t="str">
            <v>MMC39742</v>
          </cell>
          <cell r="C616" t="str">
            <v>이중CYT관</v>
          </cell>
          <cell r="D616" t="str">
            <v>D50X35</v>
          </cell>
          <cell r="E616" t="str">
            <v>개</v>
          </cell>
          <cell r="F616">
            <v>408</v>
          </cell>
          <cell r="G616">
            <v>1711</v>
          </cell>
          <cell r="H616">
            <v>0</v>
          </cell>
          <cell r="I616">
            <v>0</v>
          </cell>
        </row>
        <row r="617">
          <cell r="A617" t="str">
            <v>A</v>
          </cell>
          <cell r="B617" t="str">
            <v>MMC39744</v>
          </cell>
          <cell r="C617" t="str">
            <v>이중CYT관</v>
          </cell>
          <cell r="D617" t="str">
            <v>D50</v>
          </cell>
          <cell r="E617" t="str">
            <v>개</v>
          </cell>
          <cell r="F617">
            <v>732</v>
          </cell>
          <cell r="G617">
            <v>3033</v>
          </cell>
          <cell r="H617">
            <v>0</v>
          </cell>
          <cell r="I617">
            <v>0</v>
          </cell>
        </row>
        <row r="618">
          <cell r="A618" t="str">
            <v>A</v>
          </cell>
          <cell r="B618" t="str">
            <v>MMC39753</v>
          </cell>
          <cell r="C618" t="str">
            <v>이중CYT관</v>
          </cell>
          <cell r="D618" t="str">
            <v>D100</v>
          </cell>
          <cell r="E618" t="str">
            <v>개</v>
          </cell>
          <cell r="F618">
            <v>56</v>
          </cell>
          <cell r="G618">
            <v>5657</v>
          </cell>
          <cell r="H618">
            <v>0</v>
          </cell>
          <cell r="I618">
            <v>0</v>
          </cell>
        </row>
        <row r="619">
          <cell r="A619" t="str">
            <v>A</v>
          </cell>
          <cell r="B619" t="str">
            <v>MMC39870</v>
          </cell>
          <cell r="C619" t="str">
            <v>이중P-트랩</v>
          </cell>
          <cell r="D619" t="str">
            <v>D 40</v>
          </cell>
          <cell r="E619" t="str">
            <v>개</v>
          </cell>
          <cell r="F619">
            <v>408</v>
          </cell>
          <cell r="G619">
            <v>2624</v>
          </cell>
          <cell r="H619">
            <v>0</v>
          </cell>
          <cell r="I619">
            <v>0</v>
          </cell>
        </row>
        <row r="620">
          <cell r="A620" t="str">
            <v>A</v>
          </cell>
          <cell r="B620" t="str">
            <v>MMG10405</v>
          </cell>
          <cell r="C620" t="str">
            <v>양변기(도기몸체,원피스형 투피스,유색)</v>
          </cell>
          <cell r="D620" t="str">
            <v>KSVC-1210CR(로탱크포함)</v>
          </cell>
          <cell r="E620" t="str">
            <v>조</v>
          </cell>
          <cell r="F620">
            <v>8.76</v>
          </cell>
          <cell r="G620">
            <v>66500</v>
          </cell>
          <cell r="H620">
            <v>0</v>
          </cell>
          <cell r="I620">
            <v>0</v>
          </cell>
        </row>
        <row r="621">
          <cell r="A621" t="str">
            <v>A</v>
          </cell>
          <cell r="B621" t="str">
            <v>MMJ56319</v>
          </cell>
          <cell r="C621" t="str">
            <v>흡음알루미늄후랙시블관</v>
          </cell>
          <cell r="D621" t="str">
            <v>D100 MM</v>
          </cell>
          <cell r="E621" t="str">
            <v>M</v>
          </cell>
          <cell r="F621">
            <v>4.2</v>
          </cell>
          <cell r="G621">
            <v>1300</v>
          </cell>
          <cell r="H621">
            <v>0</v>
          </cell>
          <cell r="I621">
            <v>0</v>
          </cell>
        </row>
        <row r="622">
          <cell r="A622" t="str">
            <v>A</v>
          </cell>
          <cell r="B622" t="str">
            <v>MMJ65231</v>
          </cell>
          <cell r="C622" t="str">
            <v>스파이럴캡 (AD용)</v>
          </cell>
          <cell r="D622" t="str">
            <v>D125 (동망포함)</v>
          </cell>
          <cell r="E622" t="str">
            <v>개</v>
          </cell>
          <cell r="F622">
            <v>6</v>
          </cell>
          <cell r="G622">
            <v>3771</v>
          </cell>
          <cell r="H622">
            <v>0</v>
          </cell>
          <cell r="I622">
            <v>0</v>
          </cell>
        </row>
        <row r="623">
          <cell r="A623" t="str">
            <v>A</v>
          </cell>
          <cell r="B623" t="str">
            <v>MMJ65232</v>
          </cell>
          <cell r="C623" t="str">
            <v>스파이럴캡 (AD용)</v>
          </cell>
          <cell r="D623" t="str">
            <v>D150 (동망포함)</v>
          </cell>
          <cell r="E623" t="str">
            <v>개</v>
          </cell>
          <cell r="F623">
            <v>88</v>
          </cell>
          <cell r="G623">
            <v>3981</v>
          </cell>
          <cell r="H623">
            <v>0</v>
          </cell>
          <cell r="I623">
            <v>0</v>
          </cell>
        </row>
        <row r="624">
          <cell r="A624" t="str">
            <v>A</v>
          </cell>
          <cell r="B624" t="str">
            <v>MMJ65233</v>
          </cell>
          <cell r="C624" t="str">
            <v>스파이럴캡 (AD용)</v>
          </cell>
          <cell r="D624" t="str">
            <v>D200 (동망포함)</v>
          </cell>
          <cell r="E624" t="str">
            <v>개</v>
          </cell>
          <cell r="F624">
            <v>64</v>
          </cell>
          <cell r="G624">
            <v>5168</v>
          </cell>
          <cell r="H624">
            <v>0</v>
          </cell>
          <cell r="I624">
            <v>0</v>
          </cell>
        </row>
        <row r="625">
          <cell r="A625" t="str">
            <v>A</v>
          </cell>
          <cell r="B625" t="str">
            <v>MMJ65322</v>
          </cell>
          <cell r="C625" t="str">
            <v>스파이럴티 (AD용)</v>
          </cell>
          <cell r="D625" t="str">
            <v>D125X100 (커프링포함)</v>
          </cell>
          <cell r="E625" t="str">
            <v>개</v>
          </cell>
          <cell r="F625">
            <v>90</v>
          </cell>
          <cell r="G625">
            <v>6495</v>
          </cell>
          <cell r="H625">
            <v>0</v>
          </cell>
          <cell r="I625">
            <v>0</v>
          </cell>
        </row>
        <row r="626">
          <cell r="A626" t="str">
            <v>A</v>
          </cell>
          <cell r="B626" t="str">
            <v>MMJ65323</v>
          </cell>
          <cell r="C626" t="str">
            <v>스파이럴티 (AD용)</v>
          </cell>
          <cell r="D626" t="str">
            <v>D150X100 (커프링포함)</v>
          </cell>
          <cell r="E626" t="str">
            <v>개</v>
          </cell>
          <cell r="F626">
            <v>1276</v>
          </cell>
          <cell r="G626">
            <v>6495</v>
          </cell>
          <cell r="H626">
            <v>0</v>
          </cell>
          <cell r="I626">
            <v>0</v>
          </cell>
        </row>
        <row r="627">
          <cell r="A627" t="str">
            <v>A</v>
          </cell>
          <cell r="B627" t="str">
            <v>MMJ65324</v>
          </cell>
          <cell r="C627" t="str">
            <v>스파이럴티 (AD용)</v>
          </cell>
          <cell r="D627" t="str">
            <v>D200X100 (커프링포함)</v>
          </cell>
          <cell r="E627" t="str">
            <v>개</v>
          </cell>
          <cell r="F627">
            <v>928</v>
          </cell>
          <cell r="G627">
            <v>6495</v>
          </cell>
          <cell r="H627">
            <v>0</v>
          </cell>
          <cell r="I627">
            <v>0</v>
          </cell>
        </row>
        <row r="628">
          <cell r="A628" t="str">
            <v>A</v>
          </cell>
          <cell r="B628" t="str">
            <v>MMJ65422</v>
          </cell>
          <cell r="C628" t="str">
            <v>AD용 드레인</v>
          </cell>
          <cell r="D628" t="str">
            <v>D125 MM</v>
          </cell>
          <cell r="E628" t="str">
            <v>개</v>
          </cell>
          <cell r="F628">
            <v>6</v>
          </cell>
          <cell r="G628">
            <v>3981</v>
          </cell>
          <cell r="H628">
            <v>0</v>
          </cell>
          <cell r="I628">
            <v>0</v>
          </cell>
        </row>
        <row r="629">
          <cell r="A629" t="str">
            <v>A</v>
          </cell>
          <cell r="B629" t="str">
            <v>MMJ65423</v>
          </cell>
          <cell r="C629" t="str">
            <v>AD용 드레인</v>
          </cell>
          <cell r="D629" t="str">
            <v>D150 MM</v>
          </cell>
          <cell r="E629" t="str">
            <v>개</v>
          </cell>
          <cell r="F629">
            <v>88</v>
          </cell>
          <cell r="G629">
            <v>3981</v>
          </cell>
          <cell r="H629">
            <v>0</v>
          </cell>
          <cell r="I629">
            <v>0</v>
          </cell>
        </row>
        <row r="630">
          <cell r="A630" t="str">
            <v>A</v>
          </cell>
          <cell r="B630" t="str">
            <v>MMJ65424</v>
          </cell>
          <cell r="C630" t="str">
            <v>AD용 드레인</v>
          </cell>
          <cell r="D630" t="str">
            <v>D200 MM</v>
          </cell>
          <cell r="E630" t="str">
            <v>개</v>
          </cell>
          <cell r="F630">
            <v>64</v>
          </cell>
          <cell r="G630">
            <v>3981</v>
          </cell>
          <cell r="H630">
            <v>0</v>
          </cell>
          <cell r="I630">
            <v>0</v>
          </cell>
        </row>
        <row r="631">
          <cell r="A631" t="str">
            <v>A</v>
          </cell>
          <cell r="B631" t="str">
            <v>MMJ65520</v>
          </cell>
          <cell r="C631" t="str">
            <v>AD용 U-BAND (앵글포함)</v>
          </cell>
          <cell r="D631" t="str">
            <v>D125 MM</v>
          </cell>
          <cell r="E631" t="str">
            <v>개</v>
          </cell>
          <cell r="F631">
            <v>96</v>
          </cell>
          <cell r="G631">
            <v>2444</v>
          </cell>
          <cell r="H631">
            <v>0</v>
          </cell>
          <cell r="I631">
            <v>0</v>
          </cell>
        </row>
        <row r="632">
          <cell r="A632" t="str">
            <v>A</v>
          </cell>
          <cell r="B632" t="str">
            <v>MMJ65522</v>
          </cell>
          <cell r="C632" t="str">
            <v>AD용 U-BAND (앵글포함)</v>
          </cell>
          <cell r="D632" t="str">
            <v>D200 MM</v>
          </cell>
          <cell r="E632" t="str">
            <v>개</v>
          </cell>
          <cell r="F632">
            <v>992</v>
          </cell>
          <cell r="G632">
            <v>2444</v>
          </cell>
          <cell r="H632">
            <v>0</v>
          </cell>
          <cell r="I632">
            <v>0</v>
          </cell>
        </row>
        <row r="633">
          <cell r="A633" t="str">
            <v>A</v>
          </cell>
          <cell r="B633" t="str">
            <v>MMJ65523</v>
          </cell>
          <cell r="C633" t="str">
            <v>AD용 U-BAND (앵글포함)</v>
          </cell>
          <cell r="D633" t="str">
            <v>D150 MM</v>
          </cell>
          <cell r="E633" t="str">
            <v>개</v>
          </cell>
          <cell r="F633">
            <v>1364</v>
          </cell>
          <cell r="G633">
            <v>2444</v>
          </cell>
          <cell r="H633">
            <v>0</v>
          </cell>
          <cell r="I633">
            <v>0</v>
          </cell>
        </row>
        <row r="634">
          <cell r="A634" t="str">
            <v>A</v>
          </cell>
          <cell r="B634" t="str">
            <v>MMJ65622</v>
          </cell>
          <cell r="C634" t="str">
            <v>AD용 V-BAND (실란트포함)</v>
          </cell>
          <cell r="D634" t="str">
            <v>D125 MM</v>
          </cell>
          <cell r="E634" t="str">
            <v>개</v>
          </cell>
          <cell r="F634">
            <v>192</v>
          </cell>
          <cell r="G634">
            <v>1397</v>
          </cell>
          <cell r="H634">
            <v>0</v>
          </cell>
          <cell r="I634">
            <v>0</v>
          </cell>
        </row>
        <row r="635">
          <cell r="A635" t="str">
            <v>A</v>
          </cell>
          <cell r="B635" t="str">
            <v>MMJ65623</v>
          </cell>
          <cell r="C635" t="str">
            <v>AD용 V-BAND (실란트포함)</v>
          </cell>
          <cell r="D635" t="str">
            <v>D150 MM</v>
          </cell>
          <cell r="E635" t="str">
            <v>개</v>
          </cell>
          <cell r="F635">
            <v>2728</v>
          </cell>
          <cell r="G635">
            <v>1397</v>
          </cell>
          <cell r="H635">
            <v>0</v>
          </cell>
          <cell r="I635">
            <v>0</v>
          </cell>
        </row>
        <row r="636">
          <cell r="A636" t="str">
            <v>A</v>
          </cell>
          <cell r="B636" t="str">
            <v>MMJ65624</v>
          </cell>
          <cell r="C636" t="str">
            <v>AD용 V-BAND (실란트포함)</v>
          </cell>
          <cell r="D636" t="str">
            <v>D200 MM</v>
          </cell>
          <cell r="E636" t="str">
            <v>개</v>
          </cell>
          <cell r="F636">
            <v>1984</v>
          </cell>
          <cell r="G636">
            <v>1397</v>
          </cell>
          <cell r="H636">
            <v>0</v>
          </cell>
          <cell r="I636">
            <v>0</v>
          </cell>
        </row>
        <row r="637">
          <cell r="A637" t="str">
            <v>A</v>
          </cell>
          <cell r="B637" t="str">
            <v>MMJ65722</v>
          </cell>
          <cell r="C637" t="str">
            <v>AD용 스리브</v>
          </cell>
          <cell r="D637" t="str">
            <v>D150 MM</v>
          </cell>
          <cell r="E637" t="str">
            <v>개</v>
          </cell>
          <cell r="F637">
            <v>96</v>
          </cell>
          <cell r="G637">
            <v>1536</v>
          </cell>
          <cell r="H637">
            <v>0</v>
          </cell>
          <cell r="I637">
            <v>0</v>
          </cell>
        </row>
        <row r="638">
          <cell r="A638" t="str">
            <v>A</v>
          </cell>
          <cell r="B638" t="str">
            <v>MMJ65723</v>
          </cell>
          <cell r="C638" t="str">
            <v>AD용 스리브</v>
          </cell>
          <cell r="D638" t="str">
            <v>D175 MM</v>
          </cell>
          <cell r="E638" t="str">
            <v>개</v>
          </cell>
          <cell r="F638">
            <v>1364</v>
          </cell>
          <cell r="G638">
            <v>1606</v>
          </cell>
          <cell r="H638">
            <v>0</v>
          </cell>
          <cell r="I638">
            <v>0</v>
          </cell>
        </row>
        <row r="639">
          <cell r="A639" t="str">
            <v>A</v>
          </cell>
          <cell r="B639" t="str">
            <v>MMJ65724</v>
          </cell>
          <cell r="C639" t="str">
            <v>AD용 스리브</v>
          </cell>
          <cell r="D639" t="str">
            <v>D225 MM</v>
          </cell>
          <cell r="E639" t="str">
            <v>개</v>
          </cell>
          <cell r="F639">
            <v>992</v>
          </cell>
          <cell r="G639">
            <v>1956</v>
          </cell>
          <cell r="H639">
            <v>0</v>
          </cell>
          <cell r="I639">
            <v>0</v>
          </cell>
        </row>
        <row r="640">
          <cell r="A640" t="str">
            <v>A</v>
          </cell>
          <cell r="B640" t="str">
            <v>MMO10110</v>
          </cell>
          <cell r="C640" t="str">
            <v>파이프 행가</v>
          </cell>
          <cell r="D640" t="str">
            <v>D32 MM</v>
          </cell>
          <cell r="E640" t="str">
            <v>개</v>
          </cell>
          <cell r="F640">
            <v>882</v>
          </cell>
          <cell r="G640">
            <v>190</v>
          </cell>
          <cell r="H640">
            <v>0</v>
          </cell>
          <cell r="I640">
            <v>0</v>
          </cell>
        </row>
        <row r="641">
          <cell r="A641" t="str">
            <v>A</v>
          </cell>
          <cell r="B641" t="str">
            <v>MMO10112</v>
          </cell>
          <cell r="C641" t="str">
            <v>파이프 행가</v>
          </cell>
          <cell r="D641" t="str">
            <v>D40 MM</v>
          </cell>
          <cell r="E641" t="str">
            <v>개</v>
          </cell>
          <cell r="F641">
            <v>408</v>
          </cell>
          <cell r="G641">
            <v>213</v>
          </cell>
          <cell r="H641">
            <v>0</v>
          </cell>
          <cell r="I641">
            <v>0</v>
          </cell>
        </row>
        <row r="642">
          <cell r="A642" t="str">
            <v>A</v>
          </cell>
          <cell r="B642" t="str">
            <v>MMO10113</v>
          </cell>
          <cell r="C642" t="str">
            <v>파이프 행가</v>
          </cell>
          <cell r="D642" t="str">
            <v>D50 MM</v>
          </cell>
          <cell r="E642" t="str">
            <v>개</v>
          </cell>
          <cell r="F642">
            <v>4219</v>
          </cell>
          <cell r="G642">
            <v>288</v>
          </cell>
          <cell r="H642">
            <v>0</v>
          </cell>
          <cell r="I642">
            <v>0</v>
          </cell>
        </row>
        <row r="643">
          <cell r="A643" t="str">
            <v>A</v>
          </cell>
          <cell r="B643" t="str">
            <v>MMO10117</v>
          </cell>
          <cell r="C643" t="str">
            <v>파이프 행가</v>
          </cell>
          <cell r="D643" t="str">
            <v>D80 MM</v>
          </cell>
          <cell r="E643" t="str">
            <v>개</v>
          </cell>
          <cell r="F643">
            <v>294</v>
          </cell>
          <cell r="G643">
            <v>432</v>
          </cell>
          <cell r="H643">
            <v>0</v>
          </cell>
          <cell r="I643">
            <v>0</v>
          </cell>
        </row>
        <row r="644">
          <cell r="A644" t="str">
            <v>A</v>
          </cell>
          <cell r="B644" t="str">
            <v>MMO10119</v>
          </cell>
          <cell r="C644" t="str">
            <v>파이프 행가</v>
          </cell>
          <cell r="D644" t="str">
            <v>D100 MM</v>
          </cell>
          <cell r="E644" t="str">
            <v>개</v>
          </cell>
          <cell r="F644">
            <v>2904</v>
          </cell>
          <cell r="G644">
            <v>576</v>
          </cell>
          <cell r="H644">
            <v>0</v>
          </cell>
          <cell r="I644">
            <v>0</v>
          </cell>
        </row>
        <row r="645">
          <cell r="A645" t="str">
            <v>A</v>
          </cell>
          <cell r="B645" t="str">
            <v>MMO10120</v>
          </cell>
          <cell r="C645" t="str">
            <v>파이프 행가</v>
          </cell>
          <cell r="D645" t="str">
            <v>D125 MM</v>
          </cell>
          <cell r="E645" t="str">
            <v>개</v>
          </cell>
          <cell r="F645">
            <v>306</v>
          </cell>
          <cell r="G645">
            <v>720</v>
          </cell>
          <cell r="H645">
            <v>0</v>
          </cell>
          <cell r="I645">
            <v>0</v>
          </cell>
        </row>
        <row r="646">
          <cell r="A646" t="str">
            <v>A</v>
          </cell>
          <cell r="B646" t="str">
            <v>MMO10121</v>
          </cell>
          <cell r="C646" t="str">
            <v>파이프 행가</v>
          </cell>
          <cell r="D646" t="str">
            <v>D150 MM</v>
          </cell>
          <cell r="E646" t="str">
            <v>개</v>
          </cell>
          <cell r="F646">
            <v>108</v>
          </cell>
          <cell r="G646">
            <v>1440</v>
          </cell>
          <cell r="H646">
            <v>0</v>
          </cell>
          <cell r="I646">
            <v>0</v>
          </cell>
        </row>
        <row r="647">
          <cell r="A647" t="str">
            <v>A</v>
          </cell>
          <cell r="B647" t="str">
            <v>MMO10122</v>
          </cell>
          <cell r="C647" t="str">
            <v>파이프 행가</v>
          </cell>
          <cell r="D647" t="str">
            <v>D200 MM</v>
          </cell>
          <cell r="E647" t="str">
            <v>개</v>
          </cell>
          <cell r="F647">
            <v>10</v>
          </cell>
          <cell r="G647">
            <v>1728</v>
          </cell>
          <cell r="H647">
            <v>0</v>
          </cell>
          <cell r="I647">
            <v>0</v>
          </cell>
        </row>
        <row r="648">
          <cell r="A648" t="str">
            <v>A</v>
          </cell>
          <cell r="B648" t="str">
            <v>MMO20113</v>
          </cell>
          <cell r="C648" t="str">
            <v>P형 밴드</v>
          </cell>
          <cell r="D648" t="str">
            <v>D50 MM</v>
          </cell>
          <cell r="E648" t="str">
            <v>개</v>
          </cell>
          <cell r="F648">
            <v>566</v>
          </cell>
          <cell r="G648">
            <v>553</v>
          </cell>
          <cell r="H648">
            <v>0</v>
          </cell>
          <cell r="I648">
            <v>0</v>
          </cell>
        </row>
        <row r="649">
          <cell r="A649" t="str">
            <v>A</v>
          </cell>
          <cell r="B649" t="str">
            <v>MMO20117</v>
          </cell>
          <cell r="C649" t="str">
            <v>P형 밴드</v>
          </cell>
          <cell r="D649" t="str">
            <v>D80 MM</v>
          </cell>
          <cell r="E649" t="str">
            <v>개</v>
          </cell>
          <cell r="F649">
            <v>960</v>
          </cell>
          <cell r="G649">
            <v>818</v>
          </cell>
          <cell r="H649">
            <v>0</v>
          </cell>
          <cell r="I649">
            <v>0</v>
          </cell>
        </row>
        <row r="650">
          <cell r="A650" t="str">
            <v>A</v>
          </cell>
          <cell r="B650" t="str">
            <v>MMO31311</v>
          </cell>
          <cell r="C650" t="str">
            <v>스리브(PVC제)</v>
          </cell>
          <cell r="D650" t="str">
            <v>D35 X 120H</v>
          </cell>
          <cell r="E650" t="str">
            <v>개</v>
          </cell>
          <cell r="F650">
            <v>354</v>
          </cell>
          <cell r="G650">
            <v>432</v>
          </cell>
          <cell r="H650">
            <v>0</v>
          </cell>
          <cell r="I650">
            <v>0</v>
          </cell>
        </row>
        <row r="651">
          <cell r="A651" t="str">
            <v>A</v>
          </cell>
          <cell r="B651" t="str">
            <v>MMO31312</v>
          </cell>
          <cell r="C651" t="str">
            <v>스리브(PVC제)</v>
          </cell>
          <cell r="D651" t="str">
            <v>D40 X 120H</v>
          </cell>
          <cell r="E651" t="str">
            <v>개</v>
          </cell>
          <cell r="F651">
            <v>438</v>
          </cell>
          <cell r="G651">
            <v>432</v>
          </cell>
          <cell r="H651">
            <v>0</v>
          </cell>
          <cell r="I651">
            <v>0</v>
          </cell>
        </row>
        <row r="652">
          <cell r="A652" t="str">
            <v>A</v>
          </cell>
          <cell r="B652" t="str">
            <v>MMO31313</v>
          </cell>
          <cell r="C652" t="str">
            <v>스리브(PVC제)</v>
          </cell>
          <cell r="D652" t="str">
            <v>D50 X 120H</v>
          </cell>
          <cell r="E652" t="str">
            <v>개</v>
          </cell>
          <cell r="F652">
            <v>67</v>
          </cell>
          <cell r="G652">
            <v>504</v>
          </cell>
          <cell r="H652">
            <v>0</v>
          </cell>
          <cell r="I652">
            <v>0</v>
          </cell>
        </row>
        <row r="653">
          <cell r="A653" t="str">
            <v>A</v>
          </cell>
          <cell r="B653" t="str">
            <v>MMO31319</v>
          </cell>
          <cell r="C653" t="str">
            <v>스리브(PVC제)</v>
          </cell>
          <cell r="D653" t="str">
            <v>D100X 120H</v>
          </cell>
          <cell r="E653" t="str">
            <v>개</v>
          </cell>
          <cell r="F653">
            <v>888</v>
          </cell>
          <cell r="G653">
            <v>828</v>
          </cell>
          <cell r="H653">
            <v>0</v>
          </cell>
          <cell r="I653">
            <v>0</v>
          </cell>
        </row>
        <row r="654">
          <cell r="A654" t="str">
            <v>A</v>
          </cell>
          <cell r="B654" t="str">
            <v>MMO31321</v>
          </cell>
          <cell r="C654" t="str">
            <v>스리브(PVC제)</v>
          </cell>
          <cell r="D654" t="str">
            <v>D35 X 220H</v>
          </cell>
          <cell r="E654" t="str">
            <v>개</v>
          </cell>
          <cell r="F654">
            <v>528</v>
          </cell>
          <cell r="G654">
            <v>576</v>
          </cell>
          <cell r="H654">
            <v>0</v>
          </cell>
          <cell r="I654">
            <v>0</v>
          </cell>
        </row>
        <row r="655">
          <cell r="A655" t="str">
            <v>A</v>
          </cell>
          <cell r="B655" t="str">
            <v>MMO31716</v>
          </cell>
          <cell r="C655" t="str">
            <v>노출입상관 성형스리브</v>
          </cell>
          <cell r="D655" t="str">
            <v>D75 X 220H</v>
          </cell>
          <cell r="E655" t="str">
            <v>개</v>
          </cell>
          <cell r="F655">
            <v>30</v>
          </cell>
          <cell r="G655">
            <v>792</v>
          </cell>
          <cell r="H655">
            <v>0</v>
          </cell>
          <cell r="I655">
            <v>0</v>
          </cell>
        </row>
        <row r="656">
          <cell r="A656" t="str">
            <v>A</v>
          </cell>
          <cell r="B656" t="str">
            <v>MMO31718</v>
          </cell>
          <cell r="C656" t="str">
            <v>노출입상관 성형스리브</v>
          </cell>
          <cell r="D656" t="str">
            <v>D100 X 220H</v>
          </cell>
          <cell r="E656" t="str">
            <v>개</v>
          </cell>
          <cell r="F656">
            <v>192</v>
          </cell>
          <cell r="G656">
            <v>1044</v>
          </cell>
          <cell r="H656">
            <v>0</v>
          </cell>
          <cell r="I656">
            <v>0</v>
          </cell>
        </row>
        <row r="657">
          <cell r="A657" t="str">
            <v>A</v>
          </cell>
          <cell r="B657" t="str">
            <v>MMO31815</v>
          </cell>
          <cell r="C657" t="str">
            <v>PD입상관 성형스리브</v>
          </cell>
          <cell r="D657" t="str">
            <v>D65 X 135H</v>
          </cell>
          <cell r="E657" t="str">
            <v>개</v>
          </cell>
          <cell r="F657">
            <v>192</v>
          </cell>
          <cell r="G657">
            <v>540</v>
          </cell>
          <cell r="H657">
            <v>0</v>
          </cell>
          <cell r="I657">
            <v>0</v>
          </cell>
        </row>
        <row r="658">
          <cell r="A658" t="str">
            <v>A</v>
          </cell>
          <cell r="B658" t="str">
            <v>MMO31818</v>
          </cell>
          <cell r="C658" t="str">
            <v>PD입상관 성형스리브</v>
          </cell>
          <cell r="D658" t="str">
            <v>D100 X 135H</v>
          </cell>
          <cell r="E658" t="str">
            <v>개</v>
          </cell>
          <cell r="F658">
            <v>654</v>
          </cell>
          <cell r="G658">
            <v>720</v>
          </cell>
          <cell r="H658">
            <v>0</v>
          </cell>
          <cell r="I658">
            <v>0</v>
          </cell>
        </row>
        <row r="659">
          <cell r="A659" t="str">
            <v>A</v>
          </cell>
          <cell r="B659" t="str">
            <v>MMO31820</v>
          </cell>
          <cell r="C659" t="str">
            <v>PD입상관 성형스리브</v>
          </cell>
          <cell r="D659" t="str">
            <v>D125 X 135H</v>
          </cell>
          <cell r="E659" t="str">
            <v>개</v>
          </cell>
          <cell r="F659">
            <v>884</v>
          </cell>
          <cell r="G659">
            <v>864</v>
          </cell>
          <cell r="H659">
            <v>0</v>
          </cell>
          <cell r="I659">
            <v>0</v>
          </cell>
        </row>
        <row r="660">
          <cell r="A660" t="str">
            <v>A</v>
          </cell>
          <cell r="B660" t="str">
            <v>MMO31821</v>
          </cell>
          <cell r="C660" t="str">
            <v>PD입상관 성형스리브</v>
          </cell>
          <cell r="D660" t="str">
            <v>D150 X 135H</v>
          </cell>
          <cell r="E660" t="str">
            <v>개</v>
          </cell>
          <cell r="F660">
            <v>2280</v>
          </cell>
          <cell r="G660">
            <v>1008</v>
          </cell>
          <cell r="H660">
            <v>0</v>
          </cell>
          <cell r="I660">
            <v>0</v>
          </cell>
        </row>
        <row r="661">
          <cell r="A661" t="str">
            <v>A</v>
          </cell>
          <cell r="B661" t="str">
            <v>MMO42905</v>
          </cell>
          <cell r="C661" t="str">
            <v>욕조자바라팩킹</v>
          </cell>
          <cell r="D661" t="str">
            <v>D40</v>
          </cell>
          <cell r="E661" t="str">
            <v>개</v>
          </cell>
          <cell r="F661">
            <v>436</v>
          </cell>
          <cell r="G661">
            <v>216</v>
          </cell>
          <cell r="H661">
            <v>0</v>
          </cell>
          <cell r="I661">
            <v>0</v>
          </cell>
        </row>
        <row r="662">
          <cell r="A662" t="str">
            <v>A</v>
          </cell>
          <cell r="B662" t="str">
            <v>SMS11558</v>
          </cell>
          <cell r="C662" t="str">
            <v>주철90도 곡관(커프링)</v>
          </cell>
          <cell r="D662" t="str">
            <v>D100</v>
          </cell>
          <cell r="E662" t="str">
            <v>개</v>
          </cell>
          <cell r="F662">
            <v>57</v>
          </cell>
          <cell r="G662">
            <v>5171</v>
          </cell>
          <cell r="H662">
            <v>0</v>
          </cell>
          <cell r="I662">
            <v>0</v>
          </cell>
        </row>
        <row r="663">
          <cell r="A663" t="str">
            <v>A</v>
          </cell>
          <cell r="B663" t="str">
            <v>SMS11559</v>
          </cell>
          <cell r="C663" t="str">
            <v>주철90도 곡관(커프링)</v>
          </cell>
          <cell r="D663" t="str">
            <v>D 75</v>
          </cell>
          <cell r="E663" t="str">
            <v>개</v>
          </cell>
          <cell r="F663">
            <v>59</v>
          </cell>
          <cell r="G663">
            <v>3856</v>
          </cell>
          <cell r="H663">
            <v>0</v>
          </cell>
          <cell r="I663">
            <v>0</v>
          </cell>
        </row>
        <row r="664">
          <cell r="A664" t="str">
            <v>A</v>
          </cell>
          <cell r="B664" t="str">
            <v>SMS11561</v>
          </cell>
          <cell r="C664" t="str">
            <v>주철45도 곡관(커프링)</v>
          </cell>
          <cell r="D664" t="str">
            <v>D200</v>
          </cell>
          <cell r="E664" t="str">
            <v>개</v>
          </cell>
          <cell r="F664">
            <v>6</v>
          </cell>
          <cell r="G664">
            <v>11096</v>
          </cell>
          <cell r="H664">
            <v>0</v>
          </cell>
          <cell r="I664">
            <v>0</v>
          </cell>
        </row>
        <row r="665">
          <cell r="A665" t="str">
            <v>A</v>
          </cell>
          <cell r="B665" t="str">
            <v>SMS11562</v>
          </cell>
          <cell r="C665" t="str">
            <v>주철45도 곡관(커프링)</v>
          </cell>
          <cell r="D665" t="str">
            <v>D150</v>
          </cell>
          <cell r="E665" t="str">
            <v>개</v>
          </cell>
          <cell r="F665">
            <v>66</v>
          </cell>
          <cell r="G665">
            <v>6683</v>
          </cell>
          <cell r="H665">
            <v>0</v>
          </cell>
          <cell r="I665">
            <v>0</v>
          </cell>
        </row>
        <row r="666">
          <cell r="A666" t="str">
            <v>A</v>
          </cell>
          <cell r="B666" t="str">
            <v>SMS11563</v>
          </cell>
          <cell r="C666" t="str">
            <v>주철45도 곡관(커프링)</v>
          </cell>
          <cell r="D666" t="str">
            <v>D125</v>
          </cell>
          <cell r="E666" t="str">
            <v>개</v>
          </cell>
          <cell r="F666">
            <v>100</v>
          </cell>
          <cell r="G666">
            <v>5569</v>
          </cell>
          <cell r="H666">
            <v>0</v>
          </cell>
          <cell r="I666">
            <v>0</v>
          </cell>
        </row>
        <row r="667">
          <cell r="A667" t="str">
            <v>A</v>
          </cell>
          <cell r="B667" t="str">
            <v>SMS11564</v>
          </cell>
          <cell r="C667" t="str">
            <v>주철45도 곡관(커프링)</v>
          </cell>
          <cell r="D667" t="str">
            <v>D100</v>
          </cell>
          <cell r="E667" t="str">
            <v>개</v>
          </cell>
          <cell r="F667">
            <v>457</v>
          </cell>
          <cell r="G667">
            <v>3618</v>
          </cell>
          <cell r="H667">
            <v>0</v>
          </cell>
          <cell r="I667">
            <v>0</v>
          </cell>
        </row>
        <row r="668">
          <cell r="A668" t="str">
            <v>A</v>
          </cell>
          <cell r="B668" t="str">
            <v>SMS11565</v>
          </cell>
          <cell r="C668" t="str">
            <v>주철45도 곡관(커프링)</v>
          </cell>
          <cell r="D668" t="str">
            <v>D 75</v>
          </cell>
          <cell r="E668" t="str">
            <v>개</v>
          </cell>
          <cell r="F668">
            <v>89</v>
          </cell>
          <cell r="G668">
            <v>2466</v>
          </cell>
          <cell r="H668">
            <v>0</v>
          </cell>
          <cell r="I668">
            <v>0</v>
          </cell>
        </row>
        <row r="669">
          <cell r="A669" t="str">
            <v>A</v>
          </cell>
          <cell r="B669" t="str">
            <v>SMS11567</v>
          </cell>
          <cell r="C669" t="str">
            <v>주철소제구(커프링)</v>
          </cell>
          <cell r="D669" t="str">
            <v>D200</v>
          </cell>
          <cell r="E669" t="str">
            <v>개</v>
          </cell>
          <cell r="F669">
            <v>4</v>
          </cell>
          <cell r="G669">
            <v>20583</v>
          </cell>
          <cell r="H669">
            <v>0</v>
          </cell>
          <cell r="I669">
            <v>0</v>
          </cell>
        </row>
        <row r="670">
          <cell r="A670" t="str">
            <v>A</v>
          </cell>
          <cell r="B670" t="str">
            <v>SMS11568</v>
          </cell>
          <cell r="C670" t="str">
            <v>주철소제구(커프링)</v>
          </cell>
          <cell r="D670" t="str">
            <v>D150</v>
          </cell>
          <cell r="E670" t="str">
            <v>개</v>
          </cell>
          <cell r="F670">
            <v>40</v>
          </cell>
          <cell r="G670">
            <v>6084</v>
          </cell>
          <cell r="H670">
            <v>0</v>
          </cell>
          <cell r="I670">
            <v>0</v>
          </cell>
        </row>
        <row r="671">
          <cell r="A671" t="str">
            <v>A</v>
          </cell>
          <cell r="B671" t="str">
            <v>SMS11569</v>
          </cell>
          <cell r="C671" t="str">
            <v>주철소제구(커프링)</v>
          </cell>
          <cell r="D671" t="str">
            <v>D125</v>
          </cell>
          <cell r="E671" t="str">
            <v>개</v>
          </cell>
          <cell r="F671">
            <v>59</v>
          </cell>
          <cell r="G671">
            <v>3936</v>
          </cell>
          <cell r="H671">
            <v>0</v>
          </cell>
          <cell r="I671">
            <v>0</v>
          </cell>
        </row>
        <row r="672">
          <cell r="A672" t="str">
            <v>A</v>
          </cell>
          <cell r="B672" t="str">
            <v>SMS11570</v>
          </cell>
          <cell r="C672" t="str">
            <v>주철소제구(커프링)</v>
          </cell>
          <cell r="D672" t="str">
            <v>D100</v>
          </cell>
          <cell r="E672" t="str">
            <v>개</v>
          </cell>
          <cell r="F672">
            <v>358</v>
          </cell>
          <cell r="G672">
            <v>2424</v>
          </cell>
          <cell r="H672">
            <v>0</v>
          </cell>
          <cell r="I672">
            <v>0</v>
          </cell>
        </row>
        <row r="673">
          <cell r="A673" t="str">
            <v>A</v>
          </cell>
          <cell r="B673" t="str">
            <v>SMS11571</v>
          </cell>
          <cell r="C673" t="str">
            <v>주철소제구(커프링)</v>
          </cell>
          <cell r="D673" t="str">
            <v>D 75</v>
          </cell>
          <cell r="E673" t="str">
            <v>개</v>
          </cell>
          <cell r="F673">
            <v>47</v>
          </cell>
          <cell r="G673">
            <v>2106</v>
          </cell>
          <cell r="H673">
            <v>0</v>
          </cell>
          <cell r="I673">
            <v>0</v>
          </cell>
        </row>
        <row r="674">
          <cell r="A674" t="str">
            <v>A</v>
          </cell>
          <cell r="B674" t="str">
            <v>SMS11579</v>
          </cell>
          <cell r="C674" t="str">
            <v>주철 Y관(커프링)</v>
          </cell>
          <cell r="D674" t="str">
            <v>D200X200</v>
          </cell>
          <cell r="E674" t="str">
            <v>개</v>
          </cell>
          <cell r="F674">
            <v>2</v>
          </cell>
          <cell r="G674">
            <v>24107</v>
          </cell>
          <cell r="H674">
            <v>0</v>
          </cell>
          <cell r="I674">
            <v>0</v>
          </cell>
        </row>
        <row r="675">
          <cell r="A675" t="str">
            <v>A</v>
          </cell>
          <cell r="B675" t="str">
            <v>SMS11581</v>
          </cell>
          <cell r="C675" t="str">
            <v>주철 Y관(커프링)</v>
          </cell>
          <cell r="D675" t="str">
            <v>D200X125</v>
          </cell>
          <cell r="E675" t="str">
            <v>개</v>
          </cell>
          <cell r="F675">
            <v>2</v>
          </cell>
          <cell r="G675">
            <v>18252</v>
          </cell>
          <cell r="H675">
            <v>0</v>
          </cell>
          <cell r="I675">
            <v>0</v>
          </cell>
        </row>
        <row r="676">
          <cell r="A676" t="str">
            <v>A</v>
          </cell>
          <cell r="B676" t="str">
            <v>SMS11583</v>
          </cell>
          <cell r="C676" t="str">
            <v>주철 Y관(커프링)</v>
          </cell>
          <cell r="D676" t="str">
            <v>D150X150</v>
          </cell>
          <cell r="E676" t="str">
            <v>개</v>
          </cell>
          <cell r="F676">
            <v>26</v>
          </cell>
          <cell r="G676">
            <v>13881</v>
          </cell>
          <cell r="H676">
            <v>0</v>
          </cell>
          <cell r="I676">
            <v>0</v>
          </cell>
        </row>
        <row r="677">
          <cell r="A677" t="str">
            <v>A</v>
          </cell>
          <cell r="B677" t="str">
            <v>SMS11584</v>
          </cell>
          <cell r="C677" t="str">
            <v>주철 Y관(커프링)</v>
          </cell>
          <cell r="D677" t="str">
            <v>D150X125</v>
          </cell>
          <cell r="E677" t="str">
            <v>개</v>
          </cell>
          <cell r="F677">
            <v>2</v>
          </cell>
          <cell r="G677">
            <v>12093</v>
          </cell>
          <cell r="H677">
            <v>0</v>
          </cell>
          <cell r="I677">
            <v>0</v>
          </cell>
        </row>
        <row r="678">
          <cell r="A678" t="str">
            <v>A</v>
          </cell>
          <cell r="B678" t="str">
            <v>SMS11585</v>
          </cell>
          <cell r="C678" t="str">
            <v>주철 Y관(커프링)</v>
          </cell>
          <cell r="D678" t="str">
            <v>D150X100</v>
          </cell>
          <cell r="E678" t="str">
            <v>개</v>
          </cell>
          <cell r="F678">
            <v>24</v>
          </cell>
          <cell r="G678">
            <v>10979</v>
          </cell>
          <cell r="H678">
            <v>0</v>
          </cell>
          <cell r="I678">
            <v>0</v>
          </cell>
        </row>
        <row r="679">
          <cell r="A679" t="str">
            <v>A</v>
          </cell>
          <cell r="B679" t="str">
            <v>SMS11588</v>
          </cell>
          <cell r="C679" t="str">
            <v>주철 Y관(커프링)</v>
          </cell>
          <cell r="D679" t="str">
            <v>D125X125</v>
          </cell>
          <cell r="E679" t="str">
            <v>개</v>
          </cell>
          <cell r="F679">
            <v>37</v>
          </cell>
          <cell r="G679">
            <v>11092</v>
          </cell>
          <cell r="H679">
            <v>0</v>
          </cell>
          <cell r="I679">
            <v>0</v>
          </cell>
        </row>
        <row r="680">
          <cell r="A680" t="str">
            <v>A</v>
          </cell>
          <cell r="B680" t="str">
            <v>SMS11589</v>
          </cell>
          <cell r="C680" t="str">
            <v>주철 Y관(커프링)</v>
          </cell>
          <cell r="D680" t="str">
            <v>D125X100</v>
          </cell>
          <cell r="E680" t="str">
            <v>개</v>
          </cell>
          <cell r="F680">
            <v>64</v>
          </cell>
          <cell r="G680">
            <v>9229</v>
          </cell>
          <cell r="H680">
            <v>0</v>
          </cell>
          <cell r="I680">
            <v>0</v>
          </cell>
        </row>
        <row r="681">
          <cell r="A681" t="str">
            <v>A</v>
          </cell>
          <cell r="B681" t="str">
            <v>SMS11590</v>
          </cell>
          <cell r="C681" t="str">
            <v>주철 Y관(커프링)</v>
          </cell>
          <cell r="D681" t="str">
            <v>D125X75</v>
          </cell>
          <cell r="E681" t="str">
            <v>개</v>
          </cell>
          <cell r="F681">
            <v>2</v>
          </cell>
          <cell r="G681">
            <v>8592</v>
          </cell>
          <cell r="H681">
            <v>0</v>
          </cell>
          <cell r="I681">
            <v>0</v>
          </cell>
        </row>
        <row r="682">
          <cell r="A682" t="str">
            <v>A</v>
          </cell>
          <cell r="B682" t="str">
            <v>SMS11591</v>
          </cell>
          <cell r="C682" t="str">
            <v>주철 Y관(커프링)</v>
          </cell>
          <cell r="D682" t="str">
            <v>D125X50</v>
          </cell>
          <cell r="E682" t="str">
            <v>개</v>
          </cell>
          <cell r="F682">
            <v>16</v>
          </cell>
          <cell r="G682">
            <v>6683</v>
          </cell>
          <cell r="H682">
            <v>0</v>
          </cell>
          <cell r="I682">
            <v>0</v>
          </cell>
        </row>
        <row r="683">
          <cell r="A683" t="str">
            <v>A</v>
          </cell>
          <cell r="B683" t="str">
            <v>SMS11592</v>
          </cell>
          <cell r="C683" t="str">
            <v>주철 Y관(커프링)</v>
          </cell>
          <cell r="D683" t="str">
            <v>D100X100</v>
          </cell>
          <cell r="E683" t="str">
            <v>개</v>
          </cell>
          <cell r="F683">
            <v>103</v>
          </cell>
          <cell r="G683">
            <v>7240</v>
          </cell>
          <cell r="H683">
            <v>0</v>
          </cell>
          <cell r="I683">
            <v>0</v>
          </cell>
        </row>
        <row r="684">
          <cell r="A684" t="str">
            <v>A</v>
          </cell>
          <cell r="B684" t="str">
            <v>SMS11593</v>
          </cell>
          <cell r="C684" t="str">
            <v>주철 Y관(커프링)</v>
          </cell>
          <cell r="D684" t="str">
            <v>D100X75</v>
          </cell>
          <cell r="E684" t="str">
            <v>개</v>
          </cell>
          <cell r="F684">
            <v>65</v>
          </cell>
          <cell r="G684">
            <v>6084</v>
          </cell>
          <cell r="H684">
            <v>0</v>
          </cell>
          <cell r="I684">
            <v>0</v>
          </cell>
        </row>
        <row r="685">
          <cell r="A685" t="str">
            <v>A</v>
          </cell>
          <cell r="B685" t="str">
            <v>SMS11594</v>
          </cell>
          <cell r="C685" t="str">
            <v>주철 Y관(커프링)</v>
          </cell>
          <cell r="D685" t="str">
            <v>D100X50</v>
          </cell>
          <cell r="E685" t="str">
            <v>개</v>
          </cell>
          <cell r="F685">
            <v>56</v>
          </cell>
          <cell r="G685">
            <v>5490</v>
          </cell>
          <cell r="H685">
            <v>0</v>
          </cell>
          <cell r="I685">
            <v>0</v>
          </cell>
        </row>
        <row r="686">
          <cell r="A686" t="str">
            <v>A</v>
          </cell>
          <cell r="B686" t="str">
            <v>SMS11595</v>
          </cell>
          <cell r="C686" t="str">
            <v>주철 Y관(커프링)</v>
          </cell>
          <cell r="D686" t="str">
            <v>D75X75</v>
          </cell>
          <cell r="E686" t="str">
            <v>개</v>
          </cell>
          <cell r="F686">
            <v>38</v>
          </cell>
          <cell r="G686">
            <v>5251</v>
          </cell>
          <cell r="H686">
            <v>0</v>
          </cell>
          <cell r="I686">
            <v>0</v>
          </cell>
        </row>
        <row r="687">
          <cell r="A687" t="str">
            <v>A</v>
          </cell>
          <cell r="B687" t="str">
            <v>SMS11599</v>
          </cell>
          <cell r="C687" t="str">
            <v>주철 90도Y관(커프링)</v>
          </cell>
          <cell r="D687" t="str">
            <v>D200X150</v>
          </cell>
          <cell r="E687" t="str">
            <v>개</v>
          </cell>
          <cell r="F687">
            <v>2</v>
          </cell>
          <cell r="G687">
            <v>21322</v>
          </cell>
          <cell r="H687">
            <v>0</v>
          </cell>
          <cell r="I687">
            <v>0</v>
          </cell>
        </row>
        <row r="688">
          <cell r="A688" t="str">
            <v>A</v>
          </cell>
          <cell r="B688" t="str">
            <v>SMS11601</v>
          </cell>
          <cell r="C688" t="str">
            <v>주철 90도Y관(커프링)</v>
          </cell>
          <cell r="D688" t="str">
            <v>D200X100</v>
          </cell>
          <cell r="E688" t="str">
            <v>개</v>
          </cell>
          <cell r="F688">
            <v>4</v>
          </cell>
          <cell r="G688">
            <v>17026</v>
          </cell>
          <cell r="H688">
            <v>0</v>
          </cell>
          <cell r="I688">
            <v>0</v>
          </cell>
        </row>
        <row r="689">
          <cell r="A689" t="str">
            <v>A</v>
          </cell>
          <cell r="B689" t="str">
            <v>SMS11603</v>
          </cell>
          <cell r="C689" t="str">
            <v>주철 90도Y관(커프링)</v>
          </cell>
          <cell r="D689" t="str">
            <v>D150X125</v>
          </cell>
          <cell r="E689" t="str">
            <v>개</v>
          </cell>
          <cell r="F689">
            <v>14</v>
          </cell>
          <cell r="G689">
            <v>13525</v>
          </cell>
          <cell r="H689">
            <v>0</v>
          </cell>
          <cell r="I689">
            <v>0</v>
          </cell>
        </row>
        <row r="690">
          <cell r="A690" t="str">
            <v>A</v>
          </cell>
          <cell r="B690" t="str">
            <v>SMS11604</v>
          </cell>
          <cell r="C690" t="str">
            <v>주철 90도Y관(커프링)</v>
          </cell>
          <cell r="D690" t="str">
            <v>D150X100</v>
          </cell>
          <cell r="E690" t="str">
            <v>개</v>
          </cell>
          <cell r="F690">
            <v>14</v>
          </cell>
          <cell r="G690">
            <v>12168</v>
          </cell>
          <cell r="H690">
            <v>0</v>
          </cell>
          <cell r="I690">
            <v>0</v>
          </cell>
        </row>
        <row r="691">
          <cell r="A691" t="str">
            <v>A</v>
          </cell>
          <cell r="B691" t="str">
            <v>SMS11605</v>
          </cell>
          <cell r="C691" t="str">
            <v>주철 90도Y관(커프링)</v>
          </cell>
          <cell r="D691" t="str">
            <v>D150X75</v>
          </cell>
          <cell r="E691" t="str">
            <v>개</v>
          </cell>
          <cell r="F691">
            <v>32</v>
          </cell>
          <cell r="G691">
            <v>9781</v>
          </cell>
          <cell r="H691">
            <v>0</v>
          </cell>
          <cell r="I691">
            <v>0</v>
          </cell>
        </row>
        <row r="692">
          <cell r="A692" t="str">
            <v>A</v>
          </cell>
          <cell r="B692" t="str">
            <v>SMS11607</v>
          </cell>
          <cell r="C692" t="str">
            <v>주철 90도Y관(커프링)</v>
          </cell>
          <cell r="D692" t="str">
            <v>D125X125</v>
          </cell>
          <cell r="E692" t="str">
            <v>개</v>
          </cell>
          <cell r="F692">
            <v>8</v>
          </cell>
          <cell r="G692">
            <v>11372</v>
          </cell>
          <cell r="H692">
            <v>0</v>
          </cell>
          <cell r="I692">
            <v>0</v>
          </cell>
        </row>
        <row r="693">
          <cell r="A693" t="str">
            <v>A</v>
          </cell>
          <cell r="B693" t="str">
            <v>SMS11608</v>
          </cell>
          <cell r="C693" t="str">
            <v>주철 90도Y관(커프링)</v>
          </cell>
          <cell r="D693" t="str">
            <v>D125X100</v>
          </cell>
          <cell r="E693" t="str">
            <v>개</v>
          </cell>
          <cell r="F693">
            <v>91</v>
          </cell>
          <cell r="G693">
            <v>9706</v>
          </cell>
          <cell r="H693">
            <v>0</v>
          </cell>
          <cell r="I693">
            <v>0</v>
          </cell>
        </row>
        <row r="694">
          <cell r="A694" t="str">
            <v>A</v>
          </cell>
          <cell r="B694" t="str">
            <v>SMS11609</v>
          </cell>
          <cell r="C694" t="str">
            <v>주철 90도Y관(커프링)</v>
          </cell>
          <cell r="D694" t="str">
            <v>D125X75</v>
          </cell>
          <cell r="E694" t="str">
            <v>개</v>
          </cell>
          <cell r="F694">
            <v>29</v>
          </cell>
          <cell r="G694">
            <v>9028</v>
          </cell>
          <cell r="H694">
            <v>0</v>
          </cell>
          <cell r="I694">
            <v>0</v>
          </cell>
        </row>
        <row r="695">
          <cell r="A695" t="str">
            <v>A</v>
          </cell>
          <cell r="B695" t="str">
            <v>SMS11610</v>
          </cell>
          <cell r="C695" t="str">
            <v>주철 90도Y관(커프링)</v>
          </cell>
          <cell r="D695" t="str">
            <v>D125X50</v>
          </cell>
          <cell r="E695" t="str">
            <v>개</v>
          </cell>
          <cell r="F695">
            <v>61</v>
          </cell>
          <cell r="G695">
            <v>8115</v>
          </cell>
          <cell r="H695">
            <v>0</v>
          </cell>
          <cell r="I695">
            <v>0</v>
          </cell>
        </row>
        <row r="696">
          <cell r="A696" t="str">
            <v>A</v>
          </cell>
          <cell r="B696" t="str">
            <v>SMS11611</v>
          </cell>
          <cell r="C696" t="str">
            <v>주철 90도Y관(커프링)</v>
          </cell>
          <cell r="D696" t="str">
            <v>D100X100</v>
          </cell>
          <cell r="E696" t="str">
            <v>개</v>
          </cell>
          <cell r="F696">
            <v>256</v>
          </cell>
          <cell r="G696">
            <v>6595</v>
          </cell>
          <cell r="H696">
            <v>0</v>
          </cell>
          <cell r="I696">
            <v>0</v>
          </cell>
        </row>
        <row r="697">
          <cell r="A697" t="str">
            <v>A</v>
          </cell>
          <cell r="B697" t="str">
            <v>SMS11612</v>
          </cell>
          <cell r="C697" t="str">
            <v>주철 90도Y관(커프링)</v>
          </cell>
          <cell r="D697" t="str">
            <v>D100X75</v>
          </cell>
          <cell r="E697" t="str">
            <v>개</v>
          </cell>
          <cell r="F697">
            <v>56</v>
          </cell>
          <cell r="G697">
            <v>7320</v>
          </cell>
          <cell r="H697">
            <v>0</v>
          </cell>
          <cell r="I697">
            <v>0</v>
          </cell>
        </row>
        <row r="698">
          <cell r="A698" t="str">
            <v>A</v>
          </cell>
          <cell r="B698" t="str">
            <v>SMS11613</v>
          </cell>
          <cell r="C698" t="str">
            <v>주철 90도Y관(커프링)</v>
          </cell>
          <cell r="D698" t="str">
            <v>D100X50</v>
          </cell>
          <cell r="E698" t="str">
            <v>개</v>
          </cell>
          <cell r="F698">
            <v>101</v>
          </cell>
          <cell r="G698">
            <v>5803</v>
          </cell>
          <cell r="H698">
            <v>0</v>
          </cell>
          <cell r="I698">
            <v>0</v>
          </cell>
        </row>
        <row r="699">
          <cell r="A699" t="str">
            <v>A</v>
          </cell>
          <cell r="B699" t="str">
            <v>SMS11614</v>
          </cell>
          <cell r="C699" t="str">
            <v>주철 90도Y관(커프링)</v>
          </cell>
          <cell r="D699" t="str">
            <v>D75X75</v>
          </cell>
          <cell r="E699" t="str">
            <v>개</v>
          </cell>
          <cell r="F699">
            <v>9</v>
          </cell>
          <cell r="G699">
            <v>5803</v>
          </cell>
          <cell r="H699">
            <v>0</v>
          </cell>
          <cell r="I699">
            <v>0</v>
          </cell>
        </row>
        <row r="700">
          <cell r="A700" t="str">
            <v>A</v>
          </cell>
          <cell r="B700" t="str">
            <v>SMS11620</v>
          </cell>
          <cell r="C700" t="str">
            <v>주철 확대관(커프링)</v>
          </cell>
          <cell r="D700" t="str">
            <v>D150X125</v>
          </cell>
          <cell r="E700" t="str">
            <v>개</v>
          </cell>
          <cell r="F700">
            <v>8</v>
          </cell>
          <cell r="G700">
            <v>4652</v>
          </cell>
          <cell r="H700">
            <v>0</v>
          </cell>
          <cell r="I700">
            <v>0</v>
          </cell>
        </row>
        <row r="701">
          <cell r="A701" t="str">
            <v>A</v>
          </cell>
          <cell r="B701" t="str">
            <v>SMS11624</v>
          </cell>
          <cell r="C701" t="str">
            <v>주철 확대관(커프링)</v>
          </cell>
          <cell r="D701" t="str">
            <v>D125X100</v>
          </cell>
          <cell r="E701" t="str">
            <v>개</v>
          </cell>
          <cell r="F701">
            <v>43</v>
          </cell>
          <cell r="G701">
            <v>4175</v>
          </cell>
          <cell r="H701">
            <v>0</v>
          </cell>
          <cell r="I701">
            <v>0</v>
          </cell>
        </row>
        <row r="702">
          <cell r="A702" t="str">
            <v>A</v>
          </cell>
          <cell r="B702" t="str">
            <v>SMS11627</v>
          </cell>
          <cell r="C702" t="str">
            <v>주철 확대관(커프링)</v>
          </cell>
          <cell r="D702" t="str">
            <v>D100X75</v>
          </cell>
          <cell r="E702" t="str">
            <v>개</v>
          </cell>
          <cell r="F702">
            <v>2</v>
          </cell>
          <cell r="G702">
            <v>2902</v>
          </cell>
          <cell r="H702">
            <v>0</v>
          </cell>
          <cell r="I702">
            <v>0</v>
          </cell>
        </row>
        <row r="703">
          <cell r="A703" t="str">
            <v>A</v>
          </cell>
          <cell r="B703" t="str">
            <v>SMS11629</v>
          </cell>
          <cell r="C703" t="str">
            <v>주철 확대관(커프링)</v>
          </cell>
          <cell r="D703" t="str">
            <v>D75X50</v>
          </cell>
          <cell r="E703" t="str">
            <v>개</v>
          </cell>
          <cell r="F703">
            <v>18</v>
          </cell>
          <cell r="G703">
            <v>2873</v>
          </cell>
          <cell r="H703">
            <v>0</v>
          </cell>
          <cell r="I703">
            <v>0</v>
          </cell>
        </row>
        <row r="704">
          <cell r="A704" t="str">
            <v>A</v>
          </cell>
          <cell r="B704" t="str">
            <v>SMS11637</v>
          </cell>
          <cell r="C704" t="str">
            <v>카프링(오배수용)</v>
          </cell>
          <cell r="D704" t="str">
            <v>D50</v>
          </cell>
          <cell r="E704" t="str">
            <v>개</v>
          </cell>
          <cell r="F704">
            <v>36</v>
          </cell>
          <cell r="G704">
            <v>3240</v>
          </cell>
          <cell r="H704">
            <v>0</v>
          </cell>
          <cell r="I704">
            <v>0</v>
          </cell>
        </row>
        <row r="705">
          <cell r="A705" t="str">
            <v>A</v>
          </cell>
          <cell r="B705" t="str">
            <v>SMS11638</v>
          </cell>
          <cell r="C705" t="str">
            <v>카프링(오배수용)</v>
          </cell>
          <cell r="D705" t="str">
            <v>D75</v>
          </cell>
          <cell r="E705" t="str">
            <v>개</v>
          </cell>
          <cell r="F705">
            <v>118</v>
          </cell>
          <cell r="G705">
            <v>3730</v>
          </cell>
          <cell r="H705">
            <v>0</v>
          </cell>
          <cell r="I705">
            <v>0</v>
          </cell>
        </row>
        <row r="706">
          <cell r="A706" t="str">
            <v>A</v>
          </cell>
          <cell r="B706" t="str">
            <v>SMS11639</v>
          </cell>
          <cell r="C706" t="str">
            <v>카프링(오배수용)</v>
          </cell>
          <cell r="D706" t="str">
            <v>D100</v>
          </cell>
          <cell r="E706" t="str">
            <v>개</v>
          </cell>
          <cell r="F706">
            <v>56</v>
          </cell>
          <cell r="G706">
            <v>4406</v>
          </cell>
          <cell r="H706">
            <v>0</v>
          </cell>
          <cell r="I706">
            <v>0</v>
          </cell>
        </row>
        <row r="707">
          <cell r="A707" t="str">
            <v>A</v>
          </cell>
          <cell r="B707" t="str">
            <v>SMS11640</v>
          </cell>
          <cell r="C707" t="str">
            <v>카프링(오배수용)</v>
          </cell>
          <cell r="D707" t="str">
            <v>D125</v>
          </cell>
          <cell r="E707" t="str">
            <v>개</v>
          </cell>
          <cell r="F707">
            <v>16</v>
          </cell>
          <cell r="G707">
            <v>10339</v>
          </cell>
          <cell r="H707">
            <v>0</v>
          </cell>
          <cell r="I707">
            <v>0</v>
          </cell>
        </row>
        <row r="708">
          <cell r="A708" t="str">
            <v>A</v>
          </cell>
          <cell r="B708" t="str">
            <v>SMS13612</v>
          </cell>
          <cell r="C708" t="str">
            <v>아크릴카운터세면기설치(중앙볼형)</v>
          </cell>
          <cell r="D708" t="str">
            <v>770L x 440W(대리석무늬,수전제외)</v>
          </cell>
          <cell r="E708" t="str">
            <v>조</v>
          </cell>
          <cell r="F708">
            <v>348</v>
          </cell>
          <cell r="G708">
            <v>107054</v>
          </cell>
          <cell r="H708">
            <v>10181</v>
          </cell>
          <cell r="I708">
            <v>203</v>
          </cell>
        </row>
        <row r="709">
          <cell r="A709" t="str">
            <v>A</v>
          </cell>
          <cell r="B709" t="str">
            <v>SMS13614</v>
          </cell>
          <cell r="C709" t="str">
            <v>아크릴카운터세면기설치(중앙볼형)</v>
          </cell>
          <cell r="D709" t="str">
            <v>800L x 470W(대리석무늬,수전제외)</v>
          </cell>
          <cell r="E709" t="str">
            <v>조</v>
          </cell>
          <cell r="F709">
            <v>90</v>
          </cell>
          <cell r="G709">
            <v>108155</v>
          </cell>
          <cell r="H709">
            <v>10181</v>
          </cell>
          <cell r="I709">
            <v>203</v>
          </cell>
        </row>
        <row r="710">
          <cell r="A710" t="str">
            <v>A</v>
          </cell>
          <cell r="B710" t="str">
            <v>UAJ14855</v>
          </cell>
          <cell r="C710" t="str">
            <v>시멘트 몰탈 덮기 (1:7)(기계)</v>
          </cell>
          <cell r="E710" t="str">
            <v>M3</v>
          </cell>
          <cell r="F710">
            <v>27.3</v>
          </cell>
          <cell r="G710">
            <v>13900</v>
          </cell>
          <cell r="H710">
            <v>24300</v>
          </cell>
          <cell r="I710">
            <v>500</v>
          </cell>
        </row>
        <row r="711">
          <cell r="A711" t="str">
            <v>A</v>
          </cell>
          <cell r="B711" t="str">
            <v>UCA62815</v>
          </cell>
          <cell r="C711" t="str">
            <v>배수관 보호몰탈덮기(150X70)(기계공사)</v>
          </cell>
          <cell r="D711" t="str">
            <v>(SINK 배수관)</v>
          </cell>
          <cell r="E711" t="str">
            <v>M</v>
          </cell>
          <cell r="F711">
            <v>1580.1</v>
          </cell>
          <cell r="G711">
            <v>400</v>
          </cell>
          <cell r="H711">
            <v>1200</v>
          </cell>
          <cell r="I711">
            <v>0</v>
          </cell>
        </row>
        <row r="712">
          <cell r="A712" t="str">
            <v>A</v>
          </cell>
          <cell r="B712" t="str">
            <v>UMA13213</v>
          </cell>
          <cell r="C712" t="str">
            <v>백강관 옥내 배관(은분2회)</v>
          </cell>
          <cell r="D712" t="str">
            <v>D50 MM</v>
          </cell>
          <cell r="E712" t="str">
            <v>M</v>
          </cell>
          <cell r="F712">
            <v>208</v>
          </cell>
          <cell r="G712">
            <v>2396</v>
          </cell>
          <cell r="H712">
            <v>8540</v>
          </cell>
          <cell r="I712">
            <v>171</v>
          </cell>
        </row>
        <row r="713">
          <cell r="A713" t="str">
            <v>A</v>
          </cell>
          <cell r="B713" t="str">
            <v>UMB28013</v>
          </cell>
          <cell r="C713" t="str">
            <v>주철관배관(NO HUB,도장포함)</v>
          </cell>
          <cell r="D713" t="str">
            <v>D50 MM(84m2미만)</v>
          </cell>
          <cell r="E713" t="str">
            <v>M</v>
          </cell>
          <cell r="F713">
            <v>21</v>
          </cell>
          <cell r="G713">
            <v>3807</v>
          </cell>
          <cell r="H713">
            <v>8383</v>
          </cell>
          <cell r="I713">
            <v>167</v>
          </cell>
        </row>
        <row r="714">
          <cell r="A714" t="str">
            <v>A</v>
          </cell>
          <cell r="B714" t="str">
            <v>UMB28016</v>
          </cell>
          <cell r="C714" t="str">
            <v>주철관배관(NO HUB,도장포함)</v>
          </cell>
          <cell r="D714" t="str">
            <v>D75 MM(84m2미만)</v>
          </cell>
          <cell r="E714" t="str">
            <v>M</v>
          </cell>
          <cell r="F714">
            <v>224.6</v>
          </cell>
          <cell r="G714">
            <v>5500</v>
          </cell>
          <cell r="H714">
            <v>23700</v>
          </cell>
          <cell r="I714">
            <v>500</v>
          </cell>
        </row>
        <row r="715">
          <cell r="A715" t="str">
            <v>A</v>
          </cell>
          <cell r="B715" t="str">
            <v>UMB28019</v>
          </cell>
          <cell r="C715" t="str">
            <v>주철관배관(NO HUB,도장포함)</v>
          </cell>
          <cell r="D715" t="str">
            <v>D100 MM(84m2미만)</v>
          </cell>
          <cell r="E715" t="str">
            <v>M</v>
          </cell>
          <cell r="F715">
            <v>523.9</v>
          </cell>
          <cell r="G715">
            <v>7600</v>
          </cell>
          <cell r="H715">
            <v>25200</v>
          </cell>
          <cell r="I715">
            <v>500</v>
          </cell>
        </row>
        <row r="716">
          <cell r="A716" t="str">
            <v>A</v>
          </cell>
          <cell r="B716" t="str">
            <v>UMB28020</v>
          </cell>
          <cell r="C716" t="str">
            <v>주철관배관(NO HUB,도장포함)</v>
          </cell>
          <cell r="D716" t="str">
            <v>D125 MM(84m2미만)</v>
          </cell>
          <cell r="E716" t="str">
            <v>M</v>
          </cell>
          <cell r="F716">
            <v>262</v>
          </cell>
          <cell r="G716">
            <v>9512</v>
          </cell>
          <cell r="H716">
            <v>30885</v>
          </cell>
          <cell r="I716">
            <v>565</v>
          </cell>
        </row>
        <row r="717">
          <cell r="A717" t="str">
            <v>A</v>
          </cell>
          <cell r="B717" t="str">
            <v>UMB28021</v>
          </cell>
          <cell r="C717" t="str">
            <v>주철관배관(NO HUB,도장포함)</v>
          </cell>
          <cell r="D717" t="str">
            <v>D150 MM(84m2미만)</v>
          </cell>
          <cell r="E717" t="str">
            <v>M</v>
          </cell>
          <cell r="F717">
            <v>141.19999999999999</v>
          </cell>
          <cell r="G717">
            <v>11210</v>
          </cell>
          <cell r="H717">
            <v>32710</v>
          </cell>
          <cell r="I717">
            <v>652</v>
          </cell>
        </row>
        <row r="718">
          <cell r="A718" t="str">
            <v>A</v>
          </cell>
          <cell r="B718" t="str">
            <v>UMB28022</v>
          </cell>
          <cell r="C718" t="str">
            <v>주철관배관(NO HUB,도장포함))</v>
          </cell>
          <cell r="D718" t="str">
            <v>D200 MM(84m2미만)</v>
          </cell>
          <cell r="E718" t="str">
            <v>M</v>
          </cell>
          <cell r="F718">
            <v>19.2</v>
          </cell>
          <cell r="G718">
            <v>17500</v>
          </cell>
          <cell r="H718">
            <v>45000</v>
          </cell>
          <cell r="I718">
            <v>900</v>
          </cell>
        </row>
        <row r="719">
          <cell r="A719" t="str">
            <v>A</v>
          </cell>
          <cell r="B719" t="str">
            <v>UMB28113</v>
          </cell>
          <cell r="C719" t="str">
            <v>주철관배관(NO HUB,도장포함)</v>
          </cell>
          <cell r="D719" t="str">
            <v>D50 MM(84m2이상)</v>
          </cell>
          <cell r="E719" t="str">
            <v>M</v>
          </cell>
          <cell r="F719">
            <v>81.599999999999994</v>
          </cell>
          <cell r="G719">
            <v>3800</v>
          </cell>
          <cell r="H719">
            <v>5500</v>
          </cell>
          <cell r="I719">
            <v>100</v>
          </cell>
        </row>
        <row r="720">
          <cell r="A720" t="str">
            <v>A</v>
          </cell>
          <cell r="B720" t="str">
            <v>UMB28116</v>
          </cell>
          <cell r="C720" t="str">
            <v>주철관배관(NO HUB,도장포함)</v>
          </cell>
          <cell r="D720" t="str">
            <v>D75 MM(84m2이상)</v>
          </cell>
          <cell r="E720" t="str">
            <v>M</v>
          </cell>
          <cell r="F720">
            <v>143.19999999999999</v>
          </cell>
          <cell r="G720">
            <v>5500</v>
          </cell>
          <cell r="H720">
            <v>23300</v>
          </cell>
          <cell r="I720">
            <v>500</v>
          </cell>
        </row>
        <row r="721">
          <cell r="A721" t="str">
            <v>A</v>
          </cell>
          <cell r="B721" t="str">
            <v>UMB28119</v>
          </cell>
          <cell r="C721" t="str">
            <v>주철관배관(NO HUB,도장포함)</v>
          </cell>
          <cell r="D721" t="str">
            <v>D100 MM(84m2이상)</v>
          </cell>
          <cell r="E721" t="str">
            <v>M</v>
          </cell>
          <cell r="F721">
            <v>642.4</v>
          </cell>
          <cell r="G721">
            <v>7610</v>
          </cell>
          <cell r="H721">
            <v>25182</v>
          </cell>
          <cell r="I721">
            <v>502</v>
          </cell>
        </row>
        <row r="722">
          <cell r="A722" t="str">
            <v>A</v>
          </cell>
          <cell r="B722" t="str">
            <v>UMB28120</v>
          </cell>
          <cell r="C722" t="str">
            <v>주철관배관(NO HUB,도장포함)</v>
          </cell>
          <cell r="D722" t="str">
            <v>D125 MM(84m2이상)</v>
          </cell>
          <cell r="E722" t="str">
            <v>M</v>
          </cell>
          <cell r="F722">
            <v>268</v>
          </cell>
          <cell r="G722">
            <v>9500</v>
          </cell>
          <cell r="H722">
            <v>26800</v>
          </cell>
          <cell r="I722">
            <v>500</v>
          </cell>
        </row>
        <row r="723">
          <cell r="A723" t="str">
            <v>A</v>
          </cell>
          <cell r="B723" t="str">
            <v>UMB28121</v>
          </cell>
          <cell r="C723" t="str">
            <v>주철관배관(NO HUB,도장포함)</v>
          </cell>
          <cell r="D723" t="str">
            <v>D150 MM(84m2이상)</v>
          </cell>
          <cell r="E723" t="str">
            <v>M</v>
          </cell>
          <cell r="F723">
            <v>60.8</v>
          </cell>
          <cell r="G723">
            <v>11200</v>
          </cell>
          <cell r="H723">
            <v>34000</v>
          </cell>
          <cell r="I723">
            <v>700</v>
          </cell>
        </row>
        <row r="724">
          <cell r="A724" t="str">
            <v>A</v>
          </cell>
          <cell r="B724" t="str">
            <v>UMB30311</v>
          </cell>
          <cell r="C724" t="str">
            <v>오배수PVC 배관</v>
          </cell>
          <cell r="D724" t="str">
            <v>D35 MM(VG2)</v>
          </cell>
          <cell r="E724" t="str">
            <v>M</v>
          </cell>
          <cell r="F724">
            <v>760.56</v>
          </cell>
          <cell r="G724">
            <v>400</v>
          </cell>
          <cell r="H724">
            <v>1700</v>
          </cell>
          <cell r="I724">
            <v>0</v>
          </cell>
        </row>
        <row r="725">
          <cell r="A725" t="str">
            <v>A</v>
          </cell>
          <cell r="B725" t="str">
            <v>UMB30312</v>
          </cell>
          <cell r="C725" t="str">
            <v>오배수PVC 배관</v>
          </cell>
          <cell r="D725" t="str">
            <v>D40 MM(VG2)</v>
          </cell>
          <cell r="E725" t="str">
            <v>M</v>
          </cell>
          <cell r="F725">
            <v>875.12</v>
          </cell>
          <cell r="G725">
            <v>500</v>
          </cell>
          <cell r="H725">
            <v>1800</v>
          </cell>
          <cell r="I725">
            <v>0</v>
          </cell>
        </row>
        <row r="726">
          <cell r="A726" t="str">
            <v>A</v>
          </cell>
          <cell r="B726" t="str">
            <v>UMB30313</v>
          </cell>
          <cell r="C726" t="str">
            <v>오배수PVC 배관</v>
          </cell>
          <cell r="D726" t="str">
            <v>D50 MM(VG2)</v>
          </cell>
          <cell r="E726" t="str">
            <v>M</v>
          </cell>
          <cell r="F726">
            <v>2894.92</v>
          </cell>
          <cell r="G726">
            <v>600</v>
          </cell>
          <cell r="H726">
            <v>2400</v>
          </cell>
          <cell r="I726">
            <v>0</v>
          </cell>
        </row>
        <row r="727">
          <cell r="A727" t="str">
            <v>A</v>
          </cell>
          <cell r="B727" t="str">
            <v>UMB30314</v>
          </cell>
          <cell r="C727" t="str">
            <v>오배수PVC 배관(도장+비닐)</v>
          </cell>
          <cell r="D727" t="str">
            <v>D50 MM(VG2)</v>
          </cell>
          <cell r="E727" t="str">
            <v>M</v>
          </cell>
          <cell r="F727">
            <v>1266.8</v>
          </cell>
          <cell r="G727">
            <v>694</v>
          </cell>
          <cell r="H727">
            <v>3132</v>
          </cell>
          <cell r="I727">
            <v>62</v>
          </cell>
        </row>
        <row r="728">
          <cell r="A728" t="str">
            <v>A</v>
          </cell>
          <cell r="B728" t="str">
            <v>UMB30316</v>
          </cell>
          <cell r="C728" t="str">
            <v>오배수PVC 배관</v>
          </cell>
          <cell r="D728" t="str">
            <v>D75 MM(VG2)</v>
          </cell>
          <cell r="E728" t="str">
            <v>M</v>
          </cell>
          <cell r="F728">
            <v>4386.3500000000004</v>
          </cell>
          <cell r="G728">
            <v>1271</v>
          </cell>
          <cell r="H728">
            <v>2920</v>
          </cell>
          <cell r="I728">
            <v>58</v>
          </cell>
        </row>
        <row r="729">
          <cell r="A729" t="str">
            <v>A</v>
          </cell>
          <cell r="B729" t="str">
            <v>UMB30317</v>
          </cell>
          <cell r="C729" t="str">
            <v>오배수PVC 배관(도장+비닐)</v>
          </cell>
          <cell r="D729" t="str">
            <v>D75 MM(VG2)</v>
          </cell>
          <cell r="E729" t="str">
            <v>M</v>
          </cell>
          <cell r="F729">
            <v>166.4</v>
          </cell>
          <cell r="G729">
            <v>1400</v>
          </cell>
          <cell r="H729">
            <v>4000</v>
          </cell>
          <cell r="I729">
            <v>100</v>
          </cell>
        </row>
        <row r="730">
          <cell r="A730" t="str">
            <v>A</v>
          </cell>
          <cell r="B730" t="str">
            <v>UMB30318</v>
          </cell>
          <cell r="C730" t="str">
            <v>오배수PVC 배관</v>
          </cell>
          <cell r="D730" t="str">
            <v>D100 MM(VG2)</v>
          </cell>
          <cell r="E730" t="str">
            <v>M</v>
          </cell>
          <cell r="F730">
            <v>5900.38</v>
          </cell>
          <cell r="G730">
            <v>1900</v>
          </cell>
          <cell r="H730">
            <v>3600</v>
          </cell>
          <cell r="I730">
            <v>100</v>
          </cell>
        </row>
        <row r="731">
          <cell r="A731" t="str">
            <v>A</v>
          </cell>
          <cell r="B731" t="str">
            <v>UMB30411</v>
          </cell>
          <cell r="C731" t="str">
            <v>이중PVC 배관</v>
          </cell>
          <cell r="D731" t="str">
            <v>D35 MM</v>
          </cell>
          <cell r="E731" t="str">
            <v>M</v>
          </cell>
          <cell r="F731">
            <v>787.32</v>
          </cell>
          <cell r="G731">
            <v>824</v>
          </cell>
          <cell r="H731">
            <v>1655</v>
          </cell>
          <cell r="I731">
            <v>32</v>
          </cell>
        </row>
        <row r="732">
          <cell r="A732" t="str">
            <v>A</v>
          </cell>
          <cell r="B732" t="str">
            <v>UMB30412</v>
          </cell>
          <cell r="C732" t="str">
            <v>이중PVC 배관</v>
          </cell>
          <cell r="D732" t="str">
            <v>D40 MM</v>
          </cell>
          <cell r="E732" t="str">
            <v>M</v>
          </cell>
          <cell r="F732">
            <v>340.92</v>
          </cell>
          <cell r="G732">
            <v>1038</v>
          </cell>
          <cell r="H732">
            <v>1750</v>
          </cell>
          <cell r="I732">
            <v>35</v>
          </cell>
        </row>
        <row r="733">
          <cell r="A733" t="str">
            <v>A</v>
          </cell>
          <cell r="B733" t="str">
            <v>UMB30413</v>
          </cell>
          <cell r="C733" t="str">
            <v>이중PVC 배관</v>
          </cell>
          <cell r="D733" t="str">
            <v>D50 MM</v>
          </cell>
          <cell r="E733" t="str">
            <v>M</v>
          </cell>
          <cell r="F733">
            <v>2761.36</v>
          </cell>
          <cell r="G733">
            <v>1210</v>
          </cell>
          <cell r="H733">
            <v>2434</v>
          </cell>
          <cell r="I733">
            <v>48</v>
          </cell>
        </row>
        <row r="734">
          <cell r="A734" t="str">
            <v>A</v>
          </cell>
          <cell r="B734" t="str">
            <v>UMB30414</v>
          </cell>
          <cell r="C734" t="str">
            <v>이중PVC 배관(도장+비닐감기)</v>
          </cell>
          <cell r="D734" t="str">
            <v>D50 MM</v>
          </cell>
          <cell r="E734" t="str">
            <v>M</v>
          </cell>
          <cell r="F734">
            <v>166.4</v>
          </cell>
          <cell r="G734">
            <v>1300</v>
          </cell>
          <cell r="H734">
            <v>3100</v>
          </cell>
          <cell r="I734">
            <v>100</v>
          </cell>
        </row>
        <row r="735">
          <cell r="A735" t="str">
            <v>A</v>
          </cell>
          <cell r="B735" t="str">
            <v>UMB30416</v>
          </cell>
          <cell r="C735" t="str">
            <v>이중PVC 배관</v>
          </cell>
          <cell r="D735" t="str">
            <v>D75 MM</v>
          </cell>
          <cell r="E735" t="str">
            <v>M</v>
          </cell>
          <cell r="F735">
            <v>64</v>
          </cell>
          <cell r="G735">
            <v>2015</v>
          </cell>
          <cell r="H735">
            <v>2920</v>
          </cell>
          <cell r="I735">
            <v>58</v>
          </cell>
        </row>
        <row r="736">
          <cell r="A736" t="str">
            <v>A</v>
          </cell>
          <cell r="B736" t="str">
            <v>UMB30417</v>
          </cell>
          <cell r="C736" t="str">
            <v>이중PVC 배관(도장+비닐감기)</v>
          </cell>
          <cell r="D736" t="str">
            <v>D75 MM</v>
          </cell>
          <cell r="E736" t="str">
            <v>M</v>
          </cell>
          <cell r="F736">
            <v>2246.4</v>
          </cell>
          <cell r="G736">
            <v>2200</v>
          </cell>
          <cell r="H736">
            <v>4000</v>
          </cell>
          <cell r="I736">
            <v>100</v>
          </cell>
        </row>
        <row r="737">
          <cell r="A737" t="str">
            <v>A</v>
          </cell>
          <cell r="B737" t="str">
            <v>UMB30419</v>
          </cell>
          <cell r="C737" t="str">
            <v>이중PVC 배관</v>
          </cell>
          <cell r="D737" t="str">
            <v>D100 MM</v>
          </cell>
          <cell r="E737" t="str">
            <v>M</v>
          </cell>
          <cell r="F737">
            <v>1939.92</v>
          </cell>
          <cell r="G737">
            <v>2930</v>
          </cell>
          <cell r="H737">
            <v>3604</v>
          </cell>
          <cell r="I737">
            <v>72</v>
          </cell>
        </row>
        <row r="738">
          <cell r="A738" t="str">
            <v>A</v>
          </cell>
          <cell r="B738" t="str">
            <v>UMC15106</v>
          </cell>
          <cell r="C738" t="str">
            <v>강판 절단 (가스)(수동식)</v>
          </cell>
          <cell r="D738" t="str">
            <v>T= 6MM</v>
          </cell>
          <cell r="E738" t="str">
            <v>M</v>
          </cell>
          <cell r="F738">
            <v>535.79999999999995</v>
          </cell>
          <cell r="G738">
            <v>200</v>
          </cell>
          <cell r="H738">
            <v>300</v>
          </cell>
          <cell r="I738">
            <v>0</v>
          </cell>
        </row>
        <row r="739">
          <cell r="A739" t="str">
            <v>A</v>
          </cell>
          <cell r="B739" t="str">
            <v>UMC28206</v>
          </cell>
          <cell r="C739" t="str">
            <v>강판 전기아크용접(V형)(횡향)(수동)</v>
          </cell>
          <cell r="D739" t="str">
            <v>T= 6 MM</v>
          </cell>
          <cell r="E739" t="str">
            <v>M</v>
          </cell>
          <cell r="F739">
            <v>290.39999999999998</v>
          </cell>
          <cell r="G739">
            <v>400</v>
          </cell>
          <cell r="H739">
            <v>9300</v>
          </cell>
          <cell r="I739">
            <v>200</v>
          </cell>
        </row>
        <row r="740">
          <cell r="A740" t="str">
            <v>A</v>
          </cell>
          <cell r="B740" t="str">
            <v>UME38316</v>
          </cell>
          <cell r="C740" t="str">
            <v>오배수 방음보온(은박)</v>
          </cell>
          <cell r="D740" t="str">
            <v>D=75MM, T=25MM</v>
          </cell>
          <cell r="E740" t="str">
            <v>M</v>
          </cell>
          <cell r="F740">
            <v>2469.6</v>
          </cell>
          <cell r="G740">
            <v>1400</v>
          </cell>
          <cell r="H740">
            <v>2700</v>
          </cell>
          <cell r="I740">
            <v>100</v>
          </cell>
        </row>
        <row r="741">
          <cell r="A741" t="str">
            <v>A</v>
          </cell>
          <cell r="B741" t="str">
            <v>UME38319</v>
          </cell>
          <cell r="C741" t="str">
            <v>오배수 방음보온(은박)</v>
          </cell>
          <cell r="D741" t="str">
            <v>D=100MM, T=25MM</v>
          </cell>
          <cell r="E741" t="str">
            <v>M</v>
          </cell>
          <cell r="F741">
            <v>3206.4</v>
          </cell>
          <cell r="G741">
            <v>1676</v>
          </cell>
          <cell r="H741">
            <v>3504</v>
          </cell>
          <cell r="I741">
            <v>70</v>
          </cell>
        </row>
        <row r="742">
          <cell r="A742" t="str">
            <v>A</v>
          </cell>
          <cell r="B742" t="str">
            <v>UME38413</v>
          </cell>
          <cell r="C742" t="str">
            <v>오배수 방동보온(아스팔트휄트)</v>
          </cell>
          <cell r="D742" t="str">
            <v>D=50MM, T=50MM</v>
          </cell>
          <cell r="E742" t="str">
            <v>M</v>
          </cell>
          <cell r="F742">
            <v>118.2</v>
          </cell>
          <cell r="G742">
            <v>2700</v>
          </cell>
          <cell r="H742">
            <v>3800</v>
          </cell>
          <cell r="I742">
            <v>100</v>
          </cell>
        </row>
        <row r="743">
          <cell r="A743" t="str">
            <v>A</v>
          </cell>
          <cell r="B743" t="str">
            <v>UME38416</v>
          </cell>
          <cell r="C743" t="str">
            <v>오배수 방동보온(아스팔트휄트)</v>
          </cell>
          <cell r="D743" t="str">
            <v>D=75MM, T=50MM</v>
          </cell>
          <cell r="E743" t="str">
            <v>M</v>
          </cell>
          <cell r="F743">
            <v>101.4</v>
          </cell>
          <cell r="G743">
            <v>3400</v>
          </cell>
          <cell r="H743">
            <v>4400</v>
          </cell>
          <cell r="I743">
            <v>100</v>
          </cell>
        </row>
        <row r="744">
          <cell r="A744" t="str">
            <v>A</v>
          </cell>
          <cell r="B744" t="str">
            <v>UMF22010</v>
          </cell>
          <cell r="C744" t="str">
            <v>배수용수중펌프설치(배관,충격완화C.V포함)</v>
          </cell>
          <cell r="D744" t="str">
            <v>1HP-1대,D50,탈착無,덮개有</v>
          </cell>
          <cell r="E744" t="str">
            <v>조</v>
          </cell>
          <cell r="F744">
            <v>14</v>
          </cell>
          <cell r="G744">
            <v>574946</v>
          </cell>
          <cell r="H744">
            <v>81380</v>
          </cell>
          <cell r="I744">
            <v>3887</v>
          </cell>
        </row>
        <row r="745">
          <cell r="A745" t="str">
            <v>A</v>
          </cell>
          <cell r="B745" t="str">
            <v>UMG10105</v>
          </cell>
          <cell r="C745" t="str">
            <v>양변기설치(유색,대형)</v>
          </cell>
          <cell r="D745" t="str">
            <v>KSVC-1210CR(휴지걸이제외)</v>
          </cell>
          <cell r="E745" t="str">
            <v>조</v>
          </cell>
          <cell r="F745">
            <v>10</v>
          </cell>
          <cell r="G745">
            <v>54989</v>
          </cell>
          <cell r="H745">
            <v>25649</v>
          </cell>
          <cell r="I745">
            <v>513</v>
          </cell>
        </row>
        <row r="746">
          <cell r="A746" t="str">
            <v>A</v>
          </cell>
          <cell r="B746" t="str">
            <v>UMG10113</v>
          </cell>
          <cell r="C746" t="str">
            <v>원피스형투피스 양변기설치(유색)</v>
          </cell>
          <cell r="D746" t="str">
            <v>KSVC-1210CR(대형,휴지걸이제외)</v>
          </cell>
          <cell r="E746" t="str">
            <v>조</v>
          </cell>
          <cell r="F746">
            <v>876</v>
          </cell>
          <cell r="G746">
            <v>78303</v>
          </cell>
          <cell r="H746">
            <v>25649</v>
          </cell>
          <cell r="I746">
            <v>513</v>
          </cell>
        </row>
        <row r="747">
          <cell r="A747" t="str">
            <v>A</v>
          </cell>
          <cell r="B747" t="str">
            <v>UMG13104</v>
          </cell>
          <cell r="C747" t="str">
            <v>일반세면기설치(백색)</v>
          </cell>
          <cell r="D747" t="str">
            <v>KSVL-610(수전제외)</v>
          </cell>
          <cell r="E747" t="str">
            <v>조</v>
          </cell>
          <cell r="F747">
            <v>4</v>
          </cell>
          <cell r="G747">
            <v>20160</v>
          </cell>
          <cell r="H747">
            <v>9161</v>
          </cell>
          <cell r="I747">
            <v>183</v>
          </cell>
        </row>
        <row r="748">
          <cell r="A748" t="str">
            <v>A</v>
          </cell>
          <cell r="B748" t="str">
            <v>UMG13211</v>
          </cell>
          <cell r="C748" t="str">
            <v>SMC카운터세면기설치</v>
          </cell>
          <cell r="D748" t="str">
            <v>L=1040(유색,수전제외)</v>
          </cell>
          <cell r="E748" t="str">
            <v>조</v>
          </cell>
          <cell r="F748">
            <v>2</v>
          </cell>
          <cell r="G748">
            <v>100027</v>
          </cell>
          <cell r="H748">
            <v>12216</v>
          </cell>
          <cell r="I748">
            <v>244</v>
          </cell>
        </row>
        <row r="749">
          <cell r="A749" t="str">
            <v>A</v>
          </cell>
          <cell r="B749" t="str">
            <v>UMG13231</v>
          </cell>
          <cell r="C749" t="str">
            <v>아크릴카운터세면기설치</v>
          </cell>
          <cell r="D749" t="str">
            <v>L=1300(대리석무늬,수전제외)</v>
          </cell>
          <cell r="E749" t="str">
            <v>조</v>
          </cell>
          <cell r="F749">
            <v>90</v>
          </cell>
          <cell r="G749">
            <v>91430</v>
          </cell>
          <cell r="H749">
            <v>10182</v>
          </cell>
          <cell r="I749">
            <v>203</v>
          </cell>
        </row>
        <row r="750">
          <cell r="A750" t="str">
            <v>A</v>
          </cell>
          <cell r="B750" t="str">
            <v>UMG13234</v>
          </cell>
          <cell r="C750" t="str">
            <v>아크릴카운터세면기설치</v>
          </cell>
          <cell r="D750" t="str">
            <v>L=1400(대리석무늬,수전제외)</v>
          </cell>
          <cell r="E750" t="str">
            <v>조</v>
          </cell>
          <cell r="F750">
            <v>348</v>
          </cell>
          <cell r="G750">
            <v>93014</v>
          </cell>
          <cell r="H750">
            <v>10182</v>
          </cell>
          <cell r="I750">
            <v>203</v>
          </cell>
        </row>
        <row r="751">
          <cell r="A751" t="str">
            <v>A</v>
          </cell>
          <cell r="B751" t="str">
            <v>UMG13600</v>
          </cell>
          <cell r="C751" t="str">
            <v>청소용수채설치</v>
          </cell>
          <cell r="D751" t="str">
            <v>460X560X660</v>
          </cell>
          <cell r="E751" t="str">
            <v>조</v>
          </cell>
          <cell r="F751">
            <v>2</v>
          </cell>
          <cell r="G751">
            <v>102672</v>
          </cell>
          <cell r="H751">
            <v>12128</v>
          </cell>
          <cell r="I751">
            <v>242</v>
          </cell>
        </row>
        <row r="752">
          <cell r="A752" t="str">
            <v>A</v>
          </cell>
          <cell r="B752" t="str">
            <v>UMG16715</v>
          </cell>
          <cell r="C752" t="str">
            <v>아크릴욕조설치 및 보양</v>
          </cell>
          <cell r="D752" t="str">
            <v>L=1,600 MM(대리석무늬)</v>
          </cell>
          <cell r="E752" t="str">
            <v>조</v>
          </cell>
          <cell r="F752">
            <v>436</v>
          </cell>
          <cell r="G752">
            <v>131028</v>
          </cell>
          <cell r="H752">
            <v>30862</v>
          </cell>
          <cell r="I752">
            <v>611</v>
          </cell>
        </row>
        <row r="753">
          <cell r="A753" t="str">
            <v>A</v>
          </cell>
          <cell r="B753" t="str">
            <v>UMG19202</v>
          </cell>
          <cell r="C753" t="str">
            <v>소변기설치</v>
          </cell>
          <cell r="D753" t="str">
            <v>KSEU-320(전자감응)</v>
          </cell>
          <cell r="E753" t="str">
            <v>조</v>
          </cell>
          <cell r="F753">
            <v>4</v>
          </cell>
          <cell r="G753">
            <v>68400</v>
          </cell>
          <cell r="H753">
            <v>34625</v>
          </cell>
          <cell r="I753">
            <v>692</v>
          </cell>
        </row>
        <row r="754">
          <cell r="A754" t="str">
            <v>A</v>
          </cell>
          <cell r="B754" t="str">
            <v>UMG43201</v>
          </cell>
          <cell r="C754" t="str">
            <v>화장경설치(무늬형)</v>
          </cell>
          <cell r="D754" t="str">
            <v>850X700X5T</v>
          </cell>
          <cell r="E754" t="str">
            <v>개</v>
          </cell>
          <cell r="F754">
            <v>6</v>
          </cell>
          <cell r="G754">
            <v>13178</v>
          </cell>
          <cell r="H754">
            <v>7471</v>
          </cell>
          <cell r="I754">
            <v>149</v>
          </cell>
        </row>
        <row r="755">
          <cell r="A755" t="str">
            <v>A</v>
          </cell>
          <cell r="B755" t="str">
            <v>UMG43217</v>
          </cell>
          <cell r="C755" t="str">
            <v>화장경설치(테두리형)</v>
          </cell>
          <cell r="D755" t="str">
            <v>1000X850X5T</v>
          </cell>
          <cell r="E755" t="str">
            <v>개</v>
          </cell>
          <cell r="F755">
            <v>876</v>
          </cell>
          <cell r="G755">
            <v>25382</v>
          </cell>
          <cell r="H755">
            <v>7471</v>
          </cell>
          <cell r="I755">
            <v>149</v>
          </cell>
        </row>
        <row r="756">
          <cell r="A756" t="str">
            <v>A</v>
          </cell>
          <cell r="B756" t="str">
            <v>UMG43221</v>
          </cell>
          <cell r="C756" t="str">
            <v>화장경설치(테두리형)</v>
          </cell>
          <cell r="D756" t="str">
            <v>770-800x950X5T</v>
          </cell>
          <cell r="E756" t="str">
            <v>조</v>
          </cell>
          <cell r="F756">
            <v>438</v>
          </cell>
          <cell r="G756">
            <v>25382</v>
          </cell>
          <cell r="H756">
            <v>7471</v>
          </cell>
          <cell r="I756">
            <v>149</v>
          </cell>
        </row>
        <row r="757">
          <cell r="A757" t="str">
            <v>A</v>
          </cell>
          <cell r="B757" t="str">
            <v>UMG43301</v>
          </cell>
          <cell r="C757" t="str">
            <v>휴지걸이설치</v>
          </cell>
          <cell r="D757" t="str">
            <v>고급형</v>
          </cell>
          <cell r="E757" t="str">
            <v>개</v>
          </cell>
          <cell r="F757">
            <v>886</v>
          </cell>
          <cell r="G757">
            <v>5890</v>
          </cell>
          <cell r="H757">
            <v>4535</v>
          </cell>
          <cell r="I757">
            <v>90</v>
          </cell>
        </row>
        <row r="758">
          <cell r="A758" t="str">
            <v>A</v>
          </cell>
          <cell r="B758" t="str">
            <v>UMG43400</v>
          </cell>
          <cell r="C758" t="str">
            <v>수건걸이설치(고급형)</v>
          </cell>
          <cell r="D758" t="str">
            <v>1BAR</v>
          </cell>
          <cell r="E758" t="str">
            <v>개</v>
          </cell>
          <cell r="F758">
            <v>876</v>
          </cell>
          <cell r="G758">
            <v>6545</v>
          </cell>
          <cell r="H758">
            <v>4535</v>
          </cell>
          <cell r="I758">
            <v>90</v>
          </cell>
        </row>
        <row r="759">
          <cell r="A759" t="str">
            <v>A</v>
          </cell>
          <cell r="B759" t="str">
            <v>UMG43403</v>
          </cell>
          <cell r="C759" t="str">
            <v>다용도 수건걸이설치(STS제)</v>
          </cell>
          <cell r="D759" t="str">
            <v>선반형</v>
          </cell>
          <cell r="E759" t="str">
            <v>개</v>
          </cell>
          <cell r="F759">
            <v>438</v>
          </cell>
          <cell r="G759">
            <v>12240</v>
          </cell>
          <cell r="H759">
            <v>4535</v>
          </cell>
          <cell r="I759">
            <v>90</v>
          </cell>
        </row>
        <row r="760">
          <cell r="A760" t="str">
            <v>A</v>
          </cell>
          <cell r="B760" t="str">
            <v>UMG43435</v>
          </cell>
          <cell r="C760" t="str">
            <v>옷걸이 설치</v>
          </cell>
          <cell r="D760" t="str">
            <v>고급형</v>
          </cell>
          <cell r="E760" t="str">
            <v>개</v>
          </cell>
          <cell r="F760">
            <v>438</v>
          </cell>
          <cell r="G760">
            <v>1296</v>
          </cell>
          <cell r="H760">
            <v>4535</v>
          </cell>
          <cell r="I760">
            <v>90</v>
          </cell>
        </row>
        <row r="761">
          <cell r="A761" t="str">
            <v>A</v>
          </cell>
          <cell r="B761" t="str">
            <v>UMG43503</v>
          </cell>
          <cell r="C761" t="str">
            <v>욕조용 손잡이 설치(STS제)</v>
          </cell>
          <cell r="D761" t="str">
            <v>D25MMx400MM</v>
          </cell>
          <cell r="E761" t="str">
            <v>개</v>
          </cell>
          <cell r="F761">
            <v>436</v>
          </cell>
          <cell r="G761">
            <v>5832</v>
          </cell>
          <cell r="H761">
            <v>4535</v>
          </cell>
          <cell r="I761">
            <v>90</v>
          </cell>
        </row>
        <row r="762">
          <cell r="A762" t="str">
            <v>A</v>
          </cell>
          <cell r="B762" t="str">
            <v>UMG43505</v>
          </cell>
          <cell r="C762" t="str">
            <v>욕실용 장애자 손잡이 설치(STS)</v>
          </cell>
          <cell r="D762" t="str">
            <v>D32x350x900(L자형)</v>
          </cell>
          <cell r="E762" t="str">
            <v>개</v>
          </cell>
          <cell r="F762">
            <v>2</v>
          </cell>
          <cell r="G762">
            <v>37440</v>
          </cell>
          <cell r="H762">
            <v>7434</v>
          </cell>
          <cell r="I762">
            <v>148</v>
          </cell>
        </row>
        <row r="763">
          <cell r="A763" t="str">
            <v>A</v>
          </cell>
          <cell r="B763" t="str">
            <v>UMG43506</v>
          </cell>
          <cell r="C763" t="str">
            <v>욕실용 장애자 손잡이 설치(STS)</v>
          </cell>
          <cell r="D763" t="str">
            <v>D32x700x900(L자형)</v>
          </cell>
          <cell r="E763" t="str">
            <v>개</v>
          </cell>
          <cell r="F763">
            <v>2</v>
          </cell>
          <cell r="G763">
            <v>43200</v>
          </cell>
          <cell r="H763">
            <v>7434</v>
          </cell>
          <cell r="I763">
            <v>148</v>
          </cell>
        </row>
        <row r="764">
          <cell r="A764" t="str">
            <v>A</v>
          </cell>
          <cell r="B764" t="str">
            <v>UMG43507</v>
          </cell>
          <cell r="C764" t="str">
            <v>욕실용 장애자 손잡이 설치(STS)</v>
          </cell>
          <cell r="D764" t="str">
            <v>D32x500(I자형)</v>
          </cell>
          <cell r="E764" t="str">
            <v>개</v>
          </cell>
          <cell r="F764">
            <v>2</v>
          </cell>
          <cell r="G764">
            <v>7560</v>
          </cell>
          <cell r="H764">
            <v>4535</v>
          </cell>
          <cell r="I764">
            <v>90</v>
          </cell>
        </row>
        <row r="765">
          <cell r="A765" t="str">
            <v>A</v>
          </cell>
          <cell r="B765" t="str">
            <v>UMG43701</v>
          </cell>
          <cell r="C765" t="str">
            <v>에어타올설치</v>
          </cell>
          <cell r="D765" t="str">
            <v>센서식</v>
          </cell>
          <cell r="E765" t="str">
            <v>개</v>
          </cell>
          <cell r="F765">
            <v>6</v>
          </cell>
          <cell r="G765">
            <v>79200</v>
          </cell>
          <cell r="H765">
            <v>4535</v>
          </cell>
          <cell r="I765">
            <v>90</v>
          </cell>
        </row>
        <row r="766">
          <cell r="A766" t="str">
            <v>A</v>
          </cell>
          <cell r="B766" t="str">
            <v>UMJ30302</v>
          </cell>
          <cell r="C766" t="str">
            <v>배기휀설치(벽식)</v>
          </cell>
          <cell r="D766" t="str">
            <v>1/8HP,93W이하</v>
          </cell>
          <cell r="E766" t="str">
            <v>대</v>
          </cell>
          <cell r="F766">
            <v>1</v>
          </cell>
          <cell r="G766">
            <v>102334</v>
          </cell>
          <cell r="H766">
            <v>23376</v>
          </cell>
          <cell r="I766">
            <v>467</v>
          </cell>
        </row>
        <row r="767">
          <cell r="A767" t="str">
            <v>A</v>
          </cell>
          <cell r="B767" t="str">
            <v>UMJ30303</v>
          </cell>
          <cell r="C767" t="str">
            <v>배기휀설치(벽식)</v>
          </cell>
          <cell r="D767" t="str">
            <v>1/12HP,62W이하</v>
          </cell>
          <cell r="E767" t="str">
            <v>대</v>
          </cell>
          <cell r="F767">
            <v>1</v>
          </cell>
          <cell r="G767">
            <v>84679</v>
          </cell>
          <cell r="H767">
            <v>19480</v>
          </cell>
          <cell r="I767">
            <v>390</v>
          </cell>
        </row>
        <row r="768">
          <cell r="A768" t="str">
            <v>A</v>
          </cell>
          <cell r="B768" t="str">
            <v>UMJ30305</v>
          </cell>
          <cell r="C768" t="str">
            <v>배기휀설치(벽식)</v>
          </cell>
          <cell r="D768" t="str">
            <v>33W이하</v>
          </cell>
          <cell r="E768" t="str">
            <v>대</v>
          </cell>
          <cell r="F768">
            <v>11</v>
          </cell>
          <cell r="G768">
            <v>11709</v>
          </cell>
          <cell r="H768">
            <v>15584</v>
          </cell>
          <cell r="I768">
            <v>311</v>
          </cell>
        </row>
        <row r="769">
          <cell r="A769" t="str">
            <v>A</v>
          </cell>
          <cell r="B769" t="str">
            <v>UMJ30313</v>
          </cell>
          <cell r="C769" t="str">
            <v>승강기실 배기휀설치(벽식)</v>
          </cell>
          <cell r="D769" t="str">
            <v>1/12HP,62W이하</v>
          </cell>
          <cell r="E769" t="str">
            <v>대</v>
          </cell>
          <cell r="F769">
            <v>15</v>
          </cell>
          <cell r="G769">
            <v>84266</v>
          </cell>
          <cell r="H769">
            <v>19480</v>
          </cell>
          <cell r="I769">
            <v>390</v>
          </cell>
        </row>
        <row r="770">
          <cell r="A770" t="str">
            <v>A</v>
          </cell>
          <cell r="B770" t="str">
            <v>UMJ30315</v>
          </cell>
          <cell r="C770" t="str">
            <v>승강기실 배기휀설치(벽식)</v>
          </cell>
          <cell r="D770" t="str">
            <v>1/8HP,93W이하(530W x 530H)</v>
          </cell>
          <cell r="E770" t="str">
            <v>대</v>
          </cell>
          <cell r="F770">
            <v>4</v>
          </cell>
          <cell r="G770">
            <v>101771</v>
          </cell>
          <cell r="H770">
            <v>23376</v>
          </cell>
          <cell r="I770">
            <v>467</v>
          </cell>
        </row>
        <row r="771">
          <cell r="A771" t="str">
            <v>A</v>
          </cell>
          <cell r="B771" t="str">
            <v>UMJ34100</v>
          </cell>
          <cell r="C771" t="str">
            <v>배기휀설치(욕실용)(방화담파포함)</v>
          </cell>
          <cell r="D771" t="str">
            <v>15W이하, (담파 옹벽 설치)</v>
          </cell>
          <cell r="E771" t="str">
            <v>대</v>
          </cell>
          <cell r="F771">
            <v>438</v>
          </cell>
          <cell r="G771">
            <v>7963</v>
          </cell>
          <cell r="H771">
            <v>9705</v>
          </cell>
          <cell r="I771">
            <v>193</v>
          </cell>
        </row>
        <row r="772">
          <cell r="A772" t="str">
            <v>A</v>
          </cell>
          <cell r="B772" t="str">
            <v>UMJ34101</v>
          </cell>
          <cell r="C772" t="str">
            <v>배기휀설치(욕실용)(방화담파포함)</v>
          </cell>
          <cell r="D772" t="str">
            <v>15W이하, (담파 조적 설치)</v>
          </cell>
          <cell r="E772" t="str">
            <v>대</v>
          </cell>
          <cell r="F772">
            <v>442</v>
          </cell>
          <cell r="G772">
            <v>8018</v>
          </cell>
          <cell r="H772">
            <v>9807</v>
          </cell>
          <cell r="I772">
            <v>195</v>
          </cell>
        </row>
        <row r="773">
          <cell r="A773" t="str">
            <v>A</v>
          </cell>
          <cell r="B773" t="str">
            <v>UMJ34501</v>
          </cell>
          <cell r="C773" t="str">
            <v>레인지후드설치</v>
          </cell>
          <cell r="D773" t="str">
            <v>고급형</v>
          </cell>
          <cell r="E773" t="str">
            <v>대</v>
          </cell>
          <cell r="F773">
            <v>2</v>
          </cell>
          <cell r="G773">
            <v>39600</v>
          </cell>
          <cell r="H773">
            <v>5084</v>
          </cell>
          <cell r="I773">
            <v>102</v>
          </cell>
        </row>
        <row r="774">
          <cell r="A774" t="str">
            <v>A</v>
          </cell>
          <cell r="B774" t="str">
            <v>UMJ34503</v>
          </cell>
          <cell r="C774" t="str">
            <v>레인지후드설치(방화담파포함)</v>
          </cell>
          <cell r="D774" t="str">
            <v>슬림형, 담파옹벽설치</v>
          </cell>
          <cell r="E774" t="str">
            <v>대</v>
          </cell>
          <cell r="F774">
            <v>438</v>
          </cell>
          <cell r="G774">
            <v>41544</v>
          </cell>
          <cell r="H774">
            <v>9860</v>
          </cell>
          <cell r="I774">
            <v>197</v>
          </cell>
        </row>
        <row r="775">
          <cell r="A775" t="str">
            <v>A</v>
          </cell>
          <cell r="B775" t="str">
            <v>UMJ34505</v>
          </cell>
          <cell r="C775" t="str">
            <v>레인지후드설치(방화담파포함)</v>
          </cell>
          <cell r="D775" t="str">
            <v>슬림형, 담파조적벽설치</v>
          </cell>
          <cell r="E775" t="str">
            <v>대</v>
          </cell>
          <cell r="F775">
            <v>490</v>
          </cell>
          <cell r="G775">
            <v>41599</v>
          </cell>
          <cell r="H775">
            <v>9963</v>
          </cell>
          <cell r="I775">
            <v>199</v>
          </cell>
        </row>
        <row r="776">
          <cell r="A776" t="str">
            <v>A</v>
          </cell>
          <cell r="B776" t="str">
            <v>UMJ50322</v>
          </cell>
          <cell r="C776" t="str">
            <v>스파이럴덕트설치(AIR DUCT용)</v>
          </cell>
          <cell r="D776" t="str">
            <v>D125 MM</v>
          </cell>
          <cell r="E776" t="str">
            <v>M</v>
          </cell>
          <cell r="F776">
            <v>239.4</v>
          </cell>
          <cell r="G776">
            <v>7300</v>
          </cell>
          <cell r="H776">
            <v>6500</v>
          </cell>
          <cell r="I776">
            <v>100</v>
          </cell>
        </row>
        <row r="777">
          <cell r="A777" t="str">
            <v>A</v>
          </cell>
          <cell r="B777" t="str">
            <v>UMJ50323</v>
          </cell>
          <cell r="C777" t="str">
            <v>스파이럴덕트설치(AIR DUCT용)</v>
          </cell>
          <cell r="D777" t="str">
            <v>D150 MM</v>
          </cell>
          <cell r="E777" t="str">
            <v>M</v>
          </cell>
          <cell r="F777">
            <v>3396.8</v>
          </cell>
          <cell r="G777">
            <v>7700</v>
          </cell>
          <cell r="H777">
            <v>6500</v>
          </cell>
          <cell r="I777">
            <v>100</v>
          </cell>
        </row>
        <row r="778">
          <cell r="A778" t="str">
            <v>A</v>
          </cell>
          <cell r="B778" t="str">
            <v>UMJ50324</v>
          </cell>
          <cell r="C778" t="str">
            <v>스파이럴덕트설치(AIR DUCT용)</v>
          </cell>
          <cell r="D778" t="str">
            <v>D200 MM</v>
          </cell>
          <cell r="E778" t="str">
            <v>M</v>
          </cell>
          <cell r="F778">
            <v>2470.4</v>
          </cell>
          <cell r="G778">
            <v>8400</v>
          </cell>
          <cell r="H778">
            <v>8600</v>
          </cell>
          <cell r="I778">
            <v>200</v>
          </cell>
        </row>
        <row r="779">
          <cell r="A779" t="str">
            <v>A</v>
          </cell>
          <cell r="B779" t="str">
            <v>UMJ61620</v>
          </cell>
          <cell r="C779" t="str">
            <v>방화담파설치(조적벽)</v>
          </cell>
          <cell r="D779" t="str">
            <v>D100 MM</v>
          </cell>
          <cell r="E779" t="str">
            <v>개</v>
          </cell>
          <cell r="F779">
            <v>490</v>
          </cell>
          <cell r="G779">
            <v>1279</v>
          </cell>
          <cell r="H779">
            <v>4879</v>
          </cell>
          <cell r="I779">
            <v>97</v>
          </cell>
        </row>
        <row r="780">
          <cell r="A780" t="str">
            <v>A</v>
          </cell>
          <cell r="B780" t="str">
            <v>UMO21010</v>
          </cell>
          <cell r="C780" t="str">
            <v>앵글가대제작(광명단2회)</v>
          </cell>
          <cell r="D780" t="str">
            <v>50X50X6T</v>
          </cell>
          <cell r="E780" t="str">
            <v>M</v>
          </cell>
          <cell r="F780">
            <v>2322.9499999999998</v>
          </cell>
          <cell r="G780">
            <v>1200</v>
          </cell>
          <cell r="H780">
            <v>5100</v>
          </cell>
          <cell r="I780">
            <v>100</v>
          </cell>
        </row>
        <row r="781">
          <cell r="A781" t="str">
            <v>A</v>
          </cell>
          <cell r="B781" t="str">
            <v>UMO21012</v>
          </cell>
          <cell r="C781" t="str">
            <v>앵글가대제작(광명단1,유성2회)</v>
          </cell>
          <cell r="D781" t="str">
            <v>50X50X6T</v>
          </cell>
          <cell r="E781" t="str">
            <v>M</v>
          </cell>
          <cell r="F781">
            <v>359.04</v>
          </cell>
          <cell r="G781">
            <v>1300</v>
          </cell>
          <cell r="H781">
            <v>5500</v>
          </cell>
          <cell r="I781">
            <v>100</v>
          </cell>
        </row>
        <row r="782">
          <cell r="A782" t="str">
            <v>A</v>
          </cell>
          <cell r="B782" t="str">
            <v>UMO21020</v>
          </cell>
          <cell r="C782" t="str">
            <v>찬넬가대제작(광명단1,유성2회)</v>
          </cell>
          <cell r="D782" t="str">
            <v>100X50X5T</v>
          </cell>
          <cell r="E782" t="str">
            <v>M</v>
          </cell>
          <cell r="F782">
            <v>165.2</v>
          </cell>
          <cell r="G782">
            <v>3100</v>
          </cell>
          <cell r="H782">
            <v>11400</v>
          </cell>
          <cell r="I782">
            <v>200</v>
          </cell>
        </row>
        <row r="783">
          <cell r="A783" t="str">
            <v>A</v>
          </cell>
          <cell r="B783" t="str">
            <v>UMO28501</v>
          </cell>
          <cell r="C783" t="str">
            <v>인서트플레이트(ST)</v>
          </cell>
          <cell r="D783" t="str">
            <v>150X150X6T</v>
          </cell>
          <cell r="E783" t="str">
            <v>개</v>
          </cell>
          <cell r="F783">
            <v>484</v>
          </cell>
          <cell r="G783">
            <v>1419</v>
          </cell>
          <cell r="H783">
            <v>636</v>
          </cell>
          <cell r="I783">
            <v>12</v>
          </cell>
        </row>
        <row r="784">
          <cell r="A784" t="str">
            <v>A</v>
          </cell>
          <cell r="B784" t="str">
            <v>UMO31155</v>
          </cell>
          <cell r="C784" t="str">
            <v>스리브강관제작(200H)</v>
          </cell>
          <cell r="D784" t="str">
            <v>D50 M/M</v>
          </cell>
          <cell r="E784" t="str">
            <v>개소</v>
          </cell>
          <cell r="F784">
            <v>408</v>
          </cell>
          <cell r="G784">
            <v>492</v>
          </cell>
          <cell r="H784">
            <v>1321</v>
          </cell>
          <cell r="I784">
            <v>26</v>
          </cell>
        </row>
        <row r="785">
          <cell r="A785" t="str">
            <v>A</v>
          </cell>
          <cell r="B785" t="str">
            <v>UMO31157</v>
          </cell>
          <cell r="C785" t="str">
            <v>스리브강관제작(200H)</v>
          </cell>
          <cell r="D785" t="str">
            <v>D65 M/M</v>
          </cell>
          <cell r="E785" t="str">
            <v>개소</v>
          </cell>
          <cell r="F785">
            <v>565</v>
          </cell>
          <cell r="G785">
            <v>637</v>
          </cell>
          <cell r="H785">
            <v>1841</v>
          </cell>
          <cell r="I785">
            <v>36</v>
          </cell>
        </row>
        <row r="786">
          <cell r="A786" t="str">
            <v>A</v>
          </cell>
          <cell r="B786" t="str">
            <v>UMO31160</v>
          </cell>
          <cell r="C786" t="str">
            <v>스리브강관제작(200H)</v>
          </cell>
          <cell r="D786" t="str">
            <v>D100 M/M</v>
          </cell>
          <cell r="E786" t="str">
            <v>개소</v>
          </cell>
          <cell r="F786">
            <v>94</v>
          </cell>
          <cell r="G786">
            <v>1159</v>
          </cell>
          <cell r="H786">
            <v>3154</v>
          </cell>
          <cell r="I786">
            <v>62</v>
          </cell>
        </row>
        <row r="787">
          <cell r="A787" t="str">
            <v>A</v>
          </cell>
          <cell r="B787" t="str">
            <v>UMO31161</v>
          </cell>
          <cell r="C787" t="str">
            <v>스리브강관제작(200H)</v>
          </cell>
          <cell r="D787" t="str">
            <v>D125 M/M</v>
          </cell>
          <cell r="E787" t="str">
            <v>개소</v>
          </cell>
          <cell r="F787">
            <v>422</v>
          </cell>
          <cell r="G787">
            <v>1585</v>
          </cell>
          <cell r="H787">
            <v>3941</v>
          </cell>
          <cell r="I787">
            <v>78</v>
          </cell>
        </row>
        <row r="788">
          <cell r="A788" t="str">
            <v>A</v>
          </cell>
          <cell r="B788" t="str">
            <v>UMO31163</v>
          </cell>
          <cell r="C788" t="str">
            <v>스리브강관제작(200H)</v>
          </cell>
          <cell r="D788" t="str">
            <v>D150 M/M</v>
          </cell>
          <cell r="E788" t="str">
            <v>개소</v>
          </cell>
          <cell r="F788">
            <v>16</v>
          </cell>
          <cell r="G788">
            <v>1901</v>
          </cell>
          <cell r="H788">
            <v>4832</v>
          </cell>
          <cell r="I788">
            <v>96</v>
          </cell>
        </row>
        <row r="789">
          <cell r="A789" t="str">
            <v>A</v>
          </cell>
          <cell r="B789" t="str">
            <v>UMO31164</v>
          </cell>
          <cell r="C789" t="str">
            <v>스리브강관제작(300H)</v>
          </cell>
          <cell r="D789" t="str">
            <v>D200 M/M</v>
          </cell>
          <cell r="E789" t="str">
            <v>개소</v>
          </cell>
          <cell r="F789">
            <v>6</v>
          </cell>
          <cell r="G789">
            <v>4544</v>
          </cell>
          <cell r="H789">
            <v>17146</v>
          </cell>
          <cell r="I789">
            <v>341</v>
          </cell>
        </row>
        <row r="790">
          <cell r="A790" t="str">
            <v>A</v>
          </cell>
          <cell r="B790" t="str">
            <v>UMO31705</v>
          </cell>
          <cell r="C790" t="str">
            <v>지수판스리브강관제작</v>
          </cell>
          <cell r="D790" t="str">
            <v>D65 M/M</v>
          </cell>
          <cell r="E790" t="str">
            <v>개소</v>
          </cell>
          <cell r="F790">
            <v>17</v>
          </cell>
          <cell r="G790">
            <v>1351</v>
          </cell>
          <cell r="H790">
            <v>7499</v>
          </cell>
          <cell r="I790">
            <v>148</v>
          </cell>
        </row>
        <row r="791">
          <cell r="A791" t="str">
            <v>A</v>
          </cell>
          <cell r="B791" t="str">
            <v>UMO31707</v>
          </cell>
          <cell r="C791" t="str">
            <v>지수판스리브강관제작</v>
          </cell>
          <cell r="D791" t="str">
            <v>D100 M/M</v>
          </cell>
          <cell r="E791" t="str">
            <v>개소</v>
          </cell>
          <cell r="F791">
            <v>2</v>
          </cell>
          <cell r="G791">
            <v>2201</v>
          </cell>
          <cell r="H791">
            <v>9294</v>
          </cell>
          <cell r="I791">
            <v>184</v>
          </cell>
        </row>
        <row r="792">
          <cell r="A792" t="str">
            <v>A</v>
          </cell>
          <cell r="B792" t="str">
            <v>UMO31708</v>
          </cell>
          <cell r="C792" t="str">
            <v>지수판스리브강관제작</v>
          </cell>
          <cell r="D792" t="str">
            <v>D125 M/M</v>
          </cell>
          <cell r="E792" t="str">
            <v>개소</v>
          </cell>
          <cell r="F792">
            <v>7</v>
          </cell>
          <cell r="G792">
            <v>2802</v>
          </cell>
          <cell r="H792">
            <v>11083</v>
          </cell>
          <cell r="I792">
            <v>220</v>
          </cell>
        </row>
        <row r="793">
          <cell r="A793" t="str">
            <v>A</v>
          </cell>
          <cell r="B793" t="str">
            <v>UMO31709</v>
          </cell>
          <cell r="C793" t="str">
            <v>지수판스리브강관제작</v>
          </cell>
          <cell r="D793" t="str">
            <v>D150 M/M</v>
          </cell>
          <cell r="E793" t="str">
            <v>개소</v>
          </cell>
          <cell r="F793">
            <v>31</v>
          </cell>
          <cell r="G793">
            <v>3688</v>
          </cell>
          <cell r="H793">
            <v>13960</v>
          </cell>
          <cell r="I793">
            <v>277</v>
          </cell>
        </row>
        <row r="794">
          <cell r="A794" t="str">
            <v>A</v>
          </cell>
          <cell r="B794" t="str">
            <v>UMO31710</v>
          </cell>
          <cell r="C794" t="str">
            <v>지수판스리브강관제작</v>
          </cell>
          <cell r="D794" t="str">
            <v>D200 M/M</v>
          </cell>
          <cell r="E794" t="str">
            <v>개소</v>
          </cell>
          <cell r="F794">
            <v>20</v>
          </cell>
          <cell r="G794">
            <v>5507</v>
          </cell>
          <cell r="H794">
            <v>19238</v>
          </cell>
          <cell r="I794">
            <v>383</v>
          </cell>
        </row>
        <row r="795">
          <cell r="A795" t="str">
            <v>A</v>
          </cell>
          <cell r="B795" t="str">
            <v>UMO31711</v>
          </cell>
          <cell r="C795" t="str">
            <v>지수판스리브강관제작</v>
          </cell>
          <cell r="D795" t="str">
            <v>D250 M/M</v>
          </cell>
          <cell r="E795" t="str">
            <v>개소</v>
          </cell>
          <cell r="F795">
            <v>2</v>
          </cell>
          <cell r="G795">
            <v>6985</v>
          </cell>
          <cell r="H795">
            <v>23666</v>
          </cell>
          <cell r="I795">
            <v>471</v>
          </cell>
        </row>
        <row r="796">
          <cell r="A796" t="str">
            <v>A</v>
          </cell>
          <cell r="B796" t="str">
            <v>UMO33300</v>
          </cell>
          <cell r="C796" t="str">
            <v>가스스리브설치(옹벽, PVC)</v>
          </cell>
          <cell r="D796" t="str">
            <v>D35 X 300L</v>
          </cell>
          <cell r="E796" t="str">
            <v>개소</v>
          </cell>
          <cell r="F796">
            <v>786</v>
          </cell>
          <cell r="G796">
            <v>133</v>
          </cell>
          <cell r="H796">
            <v>672</v>
          </cell>
          <cell r="I796">
            <v>13</v>
          </cell>
        </row>
        <row r="797">
          <cell r="A797" t="str">
            <v>A</v>
          </cell>
          <cell r="B797" t="str">
            <v>UMO33310</v>
          </cell>
          <cell r="C797" t="str">
            <v>가스스리브설치 및 석고판 천공</v>
          </cell>
          <cell r="D797" t="str">
            <v>(세대인입용)</v>
          </cell>
          <cell r="E797" t="str">
            <v>개소</v>
          </cell>
          <cell r="F797">
            <v>1418</v>
          </cell>
          <cell r="G797">
            <v>133</v>
          </cell>
          <cell r="H797">
            <v>1513</v>
          </cell>
          <cell r="I797">
            <v>30</v>
          </cell>
        </row>
        <row r="798">
          <cell r="A798" t="str">
            <v>A</v>
          </cell>
          <cell r="B798" t="str">
            <v>UMO33903</v>
          </cell>
          <cell r="C798" t="str">
            <v>세면기용 거푸집설치(옹벽)</v>
          </cell>
          <cell r="D798" t="str">
            <v>15회</v>
          </cell>
          <cell r="E798" t="str">
            <v>개소</v>
          </cell>
          <cell r="F798">
            <v>348</v>
          </cell>
          <cell r="G798">
            <v>139</v>
          </cell>
          <cell r="H798">
            <v>249</v>
          </cell>
          <cell r="I798">
            <v>4</v>
          </cell>
        </row>
        <row r="799">
          <cell r="A799" t="str">
            <v>A</v>
          </cell>
          <cell r="B799" t="str">
            <v>UMO42111</v>
          </cell>
          <cell r="C799" t="str">
            <v>발코니바닥배수트랩설치(통합형)(세탁)</v>
          </cell>
          <cell r="D799" t="str">
            <v>D50 x 200 x 300</v>
          </cell>
          <cell r="E799" t="str">
            <v>개소</v>
          </cell>
          <cell r="F799">
            <v>128</v>
          </cell>
          <cell r="G799">
            <v>9360</v>
          </cell>
          <cell r="H799">
            <v>7394</v>
          </cell>
          <cell r="I799">
            <v>148</v>
          </cell>
        </row>
        <row r="800">
          <cell r="A800" t="str">
            <v>A</v>
          </cell>
          <cell r="B800" t="str">
            <v>UMO42113</v>
          </cell>
          <cell r="C800" t="str">
            <v>발코니바닥배수트랩설치(통합형)(세탁)</v>
          </cell>
          <cell r="D800" t="str">
            <v>D75 x 200 x 300</v>
          </cell>
          <cell r="E800" t="str">
            <v>개소</v>
          </cell>
          <cell r="F800">
            <v>800</v>
          </cell>
          <cell r="G800">
            <v>9720</v>
          </cell>
          <cell r="H800">
            <v>7394</v>
          </cell>
          <cell r="I800">
            <v>148</v>
          </cell>
        </row>
        <row r="801">
          <cell r="A801" t="str">
            <v>A</v>
          </cell>
          <cell r="B801" t="str">
            <v>UMO42151</v>
          </cell>
          <cell r="C801" t="str">
            <v>발코니바닥배수트랩설치(통합형)(일반)</v>
          </cell>
          <cell r="D801" t="str">
            <v>D50 x 200 x 300</v>
          </cell>
          <cell r="E801" t="str">
            <v>개소</v>
          </cell>
          <cell r="F801">
            <v>438</v>
          </cell>
          <cell r="G801">
            <v>8640</v>
          </cell>
          <cell r="H801">
            <v>7394</v>
          </cell>
          <cell r="I801">
            <v>148</v>
          </cell>
        </row>
        <row r="802">
          <cell r="A802" t="str">
            <v>A</v>
          </cell>
          <cell r="B802" t="str">
            <v>UMO42193</v>
          </cell>
          <cell r="C802" t="str">
            <v>욕실배수 트렌치트랩 설치(스텐)</v>
          </cell>
          <cell r="D802" t="str">
            <v>D50 x70W x 1200L</v>
          </cell>
          <cell r="E802" t="str">
            <v>개소</v>
          </cell>
          <cell r="F802">
            <v>2</v>
          </cell>
          <cell r="G802">
            <v>24300</v>
          </cell>
          <cell r="H802">
            <v>7394</v>
          </cell>
          <cell r="I802">
            <v>148</v>
          </cell>
        </row>
        <row r="803">
          <cell r="A803" t="str">
            <v>A</v>
          </cell>
          <cell r="B803" t="str">
            <v>UMO42303</v>
          </cell>
          <cell r="C803" t="str">
            <v>욕실 배수트랩 설치(스텐)</v>
          </cell>
          <cell r="D803" t="str">
            <v>D50 x 200 x 200</v>
          </cell>
          <cell r="E803" t="str">
            <v>개소</v>
          </cell>
          <cell r="F803">
            <v>881</v>
          </cell>
          <cell r="G803">
            <v>8640</v>
          </cell>
          <cell r="H803">
            <v>7394</v>
          </cell>
          <cell r="I803">
            <v>148</v>
          </cell>
        </row>
        <row r="804">
          <cell r="C804" t="str">
            <v>소  계</v>
          </cell>
        </row>
        <row r="806">
          <cell r="C806" t="str">
            <v>*  난방공사</v>
          </cell>
        </row>
        <row r="807">
          <cell r="A807" t="str">
            <v>A</v>
          </cell>
          <cell r="B807" t="str">
            <v>MGF11251</v>
          </cell>
          <cell r="C807" t="str">
            <v>행가지지봉</v>
          </cell>
          <cell r="D807" t="str">
            <v>9MM(3/8")</v>
          </cell>
          <cell r="E807" t="str">
            <v>M</v>
          </cell>
          <cell r="F807">
            <v>208</v>
          </cell>
          <cell r="G807">
            <v>225</v>
          </cell>
          <cell r="H807">
            <v>0</v>
          </cell>
          <cell r="I807">
            <v>0</v>
          </cell>
        </row>
        <row r="808">
          <cell r="A808" t="str">
            <v>A</v>
          </cell>
          <cell r="B808" t="str">
            <v>MGF30505</v>
          </cell>
          <cell r="C808" t="str">
            <v>인서트</v>
          </cell>
          <cell r="D808" t="str">
            <v>D9</v>
          </cell>
          <cell r="E808" t="str">
            <v>개</v>
          </cell>
          <cell r="F808">
            <v>416</v>
          </cell>
          <cell r="G808">
            <v>26</v>
          </cell>
          <cell r="H808">
            <v>0</v>
          </cell>
          <cell r="I808">
            <v>0</v>
          </cell>
        </row>
        <row r="809">
          <cell r="A809" t="str">
            <v>A</v>
          </cell>
          <cell r="B809" t="str">
            <v>MMB40105</v>
          </cell>
          <cell r="C809" t="str">
            <v>동 엘보</v>
          </cell>
          <cell r="D809" t="str">
            <v>D15 MM</v>
          </cell>
          <cell r="E809" t="str">
            <v>개</v>
          </cell>
          <cell r="F809">
            <v>392</v>
          </cell>
          <cell r="G809">
            <v>112</v>
          </cell>
          <cell r="H809">
            <v>0</v>
          </cell>
          <cell r="I809">
            <v>0</v>
          </cell>
        </row>
        <row r="810">
          <cell r="A810" t="str">
            <v>A</v>
          </cell>
          <cell r="B810" t="str">
            <v>MMB40107</v>
          </cell>
          <cell r="C810" t="str">
            <v>동 엘보</v>
          </cell>
          <cell r="D810" t="str">
            <v>D20 MM</v>
          </cell>
          <cell r="E810" t="str">
            <v>개</v>
          </cell>
          <cell r="F810">
            <v>2125</v>
          </cell>
          <cell r="G810">
            <v>228</v>
          </cell>
          <cell r="H810">
            <v>0</v>
          </cell>
          <cell r="I810">
            <v>0</v>
          </cell>
        </row>
        <row r="811">
          <cell r="A811" t="str">
            <v>A</v>
          </cell>
          <cell r="B811" t="str">
            <v>MMB40108</v>
          </cell>
          <cell r="C811" t="str">
            <v>동 엘보</v>
          </cell>
          <cell r="D811" t="str">
            <v>D25 MM</v>
          </cell>
          <cell r="E811" t="str">
            <v>개</v>
          </cell>
          <cell r="F811">
            <v>57</v>
          </cell>
          <cell r="G811">
            <v>395</v>
          </cell>
          <cell r="H811">
            <v>0</v>
          </cell>
          <cell r="I811">
            <v>0</v>
          </cell>
        </row>
        <row r="812">
          <cell r="A812" t="str">
            <v>A</v>
          </cell>
          <cell r="B812" t="str">
            <v>MMB40207</v>
          </cell>
          <cell r="C812" t="str">
            <v>동 티</v>
          </cell>
          <cell r="D812" t="str">
            <v>D20 MM</v>
          </cell>
          <cell r="E812" t="str">
            <v>개</v>
          </cell>
          <cell r="F812">
            <v>68</v>
          </cell>
          <cell r="G812">
            <v>359</v>
          </cell>
          <cell r="H812">
            <v>0</v>
          </cell>
          <cell r="I812">
            <v>0</v>
          </cell>
        </row>
        <row r="813">
          <cell r="A813" t="str">
            <v>A</v>
          </cell>
          <cell r="B813" t="str">
            <v>MMB40208</v>
          </cell>
          <cell r="C813" t="str">
            <v>동 티</v>
          </cell>
          <cell r="D813" t="str">
            <v>D25 MM</v>
          </cell>
          <cell r="E813" t="str">
            <v>개</v>
          </cell>
          <cell r="F813">
            <v>58</v>
          </cell>
          <cell r="G813">
            <v>553</v>
          </cell>
          <cell r="H813">
            <v>0</v>
          </cell>
          <cell r="I813">
            <v>0</v>
          </cell>
        </row>
        <row r="814">
          <cell r="A814" t="str">
            <v>A</v>
          </cell>
          <cell r="B814" t="str">
            <v>MMB40308</v>
          </cell>
          <cell r="C814" t="str">
            <v>동 레듀샤</v>
          </cell>
          <cell r="D814" t="str">
            <v>D25 MM</v>
          </cell>
          <cell r="E814" t="str">
            <v>개</v>
          </cell>
          <cell r="F814">
            <v>24</v>
          </cell>
          <cell r="G814">
            <v>212</v>
          </cell>
          <cell r="H814">
            <v>0</v>
          </cell>
          <cell r="I814">
            <v>0</v>
          </cell>
        </row>
        <row r="815">
          <cell r="A815" t="str">
            <v>A</v>
          </cell>
          <cell r="B815" t="str">
            <v>MMB40405</v>
          </cell>
          <cell r="C815" t="str">
            <v>동 소켓</v>
          </cell>
          <cell r="D815" t="str">
            <v>D15 MM</v>
          </cell>
          <cell r="E815" t="str">
            <v>개</v>
          </cell>
          <cell r="F815">
            <v>48</v>
          </cell>
          <cell r="G815">
            <v>73</v>
          </cell>
          <cell r="H815">
            <v>0</v>
          </cell>
          <cell r="I815">
            <v>0</v>
          </cell>
        </row>
        <row r="816">
          <cell r="A816" t="str">
            <v>A</v>
          </cell>
          <cell r="B816" t="str">
            <v>MMB40407</v>
          </cell>
          <cell r="C816" t="str">
            <v>동 소켓</v>
          </cell>
          <cell r="D816" t="str">
            <v>D20 MM</v>
          </cell>
          <cell r="E816" t="str">
            <v>개</v>
          </cell>
          <cell r="F816">
            <v>1677</v>
          </cell>
          <cell r="G816">
            <v>110</v>
          </cell>
          <cell r="H816">
            <v>0</v>
          </cell>
          <cell r="I816">
            <v>0</v>
          </cell>
        </row>
        <row r="817">
          <cell r="A817" t="str">
            <v>A</v>
          </cell>
          <cell r="B817" t="str">
            <v>MMB40408</v>
          </cell>
          <cell r="C817" t="str">
            <v>동 소켓</v>
          </cell>
          <cell r="D817" t="str">
            <v>D25 MM</v>
          </cell>
          <cell r="E817" t="str">
            <v>개</v>
          </cell>
          <cell r="F817">
            <v>1</v>
          </cell>
          <cell r="G817">
            <v>166</v>
          </cell>
          <cell r="H817">
            <v>0</v>
          </cell>
          <cell r="I817">
            <v>0</v>
          </cell>
        </row>
        <row r="818">
          <cell r="A818" t="str">
            <v>A</v>
          </cell>
          <cell r="B818" t="str">
            <v>MMB40507</v>
          </cell>
          <cell r="C818" t="str">
            <v>동 캡</v>
          </cell>
          <cell r="D818" t="str">
            <v>D20 MM</v>
          </cell>
          <cell r="E818" t="str">
            <v>개</v>
          </cell>
          <cell r="F818">
            <v>12</v>
          </cell>
          <cell r="G818">
            <v>133</v>
          </cell>
          <cell r="H818">
            <v>0</v>
          </cell>
          <cell r="I818">
            <v>0</v>
          </cell>
        </row>
        <row r="819">
          <cell r="A819" t="str">
            <v>A</v>
          </cell>
          <cell r="B819" t="str">
            <v>MMB50105</v>
          </cell>
          <cell r="C819" t="str">
            <v>CM아답타</v>
          </cell>
          <cell r="D819" t="str">
            <v>D15 MM</v>
          </cell>
          <cell r="E819" t="str">
            <v>개</v>
          </cell>
          <cell r="F819">
            <v>176</v>
          </cell>
          <cell r="G819">
            <v>176</v>
          </cell>
          <cell r="H819">
            <v>0</v>
          </cell>
          <cell r="I819">
            <v>0</v>
          </cell>
        </row>
        <row r="820">
          <cell r="A820" t="str">
            <v>A</v>
          </cell>
          <cell r="B820" t="str">
            <v>MMB50107</v>
          </cell>
          <cell r="C820" t="str">
            <v>CM아답타</v>
          </cell>
          <cell r="D820" t="str">
            <v>D20 MM</v>
          </cell>
          <cell r="E820" t="str">
            <v>개</v>
          </cell>
          <cell r="F820">
            <v>8</v>
          </cell>
          <cell r="G820">
            <v>351</v>
          </cell>
          <cell r="H820">
            <v>0</v>
          </cell>
          <cell r="I820">
            <v>0</v>
          </cell>
        </row>
        <row r="821">
          <cell r="A821" t="str">
            <v>A</v>
          </cell>
          <cell r="B821" t="str">
            <v>MMB50507</v>
          </cell>
          <cell r="C821" t="str">
            <v>CM유니온</v>
          </cell>
          <cell r="D821" t="str">
            <v>D20 MM</v>
          </cell>
          <cell r="E821" t="str">
            <v>개</v>
          </cell>
          <cell r="F821">
            <v>1872</v>
          </cell>
          <cell r="G821">
            <v>1248</v>
          </cell>
          <cell r="H821">
            <v>0</v>
          </cell>
          <cell r="I821">
            <v>0</v>
          </cell>
        </row>
        <row r="822">
          <cell r="A822" t="str">
            <v>A</v>
          </cell>
          <cell r="B822" t="str">
            <v>MMB50508</v>
          </cell>
          <cell r="C822" t="str">
            <v>CM유니온</v>
          </cell>
          <cell r="D822" t="str">
            <v>D25 MM</v>
          </cell>
          <cell r="E822" t="str">
            <v>개</v>
          </cell>
          <cell r="F822">
            <v>12</v>
          </cell>
          <cell r="G822">
            <v>2229</v>
          </cell>
          <cell r="H822">
            <v>0</v>
          </cell>
          <cell r="I822">
            <v>0</v>
          </cell>
        </row>
        <row r="823">
          <cell r="A823" t="str">
            <v>A</v>
          </cell>
          <cell r="B823" t="str">
            <v>MMC71505</v>
          </cell>
          <cell r="C823" t="str">
            <v>XL용 땜엘보</v>
          </cell>
          <cell r="D823" t="str">
            <v>D15 MM</v>
          </cell>
          <cell r="E823" t="str">
            <v>개</v>
          </cell>
          <cell r="F823">
            <v>1190</v>
          </cell>
          <cell r="G823">
            <v>685</v>
          </cell>
          <cell r="H823">
            <v>0</v>
          </cell>
          <cell r="I823">
            <v>0</v>
          </cell>
        </row>
        <row r="824">
          <cell r="A824" t="str">
            <v>A</v>
          </cell>
          <cell r="B824" t="str">
            <v>MMC71602</v>
          </cell>
          <cell r="C824" t="str">
            <v>U핀</v>
          </cell>
          <cell r="D824" t="str">
            <v>D15 MM</v>
          </cell>
          <cell r="E824" t="str">
            <v>개</v>
          </cell>
          <cell r="F824">
            <v>483503</v>
          </cell>
          <cell r="G824">
            <v>6</v>
          </cell>
          <cell r="H824">
            <v>0</v>
          </cell>
          <cell r="I824">
            <v>0</v>
          </cell>
        </row>
        <row r="825">
          <cell r="A825" t="str">
            <v>A</v>
          </cell>
          <cell r="B825" t="str">
            <v>MMO10505</v>
          </cell>
          <cell r="C825" t="str">
            <v>절연 행가</v>
          </cell>
          <cell r="D825" t="str">
            <v>D15 MM</v>
          </cell>
          <cell r="E825" t="str">
            <v>개</v>
          </cell>
          <cell r="F825">
            <v>88</v>
          </cell>
          <cell r="G825">
            <v>360</v>
          </cell>
          <cell r="H825">
            <v>0</v>
          </cell>
          <cell r="I825">
            <v>0</v>
          </cell>
        </row>
        <row r="826">
          <cell r="A826" t="str">
            <v>A</v>
          </cell>
          <cell r="B826" t="str">
            <v>MMO10507</v>
          </cell>
          <cell r="C826" t="str">
            <v>절연 행가</v>
          </cell>
          <cell r="D826" t="str">
            <v>D20 MM</v>
          </cell>
          <cell r="E826" t="str">
            <v>개</v>
          </cell>
          <cell r="F826">
            <v>191</v>
          </cell>
          <cell r="G826">
            <v>396</v>
          </cell>
          <cell r="H826">
            <v>0</v>
          </cell>
          <cell r="I826">
            <v>0</v>
          </cell>
        </row>
        <row r="827">
          <cell r="A827" t="str">
            <v>A</v>
          </cell>
          <cell r="B827" t="str">
            <v>MMO10508</v>
          </cell>
          <cell r="C827" t="str">
            <v>절연 행가</v>
          </cell>
          <cell r="D827" t="str">
            <v>D25 MM</v>
          </cell>
          <cell r="E827" t="str">
            <v>개</v>
          </cell>
          <cell r="F827">
            <v>137</v>
          </cell>
          <cell r="G827">
            <v>432</v>
          </cell>
          <cell r="H827">
            <v>0</v>
          </cell>
          <cell r="I827">
            <v>0</v>
          </cell>
        </row>
        <row r="828">
          <cell r="A828" t="str">
            <v>A</v>
          </cell>
          <cell r="B828" t="str">
            <v>MMO22505</v>
          </cell>
          <cell r="C828" t="str">
            <v>유니온 엘보</v>
          </cell>
          <cell r="D828" t="str">
            <v>D15 MM</v>
          </cell>
          <cell r="E828" t="str">
            <v>개</v>
          </cell>
          <cell r="F828">
            <v>1296</v>
          </cell>
          <cell r="G828">
            <v>792</v>
          </cell>
          <cell r="H828">
            <v>0</v>
          </cell>
          <cell r="I828">
            <v>0</v>
          </cell>
        </row>
        <row r="829">
          <cell r="A829" t="str">
            <v>A</v>
          </cell>
          <cell r="B829" t="str">
            <v>MMO31207</v>
          </cell>
          <cell r="C829" t="str">
            <v>스리브(PVC제)</v>
          </cell>
          <cell r="D829" t="str">
            <v>D20 MM</v>
          </cell>
          <cell r="E829" t="str">
            <v>M</v>
          </cell>
          <cell r="F829">
            <v>1709.61</v>
          </cell>
          <cell r="G829">
            <v>200</v>
          </cell>
          <cell r="H829">
            <v>0</v>
          </cell>
          <cell r="I829">
            <v>0</v>
          </cell>
        </row>
        <row r="830">
          <cell r="A830" t="str">
            <v>A</v>
          </cell>
          <cell r="B830" t="str">
            <v>MMO31208</v>
          </cell>
          <cell r="C830" t="str">
            <v>스리브(PVC제)</v>
          </cell>
          <cell r="D830" t="str">
            <v>D25 MM</v>
          </cell>
          <cell r="E830" t="str">
            <v>M</v>
          </cell>
          <cell r="F830">
            <v>35.28</v>
          </cell>
          <cell r="G830">
            <v>300</v>
          </cell>
          <cell r="H830">
            <v>0</v>
          </cell>
          <cell r="I830">
            <v>0</v>
          </cell>
        </row>
        <row r="831">
          <cell r="A831" t="str">
            <v>A</v>
          </cell>
          <cell r="B831" t="str">
            <v>MMO31211</v>
          </cell>
          <cell r="C831" t="str">
            <v>스리브(PVC제)</v>
          </cell>
          <cell r="D831" t="str">
            <v>D35 MM</v>
          </cell>
          <cell r="E831" t="str">
            <v>M</v>
          </cell>
          <cell r="F831">
            <v>449.4</v>
          </cell>
          <cell r="G831">
            <v>400</v>
          </cell>
          <cell r="H831">
            <v>0</v>
          </cell>
          <cell r="I831">
            <v>0</v>
          </cell>
        </row>
        <row r="832">
          <cell r="A832" t="str">
            <v>A</v>
          </cell>
          <cell r="B832" t="str">
            <v>MMO31220</v>
          </cell>
          <cell r="C832" t="str">
            <v>스리브(PVC제)</v>
          </cell>
          <cell r="D832" t="str">
            <v>D125 MM</v>
          </cell>
          <cell r="E832" t="str">
            <v>M</v>
          </cell>
          <cell r="F832">
            <v>115.52</v>
          </cell>
          <cell r="G832">
            <v>3700</v>
          </cell>
          <cell r="H832">
            <v>0</v>
          </cell>
          <cell r="I832">
            <v>0</v>
          </cell>
        </row>
        <row r="833">
          <cell r="A833" t="str">
            <v>A</v>
          </cell>
          <cell r="B833" t="str">
            <v>MMO31611</v>
          </cell>
          <cell r="C833" t="str">
            <v>방열기용 스리브(S형)</v>
          </cell>
          <cell r="D833" t="str">
            <v>D25(28) x 150 - 200MM</v>
          </cell>
          <cell r="E833" t="str">
            <v>개</v>
          </cell>
          <cell r="F833">
            <v>1190</v>
          </cell>
          <cell r="G833">
            <v>490</v>
          </cell>
          <cell r="H833">
            <v>0</v>
          </cell>
          <cell r="I833">
            <v>0</v>
          </cell>
        </row>
        <row r="834">
          <cell r="A834" t="str">
            <v>A</v>
          </cell>
          <cell r="B834" t="str">
            <v>MMZ52115</v>
          </cell>
          <cell r="C834" t="str">
            <v>난방구획도</v>
          </cell>
          <cell r="D834" t="str">
            <v>210x150mm</v>
          </cell>
          <cell r="E834" t="str">
            <v>개</v>
          </cell>
          <cell r="F834">
            <v>932</v>
          </cell>
          <cell r="G834">
            <v>166</v>
          </cell>
          <cell r="H834">
            <v>0</v>
          </cell>
          <cell r="I834">
            <v>0</v>
          </cell>
        </row>
        <row r="835">
          <cell r="A835" t="str">
            <v>A</v>
          </cell>
          <cell r="B835" t="str">
            <v>MMZ80100</v>
          </cell>
          <cell r="C835" t="str">
            <v>세척용 수도료(하수요금포함)</v>
          </cell>
          <cell r="D835" t="str">
            <v>가정용</v>
          </cell>
          <cell r="E835" t="str">
            <v>M3</v>
          </cell>
          <cell r="F835">
            <v>1392</v>
          </cell>
          <cell r="G835">
            <v>855</v>
          </cell>
          <cell r="H835">
            <v>0</v>
          </cell>
          <cell r="I835">
            <v>0</v>
          </cell>
        </row>
        <row r="836">
          <cell r="A836" t="str">
            <v>A</v>
          </cell>
          <cell r="B836" t="str">
            <v>UAS80050</v>
          </cell>
          <cell r="C836" t="str">
            <v>와이어메쉬 깔기</v>
          </cell>
          <cell r="E836" t="str">
            <v>M2</v>
          </cell>
          <cell r="F836">
            <v>42</v>
          </cell>
          <cell r="G836">
            <v>600</v>
          </cell>
          <cell r="H836">
            <v>300</v>
          </cell>
          <cell r="I836">
            <v>0</v>
          </cell>
        </row>
        <row r="837">
          <cell r="A837" t="str">
            <v>A</v>
          </cell>
          <cell r="B837" t="str">
            <v>UEA04160</v>
          </cell>
          <cell r="C837" t="str">
            <v>합성수지제가요전선관</v>
          </cell>
          <cell r="D837" t="str">
            <v>CD 16MM</v>
          </cell>
          <cell r="E837" t="str">
            <v>M</v>
          </cell>
          <cell r="F837">
            <v>6518.32</v>
          </cell>
          <cell r="G837">
            <v>100</v>
          </cell>
          <cell r="H837">
            <v>1000</v>
          </cell>
          <cell r="I837">
            <v>0</v>
          </cell>
        </row>
        <row r="838">
          <cell r="A838" t="str">
            <v>A</v>
          </cell>
          <cell r="B838" t="str">
            <v>UEH01080</v>
          </cell>
          <cell r="C838" t="str">
            <v>조인트박스설치(카바부)</v>
          </cell>
          <cell r="D838" t="str">
            <v>100X60X40</v>
          </cell>
          <cell r="E838" t="str">
            <v>식</v>
          </cell>
          <cell r="F838">
            <v>934</v>
          </cell>
          <cell r="G838">
            <v>353</v>
          </cell>
          <cell r="H838">
            <v>4259</v>
          </cell>
          <cell r="I838">
            <v>85</v>
          </cell>
        </row>
        <row r="839">
          <cell r="A839" t="str">
            <v>A</v>
          </cell>
          <cell r="B839" t="str">
            <v>UMA52305</v>
          </cell>
          <cell r="C839" t="str">
            <v>동관 옥내 배관</v>
          </cell>
          <cell r="D839" t="str">
            <v>D15 MM,  (M TYPE)</v>
          </cell>
          <cell r="E839" t="str">
            <v>M</v>
          </cell>
          <cell r="F839">
            <v>881.6</v>
          </cell>
          <cell r="G839">
            <v>700</v>
          </cell>
          <cell r="H839">
            <v>1600</v>
          </cell>
          <cell r="I839">
            <v>0</v>
          </cell>
        </row>
        <row r="840">
          <cell r="A840" t="str">
            <v>A</v>
          </cell>
          <cell r="B840" t="str">
            <v>UMA52307</v>
          </cell>
          <cell r="C840" t="str">
            <v>동관 옥내 배관</v>
          </cell>
          <cell r="D840" t="str">
            <v>D20 MM,  (M TYPE)</v>
          </cell>
          <cell r="E840" t="str">
            <v>M</v>
          </cell>
          <cell r="F840">
            <v>9390.74</v>
          </cell>
          <cell r="G840">
            <v>1200</v>
          </cell>
          <cell r="H840">
            <v>1700</v>
          </cell>
          <cell r="I840">
            <v>0</v>
          </cell>
        </row>
        <row r="841">
          <cell r="A841" t="str">
            <v>A</v>
          </cell>
          <cell r="B841" t="str">
            <v>UMA52308</v>
          </cell>
          <cell r="C841" t="str">
            <v>동관 옥내 배관</v>
          </cell>
          <cell r="D841" t="str">
            <v>D25 MM,  (M TYPE)</v>
          </cell>
          <cell r="E841" t="str">
            <v>M</v>
          </cell>
          <cell r="F841">
            <v>206.05</v>
          </cell>
          <cell r="G841">
            <v>1700</v>
          </cell>
          <cell r="H841">
            <v>2000</v>
          </cell>
          <cell r="I841">
            <v>0</v>
          </cell>
        </row>
        <row r="842">
          <cell r="A842" t="str">
            <v>A</v>
          </cell>
          <cell r="B842" t="str">
            <v>UMB52105</v>
          </cell>
          <cell r="C842" t="str">
            <v>XL관 난방코일배관</v>
          </cell>
          <cell r="D842" t="str">
            <v>D15 MM</v>
          </cell>
          <cell r="E842" t="str">
            <v>M</v>
          </cell>
          <cell r="F842">
            <v>201635.31</v>
          </cell>
          <cell r="G842">
            <v>174</v>
          </cell>
          <cell r="H842">
            <v>1380</v>
          </cell>
          <cell r="I842">
            <v>27</v>
          </cell>
        </row>
        <row r="843">
          <cell r="A843" t="str">
            <v>A</v>
          </cell>
          <cell r="B843" t="str">
            <v>UMC24108</v>
          </cell>
          <cell r="C843" t="str">
            <v>동관용접 (BRAZING)</v>
          </cell>
          <cell r="D843" t="str">
            <v>D25 MM</v>
          </cell>
          <cell r="E843" t="str">
            <v>개소</v>
          </cell>
          <cell r="F843">
            <v>292</v>
          </cell>
          <cell r="G843">
            <v>174</v>
          </cell>
          <cell r="H843">
            <v>1455</v>
          </cell>
          <cell r="I843">
            <v>29</v>
          </cell>
        </row>
        <row r="844">
          <cell r="A844" t="str">
            <v>A</v>
          </cell>
          <cell r="B844" t="str">
            <v>UMC24305</v>
          </cell>
          <cell r="C844" t="str">
            <v>동관용접 (SOLDERING)</v>
          </cell>
          <cell r="D844" t="str">
            <v>D15 MM</v>
          </cell>
          <cell r="E844" t="str">
            <v>개소</v>
          </cell>
          <cell r="F844">
            <v>1160</v>
          </cell>
          <cell r="G844">
            <v>30</v>
          </cell>
          <cell r="H844">
            <v>960</v>
          </cell>
          <cell r="I844">
            <v>19</v>
          </cell>
        </row>
        <row r="845">
          <cell r="A845" t="str">
            <v>A</v>
          </cell>
          <cell r="B845" t="str">
            <v>UMC24307</v>
          </cell>
          <cell r="C845" t="str">
            <v>동관용접 (SOLDERING)</v>
          </cell>
          <cell r="D845" t="str">
            <v>D20 MM</v>
          </cell>
          <cell r="E845" t="str">
            <v>개소</v>
          </cell>
          <cell r="F845">
            <v>11510</v>
          </cell>
          <cell r="G845">
            <v>47</v>
          </cell>
          <cell r="H845">
            <v>1108</v>
          </cell>
          <cell r="I845">
            <v>22</v>
          </cell>
        </row>
        <row r="846">
          <cell r="A846" t="str">
            <v>A</v>
          </cell>
          <cell r="B846" t="str">
            <v>UMD46402</v>
          </cell>
          <cell r="C846" t="str">
            <v>목긴볼밸브(CM유니온) 설치</v>
          </cell>
          <cell r="D846" t="str">
            <v>D20 MM, (10KG/CM2)</v>
          </cell>
          <cell r="E846" t="str">
            <v>개소</v>
          </cell>
          <cell r="F846">
            <v>1856</v>
          </cell>
          <cell r="G846">
            <v>4320</v>
          </cell>
          <cell r="H846">
            <v>2119</v>
          </cell>
          <cell r="I846">
            <v>42</v>
          </cell>
        </row>
        <row r="847">
          <cell r="A847" t="str">
            <v>A</v>
          </cell>
          <cell r="B847" t="str">
            <v>UMD46405</v>
          </cell>
          <cell r="C847" t="str">
            <v>목긴볼밸브 설치</v>
          </cell>
          <cell r="D847" t="str">
            <v>D15 MM, (10KG/CM2)</v>
          </cell>
          <cell r="E847" t="str">
            <v>개소</v>
          </cell>
          <cell r="F847">
            <v>12</v>
          </cell>
          <cell r="G847">
            <v>2664</v>
          </cell>
          <cell r="H847">
            <v>2119</v>
          </cell>
          <cell r="I847">
            <v>42</v>
          </cell>
        </row>
        <row r="848">
          <cell r="A848" t="str">
            <v>A</v>
          </cell>
          <cell r="B848" t="str">
            <v>UMD46407</v>
          </cell>
          <cell r="C848" t="str">
            <v>목긴볼밸브 설치</v>
          </cell>
          <cell r="D848" t="str">
            <v>D20 MM, (10KG/CM2)</v>
          </cell>
          <cell r="E848" t="str">
            <v>개소</v>
          </cell>
          <cell r="F848">
            <v>8</v>
          </cell>
          <cell r="G848">
            <v>3564</v>
          </cell>
          <cell r="H848">
            <v>2119</v>
          </cell>
          <cell r="I848">
            <v>42</v>
          </cell>
        </row>
        <row r="849">
          <cell r="A849" t="str">
            <v>A</v>
          </cell>
          <cell r="B849" t="str">
            <v>UMD46408</v>
          </cell>
          <cell r="C849" t="str">
            <v>목긴볼밸브 설치</v>
          </cell>
          <cell r="D849" t="str">
            <v>D25 MM, (10KG/CM2)</v>
          </cell>
          <cell r="E849" t="str">
            <v>개소</v>
          </cell>
          <cell r="F849">
            <v>12</v>
          </cell>
          <cell r="G849">
            <v>6772</v>
          </cell>
          <cell r="H849">
            <v>2119</v>
          </cell>
          <cell r="I849">
            <v>42</v>
          </cell>
        </row>
        <row r="850">
          <cell r="A850" t="str">
            <v>A</v>
          </cell>
          <cell r="B850" t="str">
            <v>UMD49105</v>
          </cell>
          <cell r="C850" t="str">
            <v>앵글밸브 설치</v>
          </cell>
          <cell r="D850" t="str">
            <v>D15 MM</v>
          </cell>
          <cell r="E850" t="str">
            <v>개소</v>
          </cell>
          <cell r="F850">
            <v>46</v>
          </cell>
          <cell r="G850">
            <v>2585</v>
          </cell>
          <cell r="H850">
            <v>2119</v>
          </cell>
          <cell r="I850">
            <v>42</v>
          </cell>
        </row>
        <row r="851">
          <cell r="A851" t="str">
            <v>A</v>
          </cell>
          <cell r="B851" t="str">
            <v>UMD52107</v>
          </cell>
          <cell r="C851" t="str">
            <v>자동공기변장치(난방용)</v>
          </cell>
          <cell r="D851" t="str">
            <v>D15MM</v>
          </cell>
          <cell r="E851" t="str">
            <v>조</v>
          </cell>
          <cell r="F851">
            <v>12</v>
          </cell>
          <cell r="G851">
            <v>37189</v>
          </cell>
          <cell r="H851">
            <v>15651</v>
          </cell>
          <cell r="I851">
            <v>309</v>
          </cell>
        </row>
        <row r="852">
          <cell r="A852" t="str">
            <v>A</v>
          </cell>
          <cell r="B852" t="str">
            <v>UME22205</v>
          </cell>
          <cell r="C852" t="str">
            <v>동관보온(은박)</v>
          </cell>
          <cell r="D852" t="str">
            <v>D=15MM, T=25MM</v>
          </cell>
          <cell r="E852" t="str">
            <v>M</v>
          </cell>
          <cell r="F852">
            <v>499.44</v>
          </cell>
          <cell r="G852">
            <v>600</v>
          </cell>
          <cell r="H852">
            <v>1200</v>
          </cell>
          <cell r="I852">
            <v>0</v>
          </cell>
        </row>
        <row r="853">
          <cell r="A853" t="str">
            <v>A</v>
          </cell>
          <cell r="B853" t="str">
            <v>UME22207</v>
          </cell>
          <cell r="C853" t="str">
            <v>동관보온(은박)</v>
          </cell>
          <cell r="D853" t="str">
            <v>D=20MM, T=25MM</v>
          </cell>
          <cell r="E853" t="str">
            <v>M</v>
          </cell>
          <cell r="F853">
            <v>309.10000000000002</v>
          </cell>
          <cell r="G853">
            <v>700</v>
          </cell>
          <cell r="H853">
            <v>1500</v>
          </cell>
          <cell r="I853">
            <v>0</v>
          </cell>
        </row>
        <row r="854">
          <cell r="A854" t="str">
            <v>A</v>
          </cell>
          <cell r="B854" t="str">
            <v>UME22208</v>
          </cell>
          <cell r="C854" t="str">
            <v>동관보온(은박)</v>
          </cell>
          <cell r="D854" t="str">
            <v>D=25MM, T=25MM</v>
          </cell>
          <cell r="E854" t="str">
            <v>M</v>
          </cell>
          <cell r="F854">
            <v>206.05</v>
          </cell>
          <cell r="G854">
            <v>800</v>
          </cell>
          <cell r="H854">
            <v>1800</v>
          </cell>
          <cell r="I854">
            <v>0</v>
          </cell>
        </row>
        <row r="855">
          <cell r="A855" t="str">
            <v>A</v>
          </cell>
          <cell r="B855" t="str">
            <v>UME80205</v>
          </cell>
          <cell r="C855" t="str">
            <v>발포폴리에틸렌 보온</v>
          </cell>
          <cell r="D855" t="str">
            <v>D=15MM, T=5MM</v>
          </cell>
          <cell r="E855" t="str">
            <v>M</v>
          </cell>
          <cell r="F855">
            <v>378.96</v>
          </cell>
          <cell r="G855">
            <v>100</v>
          </cell>
          <cell r="H855">
            <v>300</v>
          </cell>
          <cell r="I855">
            <v>0</v>
          </cell>
        </row>
        <row r="856">
          <cell r="A856" t="str">
            <v>A</v>
          </cell>
          <cell r="B856" t="str">
            <v>UME80206</v>
          </cell>
          <cell r="C856" t="str">
            <v>발포폴리에틸렌 보온</v>
          </cell>
          <cell r="D856" t="str">
            <v>D=18MM, T=5MM</v>
          </cell>
          <cell r="E856" t="str">
            <v>M</v>
          </cell>
          <cell r="F856">
            <v>4955.62</v>
          </cell>
          <cell r="G856">
            <v>200</v>
          </cell>
          <cell r="H856">
            <v>400</v>
          </cell>
          <cell r="I856">
            <v>0</v>
          </cell>
        </row>
        <row r="857">
          <cell r="A857" t="str">
            <v>A</v>
          </cell>
          <cell r="B857" t="str">
            <v>UME80207</v>
          </cell>
          <cell r="C857" t="str">
            <v>발포폴리에틸렌 보온</v>
          </cell>
          <cell r="D857" t="str">
            <v>D=20MM, T=5MM</v>
          </cell>
          <cell r="E857" t="str">
            <v>M</v>
          </cell>
          <cell r="F857">
            <v>7039.79</v>
          </cell>
          <cell r="G857">
            <v>200</v>
          </cell>
          <cell r="H857">
            <v>500</v>
          </cell>
          <cell r="I857">
            <v>0</v>
          </cell>
        </row>
        <row r="858">
          <cell r="A858" t="str">
            <v>A</v>
          </cell>
          <cell r="B858" t="str">
            <v>UME80247</v>
          </cell>
          <cell r="C858" t="str">
            <v>발포폴리에틸렌 보온</v>
          </cell>
          <cell r="D858" t="str">
            <v>D=20MM, T=15MM</v>
          </cell>
          <cell r="E858" t="str">
            <v>M</v>
          </cell>
          <cell r="F858">
            <v>2041.6</v>
          </cell>
          <cell r="G858">
            <v>400</v>
          </cell>
          <cell r="H858">
            <v>800</v>
          </cell>
          <cell r="I858">
            <v>0</v>
          </cell>
        </row>
        <row r="859">
          <cell r="A859" t="str">
            <v>A</v>
          </cell>
          <cell r="B859" t="str">
            <v>UMH23315</v>
          </cell>
          <cell r="C859" t="str">
            <v>가스보일러설치(배관카바(점검구))</v>
          </cell>
          <cell r="D859" t="str">
            <v>16,000(KCAL/HR)(FF)</v>
          </cell>
          <cell r="E859" t="str">
            <v>개소</v>
          </cell>
          <cell r="F859">
            <v>490</v>
          </cell>
          <cell r="G859">
            <v>275760</v>
          </cell>
          <cell r="H859">
            <v>48676</v>
          </cell>
          <cell r="I859">
            <v>958</v>
          </cell>
        </row>
        <row r="860">
          <cell r="A860" t="str">
            <v>A</v>
          </cell>
          <cell r="B860" t="str">
            <v>UMH23316</v>
          </cell>
          <cell r="C860" t="str">
            <v>가스보일러설치</v>
          </cell>
          <cell r="D860" t="str">
            <v>16,000(KCAL/HR)(FF)</v>
          </cell>
          <cell r="E860" t="str">
            <v>개소</v>
          </cell>
          <cell r="F860">
            <v>6</v>
          </cell>
          <cell r="G860">
            <v>259200</v>
          </cell>
          <cell r="H860">
            <v>44173</v>
          </cell>
          <cell r="I860">
            <v>868</v>
          </cell>
        </row>
        <row r="861">
          <cell r="A861" t="str">
            <v>A</v>
          </cell>
          <cell r="B861" t="str">
            <v>UMH23321</v>
          </cell>
          <cell r="C861" t="str">
            <v>가스보일러설치(배관카바(점검구))</v>
          </cell>
          <cell r="D861" t="str">
            <v>20,000(KCAL/HR)(FF)</v>
          </cell>
          <cell r="E861" t="str">
            <v>개소</v>
          </cell>
          <cell r="F861">
            <v>438</v>
          </cell>
          <cell r="G861">
            <v>282960</v>
          </cell>
          <cell r="H861">
            <v>52749</v>
          </cell>
          <cell r="I861">
            <v>1039</v>
          </cell>
        </row>
        <row r="862">
          <cell r="A862" t="str">
            <v>A</v>
          </cell>
          <cell r="B862" t="str">
            <v>UMI18100</v>
          </cell>
          <cell r="C862" t="str">
            <v>방열기설치</v>
          </cell>
          <cell r="D862" t="str">
            <v>1RX500X0.36</v>
          </cell>
          <cell r="E862" t="str">
            <v>조</v>
          </cell>
          <cell r="F862">
            <v>595</v>
          </cell>
          <cell r="G862">
            <v>15096</v>
          </cell>
          <cell r="H862">
            <v>26682</v>
          </cell>
          <cell r="I862">
            <v>534</v>
          </cell>
        </row>
        <row r="863">
          <cell r="A863" t="str">
            <v>A</v>
          </cell>
          <cell r="B863" t="str">
            <v>UMI18200</v>
          </cell>
          <cell r="C863" t="str">
            <v>방열기설치</v>
          </cell>
          <cell r="D863" t="str">
            <v>1RX600X0.36</v>
          </cell>
          <cell r="E863" t="str">
            <v>조</v>
          </cell>
          <cell r="F863">
            <v>4</v>
          </cell>
          <cell r="G863">
            <v>15821</v>
          </cell>
          <cell r="H863">
            <v>26682</v>
          </cell>
          <cell r="I863">
            <v>534</v>
          </cell>
        </row>
        <row r="864">
          <cell r="A864" t="str">
            <v>A</v>
          </cell>
          <cell r="B864" t="str">
            <v>UMI18602</v>
          </cell>
          <cell r="C864" t="str">
            <v>방열기설치</v>
          </cell>
          <cell r="D864" t="str">
            <v>3RX600X0.48</v>
          </cell>
          <cell r="E864" t="str">
            <v>조</v>
          </cell>
          <cell r="F864">
            <v>16</v>
          </cell>
          <cell r="G864">
            <v>62857</v>
          </cell>
          <cell r="H864">
            <v>26682</v>
          </cell>
          <cell r="I864">
            <v>534</v>
          </cell>
        </row>
        <row r="865">
          <cell r="A865" t="str">
            <v>A</v>
          </cell>
          <cell r="B865" t="str">
            <v>UMI18603</v>
          </cell>
          <cell r="C865" t="str">
            <v>방열기설치</v>
          </cell>
          <cell r="D865" t="str">
            <v>3RX600X0.60</v>
          </cell>
          <cell r="E865" t="str">
            <v>조</v>
          </cell>
          <cell r="F865">
            <v>8</v>
          </cell>
          <cell r="G865">
            <v>78530</v>
          </cell>
          <cell r="H865">
            <v>26682</v>
          </cell>
          <cell r="I865">
            <v>534</v>
          </cell>
        </row>
        <row r="866">
          <cell r="A866" t="str">
            <v>A</v>
          </cell>
          <cell r="B866" t="str">
            <v>UMI18607</v>
          </cell>
          <cell r="C866" t="str">
            <v>방열기설치</v>
          </cell>
          <cell r="D866" t="str">
            <v>3RX600X0.84</v>
          </cell>
          <cell r="E866" t="str">
            <v>조</v>
          </cell>
          <cell r="F866">
            <v>6</v>
          </cell>
          <cell r="G866">
            <v>109876</v>
          </cell>
          <cell r="H866">
            <v>26682</v>
          </cell>
          <cell r="I866">
            <v>534</v>
          </cell>
        </row>
        <row r="867">
          <cell r="A867" t="str">
            <v>A</v>
          </cell>
          <cell r="B867" t="str">
            <v>UMI18608</v>
          </cell>
          <cell r="C867" t="str">
            <v>방열기설치</v>
          </cell>
          <cell r="D867" t="str">
            <v>3RX600X0.96</v>
          </cell>
          <cell r="E867" t="str">
            <v>조</v>
          </cell>
          <cell r="F867">
            <v>41</v>
          </cell>
          <cell r="G867">
            <v>125549</v>
          </cell>
          <cell r="H867">
            <v>26682</v>
          </cell>
          <cell r="I867">
            <v>534</v>
          </cell>
        </row>
        <row r="868">
          <cell r="A868" t="str">
            <v>A</v>
          </cell>
          <cell r="B868" t="str">
            <v>UMI18609</v>
          </cell>
          <cell r="C868" t="str">
            <v>방열기설치</v>
          </cell>
          <cell r="D868" t="str">
            <v>3RX600X1.08</v>
          </cell>
          <cell r="E868" t="str">
            <v>조</v>
          </cell>
          <cell r="F868">
            <v>1</v>
          </cell>
          <cell r="G868">
            <v>141222</v>
          </cell>
          <cell r="H868">
            <v>36649</v>
          </cell>
          <cell r="I868">
            <v>733</v>
          </cell>
        </row>
        <row r="869">
          <cell r="A869" t="str">
            <v>A</v>
          </cell>
          <cell r="B869" t="str">
            <v>UMI20330</v>
          </cell>
          <cell r="C869" t="str">
            <v>PB온수분배기설치(X-L,수평)</v>
          </cell>
          <cell r="D869" t="str">
            <v>3구+드레인밸브</v>
          </cell>
          <cell r="E869" t="str">
            <v>SET</v>
          </cell>
          <cell r="F869">
            <v>366</v>
          </cell>
          <cell r="G869">
            <v>18720</v>
          </cell>
          <cell r="H869">
            <v>14766</v>
          </cell>
          <cell r="I869">
            <v>295</v>
          </cell>
        </row>
        <row r="870">
          <cell r="A870" t="str">
            <v>A</v>
          </cell>
          <cell r="B870" t="str">
            <v>UMI20340</v>
          </cell>
          <cell r="C870" t="str">
            <v>PB온수분배기설치(X-L,수평)</v>
          </cell>
          <cell r="D870" t="str">
            <v>4구+드레인밸브</v>
          </cell>
          <cell r="E870" t="str">
            <v>SET</v>
          </cell>
          <cell r="F870">
            <v>123</v>
          </cell>
          <cell r="G870">
            <v>24012</v>
          </cell>
          <cell r="H870">
            <v>17161</v>
          </cell>
          <cell r="I870">
            <v>343</v>
          </cell>
        </row>
        <row r="871">
          <cell r="A871" t="str">
            <v>A</v>
          </cell>
          <cell r="B871" t="str">
            <v>UMI20420</v>
          </cell>
          <cell r="C871" t="str">
            <v>온수분배기설치(X-L,수직)</v>
          </cell>
          <cell r="D871" t="str">
            <v>2구+드레인밸브</v>
          </cell>
          <cell r="E871" t="str">
            <v>SET</v>
          </cell>
          <cell r="F871">
            <v>2</v>
          </cell>
          <cell r="G871">
            <v>19728</v>
          </cell>
          <cell r="H871">
            <v>12339</v>
          </cell>
          <cell r="I871">
            <v>246</v>
          </cell>
        </row>
        <row r="872">
          <cell r="A872" t="str">
            <v>A</v>
          </cell>
          <cell r="B872" t="str">
            <v>UMI20430</v>
          </cell>
          <cell r="C872" t="str">
            <v>온수분배기설치(X-L,수직)</v>
          </cell>
          <cell r="D872" t="str">
            <v>3구+드레인밸브</v>
          </cell>
          <cell r="E872" t="str">
            <v>SET</v>
          </cell>
          <cell r="F872">
            <v>1</v>
          </cell>
          <cell r="G872">
            <v>26280</v>
          </cell>
          <cell r="H872">
            <v>14766</v>
          </cell>
          <cell r="I872">
            <v>295</v>
          </cell>
        </row>
        <row r="873">
          <cell r="A873" t="str">
            <v>A</v>
          </cell>
          <cell r="B873" t="str">
            <v>UMI20450</v>
          </cell>
          <cell r="C873" t="str">
            <v>온수분배기설치(X-L,수직)</v>
          </cell>
          <cell r="D873" t="str">
            <v>5구+드레인밸브</v>
          </cell>
          <cell r="E873" t="str">
            <v>SET</v>
          </cell>
          <cell r="F873">
            <v>2</v>
          </cell>
          <cell r="G873">
            <v>39384</v>
          </cell>
          <cell r="H873">
            <v>19558</v>
          </cell>
          <cell r="I873">
            <v>391</v>
          </cell>
        </row>
        <row r="874">
          <cell r="A874" t="str">
            <v>A</v>
          </cell>
          <cell r="B874" t="str">
            <v>UMI20470</v>
          </cell>
          <cell r="C874" t="str">
            <v>온수분배기설치(X-L,수직)</v>
          </cell>
          <cell r="D874" t="str">
            <v>7구+드레인밸브</v>
          </cell>
          <cell r="E874" t="str">
            <v>SET</v>
          </cell>
          <cell r="F874">
            <v>1</v>
          </cell>
          <cell r="G874">
            <v>52560</v>
          </cell>
          <cell r="H874">
            <v>24342</v>
          </cell>
          <cell r="I874">
            <v>487</v>
          </cell>
        </row>
        <row r="875">
          <cell r="A875" t="str">
            <v>A</v>
          </cell>
          <cell r="B875" t="str">
            <v>UMI20480</v>
          </cell>
          <cell r="C875" t="str">
            <v>온수분배기설치(X-L,수직)</v>
          </cell>
          <cell r="D875" t="str">
            <v>8구+드레인밸브</v>
          </cell>
          <cell r="E875" t="str">
            <v>SET</v>
          </cell>
          <cell r="F875">
            <v>1</v>
          </cell>
          <cell r="G875">
            <v>59112</v>
          </cell>
          <cell r="H875">
            <v>26740</v>
          </cell>
          <cell r="I875">
            <v>534</v>
          </cell>
        </row>
        <row r="876">
          <cell r="A876" t="str">
            <v>A</v>
          </cell>
          <cell r="B876" t="str">
            <v>UMI20560</v>
          </cell>
          <cell r="C876" t="str">
            <v>온수분배기설치(X-L,수평)</v>
          </cell>
          <cell r="D876" t="str">
            <v>6구+드레인밸브</v>
          </cell>
          <cell r="E876" t="str">
            <v>SET</v>
          </cell>
          <cell r="F876">
            <v>300</v>
          </cell>
          <cell r="G876">
            <v>47808</v>
          </cell>
          <cell r="H876">
            <v>21952</v>
          </cell>
          <cell r="I876">
            <v>438</v>
          </cell>
        </row>
        <row r="877">
          <cell r="A877" t="str">
            <v>A</v>
          </cell>
          <cell r="B877" t="str">
            <v>UMI20570</v>
          </cell>
          <cell r="C877" t="str">
            <v>온수분배기설치(X-L,수평)</v>
          </cell>
          <cell r="D877" t="str">
            <v>7구+드레인밸브</v>
          </cell>
          <cell r="E877" t="str">
            <v>SET</v>
          </cell>
          <cell r="F877">
            <v>125</v>
          </cell>
          <cell r="G877">
            <v>54576</v>
          </cell>
          <cell r="H877">
            <v>24342</v>
          </cell>
          <cell r="I877">
            <v>487</v>
          </cell>
        </row>
        <row r="878">
          <cell r="A878" t="str">
            <v>A</v>
          </cell>
          <cell r="B878" t="str">
            <v>UMI20580</v>
          </cell>
          <cell r="C878" t="str">
            <v>온수분배기설치(X-L,수평)</v>
          </cell>
          <cell r="D878" t="str">
            <v>8구+드레인밸브</v>
          </cell>
          <cell r="E878" t="str">
            <v>SET</v>
          </cell>
          <cell r="F878">
            <v>11</v>
          </cell>
          <cell r="G878">
            <v>61416</v>
          </cell>
          <cell r="H878">
            <v>26740</v>
          </cell>
          <cell r="I878">
            <v>534</v>
          </cell>
        </row>
        <row r="879">
          <cell r="A879" t="str">
            <v>A</v>
          </cell>
          <cell r="B879" t="str">
            <v>UMO28200</v>
          </cell>
          <cell r="C879" t="str">
            <v>크립바설치</v>
          </cell>
          <cell r="D879" t="str">
            <v>D15-D20 MM</v>
          </cell>
          <cell r="E879" t="str">
            <v>M</v>
          </cell>
          <cell r="F879">
            <v>46375.71</v>
          </cell>
          <cell r="G879">
            <v>200</v>
          </cell>
          <cell r="H879">
            <v>0</v>
          </cell>
          <cell r="I879">
            <v>0</v>
          </cell>
        </row>
        <row r="880">
          <cell r="C880" t="str">
            <v>소  계</v>
          </cell>
        </row>
        <row r="882">
          <cell r="C882" t="str">
            <v>판매시설</v>
          </cell>
        </row>
        <row r="883">
          <cell r="C883" t="str">
            <v>*  금수공사</v>
          </cell>
        </row>
        <row r="884">
          <cell r="A884" t="str">
            <v>B</v>
          </cell>
          <cell r="B884" t="str">
            <v>MGF11251</v>
          </cell>
          <cell r="C884" t="str">
            <v>행가지지봉</v>
          </cell>
          <cell r="D884" t="str">
            <v>9MM(3/8")</v>
          </cell>
          <cell r="E884" t="str">
            <v>M</v>
          </cell>
          <cell r="F884">
            <v>8.5</v>
          </cell>
          <cell r="G884">
            <v>225</v>
          </cell>
          <cell r="H884">
            <v>0</v>
          </cell>
          <cell r="I884">
            <v>0</v>
          </cell>
        </row>
        <row r="885">
          <cell r="A885" t="str">
            <v>B</v>
          </cell>
          <cell r="B885" t="str">
            <v>MGF11547</v>
          </cell>
          <cell r="C885" t="str">
            <v>절연U볼트</v>
          </cell>
          <cell r="D885" t="str">
            <v>D 40</v>
          </cell>
          <cell r="E885" t="str">
            <v>개</v>
          </cell>
          <cell r="F885">
            <v>1</v>
          </cell>
          <cell r="G885">
            <v>324</v>
          </cell>
          <cell r="H885">
            <v>0</v>
          </cell>
          <cell r="I885">
            <v>0</v>
          </cell>
        </row>
        <row r="886">
          <cell r="A886" t="str">
            <v>B</v>
          </cell>
          <cell r="B886" t="str">
            <v>MGF30505</v>
          </cell>
          <cell r="C886" t="str">
            <v>인서트</v>
          </cell>
          <cell r="D886" t="str">
            <v>D9</v>
          </cell>
          <cell r="E886" t="str">
            <v>개</v>
          </cell>
          <cell r="F886">
            <v>28</v>
          </cell>
          <cell r="G886">
            <v>26</v>
          </cell>
          <cell r="H886">
            <v>0</v>
          </cell>
          <cell r="I886">
            <v>0</v>
          </cell>
        </row>
        <row r="887">
          <cell r="A887" t="str">
            <v>B</v>
          </cell>
          <cell r="B887" t="str">
            <v>MMB40105</v>
          </cell>
          <cell r="C887" t="str">
            <v>동 엘보</v>
          </cell>
          <cell r="D887" t="str">
            <v>D15 MM</v>
          </cell>
          <cell r="E887" t="str">
            <v>개</v>
          </cell>
          <cell r="F887">
            <v>29</v>
          </cell>
          <cell r="G887">
            <v>112</v>
          </cell>
          <cell r="H887">
            <v>0</v>
          </cell>
          <cell r="I887">
            <v>0</v>
          </cell>
        </row>
        <row r="888">
          <cell r="A888" t="str">
            <v>B</v>
          </cell>
          <cell r="B888" t="str">
            <v>MMB40107</v>
          </cell>
          <cell r="C888" t="str">
            <v>동 엘보</v>
          </cell>
          <cell r="D888" t="str">
            <v>D20 MM</v>
          </cell>
          <cell r="E888" t="str">
            <v>개</v>
          </cell>
          <cell r="F888">
            <v>3</v>
          </cell>
          <cell r="G888">
            <v>228</v>
          </cell>
          <cell r="H888">
            <v>0</v>
          </cell>
          <cell r="I888">
            <v>0</v>
          </cell>
        </row>
        <row r="889">
          <cell r="A889" t="str">
            <v>B</v>
          </cell>
          <cell r="B889" t="str">
            <v>MMB40112</v>
          </cell>
          <cell r="C889" t="str">
            <v>동 엘보</v>
          </cell>
          <cell r="D889" t="str">
            <v>D40 MM</v>
          </cell>
          <cell r="E889" t="str">
            <v>개</v>
          </cell>
          <cell r="F889">
            <v>4</v>
          </cell>
          <cell r="G889">
            <v>919</v>
          </cell>
          <cell r="H889">
            <v>0</v>
          </cell>
          <cell r="I889">
            <v>0</v>
          </cell>
        </row>
        <row r="890">
          <cell r="A890" t="str">
            <v>B</v>
          </cell>
          <cell r="B890" t="str">
            <v>MMB40207</v>
          </cell>
          <cell r="C890" t="str">
            <v>동 티</v>
          </cell>
          <cell r="D890" t="str">
            <v>D20 MM</v>
          </cell>
          <cell r="E890" t="str">
            <v>개</v>
          </cell>
          <cell r="F890">
            <v>2</v>
          </cell>
          <cell r="G890">
            <v>359</v>
          </cell>
          <cell r="H890">
            <v>0</v>
          </cell>
          <cell r="I890">
            <v>0</v>
          </cell>
        </row>
        <row r="891">
          <cell r="A891" t="str">
            <v>B</v>
          </cell>
          <cell r="B891" t="str">
            <v>MMB40208</v>
          </cell>
          <cell r="C891" t="str">
            <v>동 티</v>
          </cell>
          <cell r="D891" t="str">
            <v>D25 MM</v>
          </cell>
          <cell r="E891" t="str">
            <v>개</v>
          </cell>
          <cell r="F891">
            <v>13</v>
          </cell>
          <cell r="G891">
            <v>553</v>
          </cell>
          <cell r="H891">
            <v>0</v>
          </cell>
          <cell r="I891">
            <v>0</v>
          </cell>
        </row>
        <row r="892">
          <cell r="A892" t="str">
            <v>B</v>
          </cell>
          <cell r="B892" t="str">
            <v>MMB40212</v>
          </cell>
          <cell r="C892" t="str">
            <v>동 티</v>
          </cell>
          <cell r="D892" t="str">
            <v>D40 MM</v>
          </cell>
          <cell r="E892" t="str">
            <v>개</v>
          </cell>
          <cell r="F892">
            <v>4</v>
          </cell>
          <cell r="G892">
            <v>1401</v>
          </cell>
          <cell r="H892">
            <v>0</v>
          </cell>
          <cell r="I892">
            <v>0</v>
          </cell>
        </row>
        <row r="893">
          <cell r="A893" t="str">
            <v>B</v>
          </cell>
          <cell r="B893" t="str">
            <v>MMB40307</v>
          </cell>
          <cell r="C893" t="str">
            <v>동 레듀샤</v>
          </cell>
          <cell r="D893" t="str">
            <v>D20 MM</v>
          </cell>
          <cell r="E893" t="str">
            <v>개</v>
          </cell>
          <cell r="F893">
            <v>1</v>
          </cell>
          <cell r="G893">
            <v>143</v>
          </cell>
          <cell r="H893">
            <v>0</v>
          </cell>
          <cell r="I893">
            <v>0</v>
          </cell>
        </row>
        <row r="894">
          <cell r="A894" t="str">
            <v>B</v>
          </cell>
          <cell r="B894" t="str">
            <v>MMB40308</v>
          </cell>
          <cell r="C894" t="str">
            <v>동 레듀샤</v>
          </cell>
          <cell r="D894" t="str">
            <v>D25 MM</v>
          </cell>
          <cell r="E894" t="str">
            <v>개</v>
          </cell>
          <cell r="F894">
            <v>2</v>
          </cell>
          <cell r="G894">
            <v>212</v>
          </cell>
          <cell r="H894">
            <v>0</v>
          </cell>
          <cell r="I894">
            <v>0</v>
          </cell>
        </row>
        <row r="895">
          <cell r="A895" t="str">
            <v>B</v>
          </cell>
          <cell r="B895" t="str">
            <v>MMB40310</v>
          </cell>
          <cell r="C895" t="str">
            <v>동 레듀샤</v>
          </cell>
          <cell r="D895" t="str">
            <v>D32 MM</v>
          </cell>
          <cell r="E895" t="str">
            <v>개</v>
          </cell>
          <cell r="F895">
            <v>1</v>
          </cell>
          <cell r="G895">
            <v>289</v>
          </cell>
          <cell r="H895">
            <v>0</v>
          </cell>
          <cell r="I895">
            <v>0</v>
          </cell>
        </row>
        <row r="896">
          <cell r="A896" t="str">
            <v>B</v>
          </cell>
          <cell r="B896" t="str">
            <v>MMB40312</v>
          </cell>
          <cell r="C896" t="str">
            <v>동 레듀샤</v>
          </cell>
          <cell r="D896" t="str">
            <v>D40 MM</v>
          </cell>
          <cell r="E896" t="str">
            <v>개</v>
          </cell>
          <cell r="F896">
            <v>3</v>
          </cell>
          <cell r="G896">
            <v>497</v>
          </cell>
          <cell r="H896">
            <v>0</v>
          </cell>
          <cell r="I896">
            <v>0</v>
          </cell>
        </row>
        <row r="897">
          <cell r="A897" t="str">
            <v>B</v>
          </cell>
          <cell r="B897" t="str">
            <v>MMB50105</v>
          </cell>
          <cell r="C897" t="str">
            <v>CM아답타</v>
          </cell>
          <cell r="D897" t="str">
            <v>D15 MM</v>
          </cell>
          <cell r="E897" t="str">
            <v>개</v>
          </cell>
          <cell r="F897">
            <v>10</v>
          </cell>
          <cell r="G897">
            <v>176</v>
          </cell>
          <cell r="H897">
            <v>0</v>
          </cell>
          <cell r="I897">
            <v>0</v>
          </cell>
        </row>
        <row r="898">
          <cell r="A898" t="str">
            <v>B</v>
          </cell>
          <cell r="B898" t="str">
            <v>MMB50112</v>
          </cell>
          <cell r="C898" t="str">
            <v>CM아답타</v>
          </cell>
          <cell r="D898" t="str">
            <v>D40 MM</v>
          </cell>
          <cell r="E898" t="str">
            <v>개</v>
          </cell>
          <cell r="F898">
            <v>3</v>
          </cell>
          <cell r="G898">
            <v>1656</v>
          </cell>
          <cell r="H898">
            <v>0</v>
          </cell>
          <cell r="I898">
            <v>0</v>
          </cell>
        </row>
        <row r="899">
          <cell r="A899" t="str">
            <v>B</v>
          </cell>
          <cell r="B899" t="str">
            <v>MMB50205</v>
          </cell>
          <cell r="C899" t="str">
            <v>CF아답타</v>
          </cell>
          <cell r="D899" t="str">
            <v>D15 MM</v>
          </cell>
          <cell r="E899" t="str">
            <v>개</v>
          </cell>
          <cell r="F899">
            <v>21</v>
          </cell>
          <cell r="G899">
            <v>246</v>
          </cell>
          <cell r="H899">
            <v>0</v>
          </cell>
          <cell r="I899">
            <v>0</v>
          </cell>
        </row>
        <row r="900">
          <cell r="A900" t="str">
            <v>B</v>
          </cell>
          <cell r="B900" t="str">
            <v>MMB50210</v>
          </cell>
          <cell r="C900" t="str">
            <v>CF아답타</v>
          </cell>
          <cell r="D900" t="str">
            <v>D32 MM</v>
          </cell>
          <cell r="E900" t="str">
            <v>개</v>
          </cell>
          <cell r="F900">
            <v>2</v>
          </cell>
          <cell r="G900">
            <v>1848</v>
          </cell>
          <cell r="H900">
            <v>0</v>
          </cell>
          <cell r="I900">
            <v>0</v>
          </cell>
        </row>
        <row r="901">
          <cell r="A901" t="str">
            <v>B</v>
          </cell>
          <cell r="B901" t="str">
            <v>MMB50212</v>
          </cell>
          <cell r="C901" t="str">
            <v>CF아답타</v>
          </cell>
          <cell r="D901" t="str">
            <v>D40 MM</v>
          </cell>
          <cell r="E901" t="str">
            <v>개</v>
          </cell>
          <cell r="F901">
            <v>6</v>
          </cell>
          <cell r="G901">
            <v>2392</v>
          </cell>
          <cell r="H901">
            <v>0</v>
          </cell>
          <cell r="I901">
            <v>0</v>
          </cell>
        </row>
        <row r="902">
          <cell r="A902" t="str">
            <v>B</v>
          </cell>
          <cell r="B902" t="str">
            <v>MMB50505</v>
          </cell>
          <cell r="C902" t="str">
            <v>CM유니온</v>
          </cell>
          <cell r="D902" t="str">
            <v>D15 MM</v>
          </cell>
          <cell r="E902" t="str">
            <v>개</v>
          </cell>
          <cell r="F902">
            <v>10</v>
          </cell>
          <cell r="G902">
            <v>712</v>
          </cell>
          <cell r="H902">
            <v>0</v>
          </cell>
          <cell r="I902">
            <v>0</v>
          </cell>
        </row>
        <row r="903">
          <cell r="A903" t="str">
            <v>B</v>
          </cell>
          <cell r="B903" t="str">
            <v>MMB50512</v>
          </cell>
          <cell r="C903" t="str">
            <v>CM유니온</v>
          </cell>
          <cell r="D903" t="str">
            <v>D40 MM</v>
          </cell>
          <cell r="E903" t="str">
            <v>개</v>
          </cell>
          <cell r="F903">
            <v>3</v>
          </cell>
          <cell r="G903">
            <v>4932</v>
          </cell>
          <cell r="H903">
            <v>0</v>
          </cell>
          <cell r="I903">
            <v>0</v>
          </cell>
        </row>
        <row r="904">
          <cell r="A904" t="str">
            <v>B</v>
          </cell>
          <cell r="B904" t="str">
            <v>MMB51505</v>
          </cell>
          <cell r="C904" t="str">
            <v>장암엘보아답타</v>
          </cell>
          <cell r="D904" t="str">
            <v>D15 MM</v>
          </cell>
          <cell r="E904" t="str">
            <v>개</v>
          </cell>
          <cell r="F904">
            <v>17</v>
          </cell>
          <cell r="G904">
            <v>487</v>
          </cell>
          <cell r="H904">
            <v>0</v>
          </cell>
          <cell r="I904">
            <v>0</v>
          </cell>
        </row>
        <row r="905">
          <cell r="A905" t="str">
            <v>B</v>
          </cell>
          <cell r="B905" t="str">
            <v>MMB51507</v>
          </cell>
          <cell r="C905" t="str">
            <v>장암엘보아답타</v>
          </cell>
          <cell r="D905" t="str">
            <v>D20 MM</v>
          </cell>
          <cell r="E905" t="str">
            <v>개</v>
          </cell>
          <cell r="F905">
            <v>1</v>
          </cell>
          <cell r="G905">
            <v>829</v>
          </cell>
          <cell r="H905">
            <v>0</v>
          </cell>
          <cell r="I905">
            <v>0</v>
          </cell>
        </row>
        <row r="906">
          <cell r="A906" t="str">
            <v>B</v>
          </cell>
          <cell r="B906" t="str">
            <v>MMK32900</v>
          </cell>
          <cell r="C906" t="str">
            <v>양수기보호통(A형)</v>
          </cell>
          <cell r="D906" t="str">
            <v>D15 MM</v>
          </cell>
          <cell r="E906" t="str">
            <v>개</v>
          </cell>
          <cell r="F906">
            <v>1</v>
          </cell>
          <cell r="G906">
            <v>18288</v>
          </cell>
          <cell r="H906">
            <v>0</v>
          </cell>
          <cell r="I906">
            <v>0</v>
          </cell>
        </row>
        <row r="907">
          <cell r="A907" t="str">
            <v>B</v>
          </cell>
          <cell r="B907" t="str">
            <v>MMO10505</v>
          </cell>
          <cell r="C907" t="str">
            <v>절연 행가</v>
          </cell>
          <cell r="D907" t="str">
            <v>D15 MM</v>
          </cell>
          <cell r="E907" t="str">
            <v>개</v>
          </cell>
          <cell r="F907">
            <v>1</v>
          </cell>
          <cell r="G907">
            <v>360</v>
          </cell>
          <cell r="H907">
            <v>0</v>
          </cell>
          <cell r="I907">
            <v>0</v>
          </cell>
        </row>
        <row r="908">
          <cell r="A908" t="str">
            <v>B</v>
          </cell>
          <cell r="B908" t="str">
            <v>MMO10507</v>
          </cell>
          <cell r="C908" t="str">
            <v>절연 행가</v>
          </cell>
          <cell r="D908" t="str">
            <v>D20 MM</v>
          </cell>
          <cell r="E908" t="str">
            <v>개</v>
          </cell>
          <cell r="F908">
            <v>5</v>
          </cell>
          <cell r="G908">
            <v>396</v>
          </cell>
          <cell r="H908">
            <v>0</v>
          </cell>
          <cell r="I908">
            <v>0</v>
          </cell>
        </row>
        <row r="909">
          <cell r="A909" t="str">
            <v>B</v>
          </cell>
          <cell r="B909" t="str">
            <v>MMO10508</v>
          </cell>
          <cell r="C909" t="str">
            <v>절연 행가</v>
          </cell>
          <cell r="D909" t="str">
            <v>D25 MM</v>
          </cell>
          <cell r="E909" t="str">
            <v>개</v>
          </cell>
          <cell r="F909">
            <v>16</v>
          </cell>
          <cell r="G909">
            <v>432</v>
          </cell>
          <cell r="H909">
            <v>0</v>
          </cell>
          <cell r="I909">
            <v>0</v>
          </cell>
        </row>
        <row r="910">
          <cell r="A910" t="str">
            <v>B</v>
          </cell>
          <cell r="B910" t="str">
            <v>MMO10512</v>
          </cell>
          <cell r="C910" t="str">
            <v>절연 행가</v>
          </cell>
          <cell r="D910" t="str">
            <v>D40 MM</v>
          </cell>
          <cell r="E910" t="str">
            <v>개</v>
          </cell>
          <cell r="F910">
            <v>4</v>
          </cell>
          <cell r="G910">
            <v>540</v>
          </cell>
          <cell r="H910">
            <v>0</v>
          </cell>
          <cell r="I910">
            <v>0</v>
          </cell>
        </row>
        <row r="911">
          <cell r="A911" t="str">
            <v>B</v>
          </cell>
          <cell r="B911" t="str">
            <v>MMO31818</v>
          </cell>
          <cell r="C911" t="str">
            <v>PD입상관 성형스리브</v>
          </cell>
          <cell r="D911" t="str">
            <v>D100 X 135H</v>
          </cell>
          <cell r="E911" t="str">
            <v>개</v>
          </cell>
          <cell r="F911">
            <v>1</v>
          </cell>
          <cell r="G911">
            <v>720</v>
          </cell>
          <cell r="H911">
            <v>0</v>
          </cell>
          <cell r="I911">
            <v>0</v>
          </cell>
        </row>
        <row r="912">
          <cell r="A912" t="str">
            <v>B</v>
          </cell>
          <cell r="B912" t="str">
            <v>UMA52305</v>
          </cell>
          <cell r="C912" t="str">
            <v>동관 옥내 배관</v>
          </cell>
          <cell r="D912" t="str">
            <v>D15 MM,  (M TYPE)</v>
          </cell>
          <cell r="E912" t="str">
            <v>M</v>
          </cell>
          <cell r="F912">
            <v>45</v>
          </cell>
          <cell r="G912">
            <v>700</v>
          </cell>
          <cell r="H912">
            <v>1600</v>
          </cell>
          <cell r="I912">
            <v>0</v>
          </cell>
        </row>
        <row r="913">
          <cell r="A913" t="str">
            <v>B</v>
          </cell>
          <cell r="B913" t="str">
            <v>UMA52307</v>
          </cell>
          <cell r="C913" t="str">
            <v>동관 옥내 배관</v>
          </cell>
          <cell r="D913" t="str">
            <v>D20 MM,  (M TYPE)</v>
          </cell>
          <cell r="E913" t="str">
            <v>M</v>
          </cell>
          <cell r="F913">
            <v>8</v>
          </cell>
          <cell r="G913">
            <v>1200</v>
          </cell>
          <cell r="H913">
            <v>1700</v>
          </cell>
          <cell r="I913">
            <v>0</v>
          </cell>
        </row>
        <row r="914">
          <cell r="A914" t="str">
            <v>B</v>
          </cell>
          <cell r="B914" t="str">
            <v>UMA52308</v>
          </cell>
          <cell r="C914" t="str">
            <v>동관 옥내 배관</v>
          </cell>
          <cell r="D914" t="str">
            <v>D25 MM,  (M TYPE)</v>
          </cell>
          <cell r="E914" t="str">
            <v>M</v>
          </cell>
          <cell r="F914">
            <v>24.8</v>
          </cell>
          <cell r="G914">
            <v>1700</v>
          </cell>
          <cell r="H914">
            <v>2000</v>
          </cell>
          <cell r="I914">
            <v>0</v>
          </cell>
        </row>
        <row r="915">
          <cell r="A915" t="str">
            <v>B</v>
          </cell>
          <cell r="B915" t="str">
            <v>UMA52310</v>
          </cell>
          <cell r="C915" t="str">
            <v>동관 옥내 배관</v>
          </cell>
          <cell r="D915" t="str">
            <v>D32 MM, (M TYPE)</v>
          </cell>
          <cell r="E915" t="str">
            <v>M</v>
          </cell>
          <cell r="F915">
            <v>9.6999999999999993</v>
          </cell>
          <cell r="G915">
            <v>2600</v>
          </cell>
          <cell r="H915">
            <v>2500</v>
          </cell>
          <cell r="I915">
            <v>100</v>
          </cell>
        </row>
        <row r="916">
          <cell r="A916" t="str">
            <v>B</v>
          </cell>
          <cell r="B916" t="str">
            <v>UMA52405</v>
          </cell>
          <cell r="C916" t="str">
            <v>동관 화장실 배관</v>
          </cell>
          <cell r="D916" t="str">
            <v>D15 MM,  (M TYPE)</v>
          </cell>
          <cell r="E916" t="str">
            <v>M</v>
          </cell>
          <cell r="F916">
            <v>18.649999999999999</v>
          </cell>
          <cell r="G916">
            <v>800</v>
          </cell>
          <cell r="H916">
            <v>1700</v>
          </cell>
          <cell r="I916">
            <v>0</v>
          </cell>
        </row>
        <row r="917">
          <cell r="A917" t="str">
            <v>B</v>
          </cell>
          <cell r="B917" t="str">
            <v>UMA52407</v>
          </cell>
          <cell r="C917" t="str">
            <v>동관 화장실 배관</v>
          </cell>
          <cell r="D917" t="str">
            <v>D20 MM,  (M TYPE)</v>
          </cell>
          <cell r="E917" t="str">
            <v>M</v>
          </cell>
          <cell r="F917">
            <v>6.6</v>
          </cell>
          <cell r="G917">
            <v>1200</v>
          </cell>
          <cell r="H917">
            <v>2000</v>
          </cell>
          <cell r="I917">
            <v>0</v>
          </cell>
        </row>
        <row r="918">
          <cell r="A918" t="str">
            <v>B</v>
          </cell>
          <cell r="B918" t="str">
            <v>UMA52408</v>
          </cell>
          <cell r="C918" t="str">
            <v>동관 화장실 배관</v>
          </cell>
          <cell r="D918" t="str">
            <v>D25 MM,  (M TYPE)</v>
          </cell>
          <cell r="E918" t="str">
            <v>M</v>
          </cell>
          <cell r="F918">
            <v>1.4</v>
          </cell>
          <cell r="G918">
            <v>1700</v>
          </cell>
          <cell r="H918">
            <v>2400</v>
          </cell>
          <cell r="I918">
            <v>0</v>
          </cell>
        </row>
        <row r="919">
          <cell r="A919" t="str">
            <v>B</v>
          </cell>
          <cell r="B919" t="str">
            <v>UMA52410</v>
          </cell>
          <cell r="C919" t="str">
            <v>동관 화장실 배관</v>
          </cell>
          <cell r="D919" t="str">
            <v>D32 MM,  (M TYPE)</v>
          </cell>
          <cell r="E919" t="str">
            <v>M</v>
          </cell>
          <cell r="F919">
            <v>2.1</v>
          </cell>
          <cell r="G919">
            <v>2552</v>
          </cell>
          <cell r="H919">
            <v>3035</v>
          </cell>
          <cell r="I919">
            <v>60</v>
          </cell>
        </row>
        <row r="920">
          <cell r="A920" t="str">
            <v>B</v>
          </cell>
          <cell r="B920" t="str">
            <v>UMA52412</v>
          </cell>
          <cell r="C920" t="str">
            <v>동관 화장실 배관</v>
          </cell>
          <cell r="D920" t="str">
            <v>D40 MM, (M TYPE)</v>
          </cell>
          <cell r="E920" t="str">
            <v>M</v>
          </cell>
          <cell r="F920">
            <v>4.0999999999999996</v>
          </cell>
          <cell r="G920">
            <v>3500</v>
          </cell>
          <cell r="H920">
            <v>3400</v>
          </cell>
          <cell r="I920">
            <v>100</v>
          </cell>
        </row>
        <row r="921">
          <cell r="A921" t="str">
            <v>B</v>
          </cell>
          <cell r="B921" t="str">
            <v>UMC24108</v>
          </cell>
          <cell r="C921" t="str">
            <v>동관용접 (BRAZING)</v>
          </cell>
          <cell r="D921" t="str">
            <v>D25 MM</v>
          </cell>
          <cell r="E921" t="str">
            <v>개소</v>
          </cell>
          <cell r="F921">
            <v>34</v>
          </cell>
          <cell r="G921">
            <v>174</v>
          </cell>
          <cell r="H921">
            <v>1455</v>
          </cell>
          <cell r="I921">
            <v>29</v>
          </cell>
        </row>
        <row r="922">
          <cell r="A922" t="str">
            <v>B</v>
          </cell>
          <cell r="B922" t="str">
            <v>UMC24110</v>
          </cell>
          <cell r="C922" t="str">
            <v>동관용접 (BRAZING)</v>
          </cell>
          <cell r="D922" t="str">
            <v>D32 MM</v>
          </cell>
          <cell r="E922" t="str">
            <v>개소</v>
          </cell>
          <cell r="F922">
            <v>9</v>
          </cell>
          <cell r="G922">
            <v>240</v>
          </cell>
          <cell r="H922">
            <v>1781</v>
          </cell>
          <cell r="I922">
            <v>35</v>
          </cell>
        </row>
        <row r="923">
          <cell r="A923" t="str">
            <v>B</v>
          </cell>
          <cell r="B923" t="str">
            <v>UMC24112</v>
          </cell>
          <cell r="C923" t="str">
            <v>동관용접 (BRAZING)</v>
          </cell>
          <cell r="D923" t="str">
            <v>D40 MM</v>
          </cell>
          <cell r="E923" t="str">
            <v>개소</v>
          </cell>
          <cell r="F923">
            <v>25</v>
          </cell>
          <cell r="G923">
            <v>314</v>
          </cell>
          <cell r="H923">
            <v>1958</v>
          </cell>
          <cell r="I923">
            <v>39</v>
          </cell>
        </row>
        <row r="924">
          <cell r="A924" t="str">
            <v>B</v>
          </cell>
          <cell r="B924" t="str">
            <v>UMC24305</v>
          </cell>
          <cell r="C924" t="str">
            <v>동관용접 (SOLDERING)</v>
          </cell>
          <cell r="D924" t="str">
            <v>D15 MM</v>
          </cell>
          <cell r="E924" t="str">
            <v>개소</v>
          </cell>
          <cell r="F924">
            <v>135</v>
          </cell>
          <cell r="G924">
            <v>30</v>
          </cell>
          <cell r="H924">
            <v>960</v>
          </cell>
          <cell r="I924">
            <v>19</v>
          </cell>
        </row>
        <row r="925">
          <cell r="A925" t="str">
            <v>B</v>
          </cell>
          <cell r="B925" t="str">
            <v>UMC24307</v>
          </cell>
          <cell r="C925" t="str">
            <v>동관용접 (SOLDERING)</v>
          </cell>
          <cell r="D925" t="str">
            <v>D20 MM</v>
          </cell>
          <cell r="E925" t="str">
            <v>개소</v>
          </cell>
          <cell r="F925">
            <v>10</v>
          </cell>
          <cell r="G925">
            <v>47</v>
          </cell>
          <cell r="H925">
            <v>1108</v>
          </cell>
          <cell r="I925">
            <v>22</v>
          </cell>
        </row>
        <row r="926">
          <cell r="A926" t="str">
            <v>B</v>
          </cell>
          <cell r="B926" t="str">
            <v>UMD10105</v>
          </cell>
          <cell r="C926" t="str">
            <v>게이트밸브 설치(청동제)</v>
          </cell>
          <cell r="D926" t="str">
            <v>D15 MM, (5KG/CM2)</v>
          </cell>
          <cell r="E926" t="str">
            <v>개소</v>
          </cell>
          <cell r="F926">
            <v>10</v>
          </cell>
          <cell r="G926">
            <v>1534</v>
          </cell>
          <cell r="H926">
            <v>2119</v>
          </cell>
          <cell r="I926">
            <v>42</v>
          </cell>
        </row>
        <row r="927">
          <cell r="A927" t="str">
            <v>B</v>
          </cell>
          <cell r="B927" t="str">
            <v>UMD10112</v>
          </cell>
          <cell r="C927" t="str">
            <v>게이트밸브 설치(청동제)</v>
          </cell>
          <cell r="D927" t="str">
            <v>D40 MM, (5KG/CM2)</v>
          </cell>
          <cell r="E927" t="str">
            <v>개소</v>
          </cell>
          <cell r="F927">
            <v>3</v>
          </cell>
          <cell r="G927">
            <v>5400</v>
          </cell>
          <cell r="H927">
            <v>2119</v>
          </cell>
          <cell r="I927">
            <v>42</v>
          </cell>
        </row>
        <row r="928">
          <cell r="A928" t="str">
            <v>B</v>
          </cell>
          <cell r="B928" t="str">
            <v>UME22205</v>
          </cell>
          <cell r="C928" t="str">
            <v>동관보온(은박)</v>
          </cell>
          <cell r="D928" t="str">
            <v>D=15MM, T=25MM</v>
          </cell>
          <cell r="E928" t="str">
            <v>M</v>
          </cell>
          <cell r="F928">
            <v>22</v>
          </cell>
          <cell r="G928">
            <v>600</v>
          </cell>
          <cell r="H928">
            <v>1200</v>
          </cell>
          <cell r="I928">
            <v>0</v>
          </cell>
        </row>
        <row r="929">
          <cell r="A929" t="str">
            <v>B</v>
          </cell>
          <cell r="B929" t="str">
            <v>UME22207</v>
          </cell>
          <cell r="C929" t="str">
            <v>동관보온(은박)</v>
          </cell>
          <cell r="D929" t="str">
            <v>D=20MM, T=25MM</v>
          </cell>
          <cell r="E929" t="str">
            <v>M</v>
          </cell>
          <cell r="F929">
            <v>13.1</v>
          </cell>
          <cell r="G929">
            <v>700</v>
          </cell>
          <cell r="H929">
            <v>1500</v>
          </cell>
          <cell r="I929">
            <v>0</v>
          </cell>
        </row>
        <row r="930">
          <cell r="A930" t="str">
            <v>B</v>
          </cell>
          <cell r="B930" t="str">
            <v>UME22208</v>
          </cell>
          <cell r="C930" t="str">
            <v>동관보온(은박)</v>
          </cell>
          <cell r="D930" t="str">
            <v>D=25MM, T=25MM</v>
          </cell>
          <cell r="E930" t="str">
            <v>M</v>
          </cell>
          <cell r="F930">
            <v>26.2</v>
          </cell>
          <cell r="G930">
            <v>800</v>
          </cell>
          <cell r="H930">
            <v>1800</v>
          </cell>
          <cell r="I930">
            <v>0</v>
          </cell>
        </row>
        <row r="931">
          <cell r="A931" t="str">
            <v>B</v>
          </cell>
          <cell r="B931" t="str">
            <v>UME22210</v>
          </cell>
          <cell r="C931" t="str">
            <v>동관보온(은박)</v>
          </cell>
          <cell r="D931" t="str">
            <v>D=32MM, T=25MM</v>
          </cell>
          <cell r="E931" t="str">
            <v>M</v>
          </cell>
          <cell r="F931">
            <v>2.1</v>
          </cell>
          <cell r="G931">
            <v>900</v>
          </cell>
          <cell r="H931">
            <v>2000</v>
          </cell>
          <cell r="I931">
            <v>0</v>
          </cell>
        </row>
        <row r="932">
          <cell r="A932" t="str">
            <v>B</v>
          </cell>
          <cell r="B932" t="str">
            <v>UME22212</v>
          </cell>
          <cell r="C932" t="str">
            <v>동관보온(은박)</v>
          </cell>
          <cell r="D932" t="str">
            <v>D=40MM, T=25MM</v>
          </cell>
          <cell r="E932" t="str">
            <v>M</v>
          </cell>
          <cell r="F932">
            <v>13.8</v>
          </cell>
          <cell r="G932">
            <v>1000</v>
          </cell>
          <cell r="H932">
            <v>2000</v>
          </cell>
          <cell r="I932">
            <v>0</v>
          </cell>
        </row>
        <row r="933">
          <cell r="A933" t="str">
            <v>B</v>
          </cell>
          <cell r="B933" t="str">
            <v>UME80205</v>
          </cell>
          <cell r="C933" t="str">
            <v>발포폴리에틸렌 보온</v>
          </cell>
          <cell r="D933" t="str">
            <v>D=15MM, T=5MM</v>
          </cell>
          <cell r="E933" t="str">
            <v>M</v>
          </cell>
          <cell r="F933">
            <v>41.65</v>
          </cell>
          <cell r="G933">
            <v>100</v>
          </cell>
          <cell r="H933">
            <v>300</v>
          </cell>
          <cell r="I933">
            <v>0</v>
          </cell>
        </row>
        <row r="934">
          <cell r="A934" t="str">
            <v>B</v>
          </cell>
          <cell r="B934" t="str">
            <v>UME80207</v>
          </cell>
          <cell r="C934" t="str">
            <v>발포폴리에틸렌 보온</v>
          </cell>
          <cell r="D934" t="str">
            <v>D=20MM, T=5MM</v>
          </cell>
          <cell r="E934" t="str">
            <v>M</v>
          </cell>
          <cell r="F934">
            <v>1.5</v>
          </cell>
          <cell r="G934">
            <v>200</v>
          </cell>
          <cell r="H934">
            <v>500</v>
          </cell>
          <cell r="I934">
            <v>0</v>
          </cell>
        </row>
        <row r="935">
          <cell r="A935" t="str">
            <v>B</v>
          </cell>
          <cell r="B935" t="str">
            <v>UME90104</v>
          </cell>
          <cell r="C935" t="str">
            <v>정온전선설치(센서,접지)</v>
          </cell>
          <cell r="D935" t="str">
            <v>4M</v>
          </cell>
          <cell r="E935" t="str">
            <v>조</v>
          </cell>
          <cell r="F935">
            <v>1</v>
          </cell>
          <cell r="G935">
            <v>26136</v>
          </cell>
          <cell r="H935">
            <v>5729</v>
          </cell>
          <cell r="I935">
            <v>114</v>
          </cell>
        </row>
        <row r="936">
          <cell r="A936" t="str">
            <v>B</v>
          </cell>
          <cell r="B936" t="str">
            <v>UMG25100</v>
          </cell>
          <cell r="C936" t="str">
            <v>세면기수전설치(다용도꼭지제외)</v>
          </cell>
          <cell r="D936" t="str">
            <v>니켈크롬도장</v>
          </cell>
          <cell r="E936" t="str">
            <v>개</v>
          </cell>
          <cell r="F936">
            <v>2</v>
          </cell>
          <cell r="G936">
            <v>36936</v>
          </cell>
          <cell r="H936">
            <v>6792</v>
          </cell>
          <cell r="I936">
            <v>135</v>
          </cell>
        </row>
        <row r="937">
          <cell r="A937" t="str">
            <v>B</v>
          </cell>
          <cell r="B937" t="str">
            <v>UMG40202</v>
          </cell>
          <cell r="C937" t="str">
            <v>가로꼭지 설치 (일반형)</v>
          </cell>
          <cell r="D937" t="str">
            <v>D15</v>
          </cell>
          <cell r="E937" t="str">
            <v>개</v>
          </cell>
          <cell r="F937">
            <v>10</v>
          </cell>
          <cell r="G937">
            <v>2160</v>
          </cell>
          <cell r="H937">
            <v>2323</v>
          </cell>
          <cell r="I937">
            <v>46</v>
          </cell>
        </row>
        <row r="938">
          <cell r="A938" t="str">
            <v>B</v>
          </cell>
          <cell r="B938" t="str">
            <v>UMG40225</v>
          </cell>
          <cell r="C938" t="str">
            <v>긴몸통 가로꼭지 설치</v>
          </cell>
          <cell r="D938" t="str">
            <v>D20</v>
          </cell>
          <cell r="E938" t="str">
            <v>개</v>
          </cell>
          <cell r="F938">
            <v>1</v>
          </cell>
          <cell r="G938">
            <v>3600</v>
          </cell>
          <cell r="H938">
            <v>2323</v>
          </cell>
          <cell r="I938">
            <v>46</v>
          </cell>
        </row>
        <row r="939">
          <cell r="A939" t="str">
            <v>B</v>
          </cell>
          <cell r="B939" t="str">
            <v>UMK32100</v>
          </cell>
          <cell r="C939" t="str">
            <v>양수기함설치(냉수용)</v>
          </cell>
          <cell r="D939" t="str">
            <v>430LX280HX200W</v>
          </cell>
          <cell r="E939" t="str">
            <v>개</v>
          </cell>
          <cell r="F939">
            <v>10</v>
          </cell>
          <cell r="G939">
            <v>21768</v>
          </cell>
          <cell r="H939">
            <v>8626</v>
          </cell>
          <cell r="I939">
            <v>172</v>
          </cell>
        </row>
        <row r="940">
          <cell r="A940" t="str">
            <v>B</v>
          </cell>
          <cell r="B940" t="str">
            <v>UMO31705</v>
          </cell>
          <cell r="C940" t="str">
            <v>지수판스리브강관제작</v>
          </cell>
          <cell r="D940" t="str">
            <v>D65 M/M</v>
          </cell>
          <cell r="E940" t="str">
            <v>개소</v>
          </cell>
          <cell r="F940">
            <v>1</v>
          </cell>
          <cell r="G940">
            <v>1351</v>
          </cell>
          <cell r="H940">
            <v>7499</v>
          </cell>
          <cell r="I940">
            <v>148</v>
          </cell>
        </row>
        <row r="941">
          <cell r="A941" t="str">
            <v>B</v>
          </cell>
          <cell r="B941" t="str">
            <v>UMP10204</v>
          </cell>
          <cell r="C941" t="str">
            <v>수도미터 설치 (급수용)</v>
          </cell>
          <cell r="D941" t="str">
            <v>D13 MM</v>
          </cell>
          <cell r="E941" t="str">
            <v>개</v>
          </cell>
          <cell r="F941">
            <v>10</v>
          </cell>
          <cell r="G941">
            <v>7920</v>
          </cell>
          <cell r="H941">
            <v>6646</v>
          </cell>
          <cell r="I941">
            <v>132</v>
          </cell>
        </row>
        <row r="942">
          <cell r="C942" t="str">
            <v>소  계</v>
          </cell>
        </row>
        <row r="944">
          <cell r="C944" t="str">
            <v>*  오배수공사</v>
          </cell>
        </row>
        <row r="945">
          <cell r="A945" t="str">
            <v>B</v>
          </cell>
          <cell r="B945" t="str">
            <v>MAH80709</v>
          </cell>
          <cell r="C945" t="str">
            <v>동망캡</v>
          </cell>
          <cell r="D945" t="str">
            <v>통기관용</v>
          </cell>
          <cell r="E945" t="str">
            <v>개</v>
          </cell>
          <cell r="F945">
            <v>1</v>
          </cell>
          <cell r="G945">
            <v>180</v>
          </cell>
          <cell r="H945">
            <v>0</v>
          </cell>
          <cell r="I945">
            <v>0</v>
          </cell>
        </row>
        <row r="946">
          <cell r="A946" t="str">
            <v>B</v>
          </cell>
          <cell r="B946" t="str">
            <v>MGF11251</v>
          </cell>
          <cell r="C946" t="str">
            <v>행가지지봉</v>
          </cell>
          <cell r="D946" t="str">
            <v>9MM(3/8")</v>
          </cell>
          <cell r="E946" t="str">
            <v>M</v>
          </cell>
          <cell r="F946">
            <v>10.1</v>
          </cell>
          <cell r="G946">
            <v>225</v>
          </cell>
          <cell r="H946">
            <v>0</v>
          </cell>
          <cell r="I946">
            <v>0</v>
          </cell>
        </row>
        <row r="947">
          <cell r="A947" t="str">
            <v>B</v>
          </cell>
          <cell r="B947" t="str">
            <v>MGF30505</v>
          </cell>
          <cell r="C947" t="str">
            <v>인서트</v>
          </cell>
          <cell r="D947" t="str">
            <v>D9</v>
          </cell>
          <cell r="E947" t="str">
            <v>개</v>
          </cell>
          <cell r="F947">
            <v>35</v>
          </cell>
          <cell r="G947">
            <v>26</v>
          </cell>
          <cell r="H947">
            <v>0</v>
          </cell>
          <cell r="I947">
            <v>0</v>
          </cell>
        </row>
        <row r="948">
          <cell r="A948" t="str">
            <v>B</v>
          </cell>
          <cell r="B948" t="str">
            <v>MMC37113</v>
          </cell>
          <cell r="C948" t="str">
            <v>PVC 45도 곡관</v>
          </cell>
          <cell r="D948" t="str">
            <v>D50 MM</v>
          </cell>
          <cell r="E948" t="str">
            <v>개</v>
          </cell>
          <cell r="F948">
            <v>1</v>
          </cell>
          <cell r="G948">
            <v>681</v>
          </cell>
          <cell r="H948">
            <v>0</v>
          </cell>
          <cell r="I948">
            <v>0</v>
          </cell>
        </row>
        <row r="949">
          <cell r="A949" t="str">
            <v>B</v>
          </cell>
          <cell r="B949" t="str">
            <v>MMC37119</v>
          </cell>
          <cell r="C949" t="str">
            <v>PVC 45도 곡관</v>
          </cell>
          <cell r="D949" t="str">
            <v>D100 MM</v>
          </cell>
          <cell r="E949" t="str">
            <v>개</v>
          </cell>
          <cell r="F949">
            <v>1</v>
          </cell>
          <cell r="G949">
            <v>2082</v>
          </cell>
          <cell r="H949">
            <v>0</v>
          </cell>
          <cell r="I949">
            <v>0</v>
          </cell>
        </row>
        <row r="950">
          <cell r="A950" t="str">
            <v>B</v>
          </cell>
          <cell r="B950" t="str">
            <v>MMC37211</v>
          </cell>
          <cell r="C950" t="str">
            <v>PVC 90도 곡관</v>
          </cell>
          <cell r="D950" t="str">
            <v>D35 MM</v>
          </cell>
          <cell r="E950" t="str">
            <v>개</v>
          </cell>
          <cell r="F950">
            <v>2</v>
          </cell>
          <cell r="G950">
            <v>437</v>
          </cell>
          <cell r="H950">
            <v>0</v>
          </cell>
          <cell r="I950">
            <v>0</v>
          </cell>
        </row>
        <row r="951">
          <cell r="A951" t="str">
            <v>B</v>
          </cell>
          <cell r="B951" t="str">
            <v>MMC37213</v>
          </cell>
          <cell r="C951" t="str">
            <v>PVC 90도 곡관</v>
          </cell>
          <cell r="D951" t="str">
            <v>D50 MM</v>
          </cell>
          <cell r="E951" t="str">
            <v>개</v>
          </cell>
          <cell r="F951">
            <v>3</v>
          </cell>
          <cell r="G951">
            <v>830</v>
          </cell>
          <cell r="H951">
            <v>0</v>
          </cell>
          <cell r="I951">
            <v>0</v>
          </cell>
        </row>
        <row r="952">
          <cell r="A952" t="str">
            <v>B</v>
          </cell>
          <cell r="B952" t="str">
            <v>MMC37216</v>
          </cell>
          <cell r="C952" t="str">
            <v>PVC 90도 곡관</v>
          </cell>
          <cell r="D952" t="str">
            <v>D75 MM</v>
          </cell>
          <cell r="E952" t="str">
            <v>개</v>
          </cell>
          <cell r="F952">
            <v>1</v>
          </cell>
          <cell r="G952">
            <v>1657</v>
          </cell>
          <cell r="H952">
            <v>0</v>
          </cell>
          <cell r="I952">
            <v>0</v>
          </cell>
        </row>
        <row r="953">
          <cell r="A953" t="str">
            <v>B</v>
          </cell>
          <cell r="B953" t="str">
            <v>MMC37219</v>
          </cell>
          <cell r="C953" t="str">
            <v>PVC 90도 곡관</v>
          </cell>
          <cell r="D953" t="str">
            <v>D100 MM</v>
          </cell>
          <cell r="E953" t="str">
            <v>개</v>
          </cell>
          <cell r="F953">
            <v>4</v>
          </cell>
          <cell r="G953">
            <v>3141</v>
          </cell>
          <cell r="H953">
            <v>0</v>
          </cell>
          <cell r="I953">
            <v>0</v>
          </cell>
        </row>
        <row r="954">
          <cell r="A954" t="str">
            <v>B</v>
          </cell>
          <cell r="B954" t="str">
            <v>MMC37347</v>
          </cell>
          <cell r="C954" t="str">
            <v>PVC Y 관</v>
          </cell>
          <cell r="D954" t="str">
            <v>D75 X 50</v>
          </cell>
          <cell r="E954" t="str">
            <v>개</v>
          </cell>
          <cell r="F954">
            <v>1</v>
          </cell>
          <cell r="G954">
            <v>1687</v>
          </cell>
          <cell r="H954">
            <v>0</v>
          </cell>
          <cell r="I954">
            <v>0</v>
          </cell>
        </row>
        <row r="955">
          <cell r="A955" t="str">
            <v>B</v>
          </cell>
          <cell r="B955" t="str">
            <v>MMC37351</v>
          </cell>
          <cell r="C955" t="str">
            <v>PVC Y 관</v>
          </cell>
          <cell r="D955" t="str">
            <v>D100X 50</v>
          </cell>
          <cell r="E955" t="str">
            <v>개</v>
          </cell>
          <cell r="F955">
            <v>4</v>
          </cell>
          <cell r="G955">
            <v>2453</v>
          </cell>
          <cell r="H955">
            <v>0</v>
          </cell>
          <cell r="I955">
            <v>0</v>
          </cell>
        </row>
        <row r="956">
          <cell r="A956" t="str">
            <v>B</v>
          </cell>
          <cell r="B956" t="str">
            <v>MMC37447</v>
          </cell>
          <cell r="C956" t="str">
            <v>PVC YT 관</v>
          </cell>
          <cell r="D956" t="str">
            <v>D75 X 50</v>
          </cell>
          <cell r="E956" t="str">
            <v>개</v>
          </cell>
          <cell r="F956">
            <v>4</v>
          </cell>
          <cell r="G956">
            <v>1795</v>
          </cell>
          <cell r="H956">
            <v>0</v>
          </cell>
          <cell r="I956">
            <v>0</v>
          </cell>
        </row>
        <row r="957">
          <cell r="A957" t="str">
            <v>B</v>
          </cell>
          <cell r="B957" t="str">
            <v>MMC37448</v>
          </cell>
          <cell r="C957" t="str">
            <v>PVC YT 관</v>
          </cell>
          <cell r="D957" t="str">
            <v>D75 X 75</v>
          </cell>
          <cell r="E957" t="str">
            <v>개</v>
          </cell>
          <cell r="F957">
            <v>1</v>
          </cell>
          <cell r="G957">
            <v>3213</v>
          </cell>
          <cell r="H957">
            <v>0</v>
          </cell>
          <cell r="I957">
            <v>0</v>
          </cell>
        </row>
        <row r="958">
          <cell r="A958" t="str">
            <v>B</v>
          </cell>
          <cell r="B958" t="str">
            <v>MMC37451</v>
          </cell>
          <cell r="C958" t="str">
            <v>PVC YT 관</v>
          </cell>
          <cell r="D958" t="str">
            <v>D100X 50</v>
          </cell>
          <cell r="E958" t="str">
            <v>개</v>
          </cell>
          <cell r="F958">
            <v>1</v>
          </cell>
          <cell r="G958">
            <v>2375</v>
          </cell>
          <cell r="H958">
            <v>0</v>
          </cell>
          <cell r="I958">
            <v>0</v>
          </cell>
        </row>
        <row r="959">
          <cell r="A959" t="str">
            <v>B</v>
          </cell>
          <cell r="B959" t="str">
            <v>MMC37453</v>
          </cell>
          <cell r="C959" t="str">
            <v>PVC YT 관</v>
          </cell>
          <cell r="D959" t="str">
            <v>D100X100</v>
          </cell>
          <cell r="E959" t="str">
            <v>개</v>
          </cell>
          <cell r="F959">
            <v>1</v>
          </cell>
          <cell r="G959">
            <v>3626</v>
          </cell>
          <cell r="H959">
            <v>0</v>
          </cell>
          <cell r="I959">
            <v>0</v>
          </cell>
        </row>
        <row r="960">
          <cell r="A960" t="str">
            <v>B</v>
          </cell>
          <cell r="B960" t="str">
            <v>MMC37744</v>
          </cell>
          <cell r="C960" t="str">
            <v>PVC C-YT 관</v>
          </cell>
          <cell r="D960" t="str">
            <v>D50 X 50</v>
          </cell>
          <cell r="E960" t="str">
            <v>개</v>
          </cell>
          <cell r="F960">
            <v>5</v>
          </cell>
          <cell r="G960">
            <v>1961</v>
          </cell>
          <cell r="H960">
            <v>0</v>
          </cell>
          <cell r="I960">
            <v>0</v>
          </cell>
        </row>
        <row r="961">
          <cell r="A961" t="str">
            <v>B</v>
          </cell>
          <cell r="B961" t="str">
            <v>MMC37747</v>
          </cell>
          <cell r="C961" t="str">
            <v>PVC C-YT 관</v>
          </cell>
          <cell r="D961" t="str">
            <v>D75 X 50</v>
          </cell>
          <cell r="E961" t="str">
            <v>개</v>
          </cell>
          <cell r="F961">
            <v>1</v>
          </cell>
          <cell r="G961">
            <v>2549</v>
          </cell>
          <cell r="H961">
            <v>0</v>
          </cell>
          <cell r="I961">
            <v>0</v>
          </cell>
        </row>
        <row r="962">
          <cell r="A962" t="str">
            <v>B</v>
          </cell>
          <cell r="B962" t="str">
            <v>MMC37752</v>
          </cell>
          <cell r="C962" t="str">
            <v>PVC C-YT 관</v>
          </cell>
          <cell r="D962" t="str">
            <v>D100X 75</v>
          </cell>
          <cell r="E962" t="str">
            <v>개</v>
          </cell>
          <cell r="F962">
            <v>1</v>
          </cell>
          <cell r="G962">
            <v>3665</v>
          </cell>
          <cell r="H962">
            <v>0</v>
          </cell>
          <cell r="I962">
            <v>0</v>
          </cell>
        </row>
        <row r="963">
          <cell r="A963" t="str">
            <v>B</v>
          </cell>
          <cell r="B963" t="str">
            <v>MMC37843</v>
          </cell>
          <cell r="C963" t="str">
            <v>PVC 레듀샤</v>
          </cell>
          <cell r="D963" t="str">
            <v>D50 X 40</v>
          </cell>
          <cell r="E963" t="str">
            <v>개</v>
          </cell>
          <cell r="F963">
            <v>1</v>
          </cell>
          <cell r="G963">
            <v>819</v>
          </cell>
          <cell r="H963">
            <v>0</v>
          </cell>
          <cell r="I963">
            <v>0</v>
          </cell>
        </row>
        <row r="964">
          <cell r="A964" t="str">
            <v>B</v>
          </cell>
          <cell r="B964" t="str">
            <v>MML31100</v>
          </cell>
          <cell r="C964" t="str">
            <v>분말소화기(ABC)</v>
          </cell>
          <cell r="D964" t="str">
            <v>1.5KG</v>
          </cell>
          <cell r="E964" t="str">
            <v>개</v>
          </cell>
          <cell r="F964">
            <v>2</v>
          </cell>
          <cell r="G964">
            <v>10080</v>
          </cell>
          <cell r="H964">
            <v>0</v>
          </cell>
          <cell r="I964">
            <v>0</v>
          </cell>
        </row>
        <row r="965">
          <cell r="A965" t="str">
            <v>B</v>
          </cell>
          <cell r="B965" t="str">
            <v>MMO10110</v>
          </cell>
          <cell r="C965" t="str">
            <v>파이프 행가</v>
          </cell>
          <cell r="D965" t="str">
            <v>D32 MM</v>
          </cell>
          <cell r="E965" t="str">
            <v>개</v>
          </cell>
          <cell r="F965">
            <v>1</v>
          </cell>
          <cell r="G965">
            <v>190</v>
          </cell>
          <cell r="H965">
            <v>0</v>
          </cell>
          <cell r="I965">
            <v>0</v>
          </cell>
        </row>
        <row r="966">
          <cell r="A966" t="str">
            <v>B</v>
          </cell>
          <cell r="B966" t="str">
            <v>MMO10113</v>
          </cell>
          <cell r="C966" t="str">
            <v>파이프 행가</v>
          </cell>
          <cell r="D966" t="str">
            <v>D50 MM</v>
          </cell>
          <cell r="E966" t="str">
            <v>개</v>
          </cell>
          <cell r="F966">
            <v>17</v>
          </cell>
          <cell r="G966">
            <v>288</v>
          </cell>
          <cell r="H966">
            <v>0</v>
          </cell>
          <cell r="I966">
            <v>0</v>
          </cell>
        </row>
        <row r="967">
          <cell r="A967" t="str">
            <v>B</v>
          </cell>
          <cell r="B967" t="str">
            <v>MMO10117</v>
          </cell>
          <cell r="C967" t="str">
            <v>파이프 행가</v>
          </cell>
          <cell r="D967" t="str">
            <v>D80 MM</v>
          </cell>
          <cell r="E967" t="str">
            <v>개</v>
          </cell>
          <cell r="F967">
            <v>8</v>
          </cell>
          <cell r="G967">
            <v>432</v>
          </cell>
          <cell r="H967">
            <v>0</v>
          </cell>
          <cell r="I967">
            <v>0</v>
          </cell>
        </row>
        <row r="968">
          <cell r="A968" t="str">
            <v>B</v>
          </cell>
          <cell r="B968" t="str">
            <v>MMO10119</v>
          </cell>
          <cell r="C968" t="str">
            <v>파이프 행가</v>
          </cell>
          <cell r="D968" t="str">
            <v>D100 MM</v>
          </cell>
          <cell r="E968" t="str">
            <v>개</v>
          </cell>
          <cell r="F968">
            <v>9</v>
          </cell>
          <cell r="G968">
            <v>576</v>
          </cell>
          <cell r="H968">
            <v>0</v>
          </cell>
          <cell r="I968">
            <v>0</v>
          </cell>
        </row>
        <row r="969">
          <cell r="A969" t="str">
            <v>B</v>
          </cell>
          <cell r="B969" t="str">
            <v>MMO31313</v>
          </cell>
          <cell r="C969" t="str">
            <v>스리브(PVC제)</v>
          </cell>
          <cell r="D969" t="str">
            <v>D50 X 120H</v>
          </cell>
          <cell r="E969" t="str">
            <v>개</v>
          </cell>
          <cell r="F969">
            <v>2</v>
          </cell>
          <cell r="G969">
            <v>504</v>
          </cell>
          <cell r="H969">
            <v>0</v>
          </cell>
          <cell r="I969">
            <v>0</v>
          </cell>
        </row>
        <row r="970">
          <cell r="A970" t="str">
            <v>B</v>
          </cell>
          <cell r="B970" t="str">
            <v>MMO31319</v>
          </cell>
          <cell r="C970" t="str">
            <v>스리브(PVC제)</v>
          </cell>
          <cell r="D970" t="str">
            <v>D100X 120H</v>
          </cell>
          <cell r="E970" t="str">
            <v>개</v>
          </cell>
          <cell r="F970">
            <v>2</v>
          </cell>
          <cell r="G970">
            <v>828</v>
          </cell>
          <cell r="H970">
            <v>0</v>
          </cell>
          <cell r="I970">
            <v>0</v>
          </cell>
        </row>
        <row r="971">
          <cell r="A971" t="str">
            <v>B</v>
          </cell>
          <cell r="B971" t="str">
            <v>MMO31321</v>
          </cell>
          <cell r="C971" t="str">
            <v>스리브(PVC제)</v>
          </cell>
          <cell r="D971" t="str">
            <v>D35 X 220H</v>
          </cell>
          <cell r="E971" t="str">
            <v>개</v>
          </cell>
          <cell r="F971">
            <v>1</v>
          </cell>
          <cell r="G971">
            <v>576</v>
          </cell>
          <cell r="H971">
            <v>0</v>
          </cell>
          <cell r="I971">
            <v>0</v>
          </cell>
        </row>
        <row r="972">
          <cell r="A972" t="str">
            <v>B</v>
          </cell>
          <cell r="B972" t="str">
            <v>MMO31516</v>
          </cell>
          <cell r="C972" t="str">
            <v>입상관스리브(합성수지제)</v>
          </cell>
          <cell r="D972" t="str">
            <v>D75 MM</v>
          </cell>
          <cell r="E972" t="str">
            <v>개</v>
          </cell>
          <cell r="F972">
            <v>1</v>
          </cell>
          <cell r="G972">
            <v>1224</v>
          </cell>
          <cell r="H972">
            <v>0</v>
          </cell>
          <cell r="I972">
            <v>0</v>
          </cell>
        </row>
        <row r="973">
          <cell r="A973" t="str">
            <v>B</v>
          </cell>
          <cell r="B973" t="str">
            <v>UMA13213</v>
          </cell>
          <cell r="C973" t="str">
            <v>백강관 옥내 배관(은분2회)</v>
          </cell>
          <cell r="D973" t="str">
            <v>D50 MM</v>
          </cell>
          <cell r="E973" t="str">
            <v>M</v>
          </cell>
          <cell r="F973">
            <v>6</v>
          </cell>
          <cell r="G973">
            <v>2396</v>
          </cell>
          <cell r="H973">
            <v>8540</v>
          </cell>
          <cell r="I973">
            <v>171</v>
          </cell>
        </row>
        <row r="974">
          <cell r="A974" t="str">
            <v>B</v>
          </cell>
          <cell r="B974" t="str">
            <v>UMB30311</v>
          </cell>
          <cell r="C974" t="str">
            <v>오배수PVC 배관</v>
          </cell>
          <cell r="D974" t="str">
            <v>D35 MM(VG2)</v>
          </cell>
          <cell r="E974" t="str">
            <v>M</v>
          </cell>
          <cell r="F974">
            <v>1.2</v>
          </cell>
          <cell r="G974">
            <v>400</v>
          </cell>
          <cell r="H974">
            <v>1700</v>
          </cell>
          <cell r="I974">
            <v>0</v>
          </cell>
        </row>
        <row r="975">
          <cell r="A975" t="str">
            <v>B</v>
          </cell>
          <cell r="B975" t="str">
            <v>UMB30312</v>
          </cell>
          <cell r="C975" t="str">
            <v>오배수PVC 배관</v>
          </cell>
          <cell r="D975" t="str">
            <v>D40 MM(VG2)</v>
          </cell>
          <cell r="E975" t="str">
            <v>M</v>
          </cell>
          <cell r="F975">
            <v>0.9</v>
          </cell>
          <cell r="G975">
            <v>500</v>
          </cell>
          <cell r="H975">
            <v>1800</v>
          </cell>
          <cell r="I975">
            <v>0</v>
          </cell>
        </row>
        <row r="976">
          <cell r="A976" t="str">
            <v>B</v>
          </cell>
          <cell r="B976" t="str">
            <v>UMB30313</v>
          </cell>
          <cell r="C976" t="str">
            <v>오배수PVC 배관</v>
          </cell>
          <cell r="D976" t="str">
            <v>D50 MM(VG2)</v>
          </cell>
          <cell r="E976" t="str">
            <v>M</v>
          </cell>
          <cell r="F976">
            <v>32.15</v>
          </cell>
          <cell r="G976">
            <v>600</v>
          </cell>
          <cell r="H976">
            <v>2400</v>
          </cell>
          <cell r="I976">
            <v>0</v>
          </cell>
        </row>
        <row r="977">
          <cell r="A977" t="str">
            <v>B</v>
          </cell>
          <cell r="B977" t="str">
            <v>UMB30316</v>
          </cell>
          <cell r="C977" t="str">
            <v>오배수PVC 배관</v>
          </cell>
          <cell r="D977" t="str">
            <v>D75 MM(VG2)</v>
          </cell>
          <cell r="E977" t="str">
            <v>M</v>
          </cell>
          <cell r="F977">
            <v>10.8</v>
          </cell>
          <cell r="G977">
            <v>1271</v>
          </cell>
          <cell r="H977">
            <v>2920</v>
          </cell>
          <cell r="I977">
            <v>58</v>
          </cell>
        </row>
        <row r="978">
          <cell r="A978" t="str">
            <v>B</v>
          </cell>
          <cell r="B978" t="str">
            <v>UMB30318</v>
          </cell>
          <cell r="C978" t="str">
            <v>오배수PVC 배관</v>
          </cell>
          <cell r="D978" t="str">
            <v>D100 MM(VG2)</v>
          </cell>
          <cell r="E978" t="str">
            <v>M</v>
          </cell>
          <cell r="F978">
            <v>13.36</v>
          </cell>
          <cell r="G978">
            <v>1900</v>
          </cell>
          <cell r="H978">
            <v>3600</v>
          </cell>
          <cell r="I978">
            <v>100</v>
          </cell>
        </row>
        <row r="979">
          <cell r="A979" t="str">
            <v>B</v>
          </cell>
          <cell r="B979" t="str">
            <v>UMF22014</v>
          </cell>
          <cell r="C979" t="str">
            <v>배수용수중펌프설치(배관,충격완화C.V포함)</v>
          </cell>
          <cell r="D979" t="str">
            <v>1HP-2대,D50,탈착장치有</v>
          </cell>
          <cell r="E979" t="str">
            <v>조</v>
          </cell>
          <cell r="F979">
            <v>1</v>
          </cell>
          <cell r="G979">
            <v>1033417</v>
          </cell>
          <cell r="H979">
            <v>189549</v>
          </cell>
          <cell r="I979">
            <v>3887</v>
          </cell>
        </row>
        <row r="980">
          <cell r="A980" t="str">
            <v>B</v>
          </cell>
          <cell r="B980" t="str">
            <v>UMG10105</v>
          </cell>
          <cell r="C980" t="str">
            <v>양변기설치(유색,대형)</v>
          </cell>
          <cell r="D980" t="str">
            <v>KSVC-1210CR(휴지걸이제외)</v>
          </cell>
          <cell r="E980" t="str">
            <v>조</v>
          </cell>
          <cell r="F980">
            <v>2</v>
          </cell>
          <cell r="G980">
            <v>54989</v>
          </cell>
          <cell r="H980">
            <v>25649</v>
          </cell>
          <cell r="I980">
            <v>513</v>
          </cell>
        </row>
        <row r="981">
          <cell r="A981" t="str">
            <v>B</v>
          </cell>
          <cell r="B981" t="str">
            <v>UMG10110</v>
          </cell>
          <cell r="C981" t="str">
            <v>장애자 양변기설치(핸드+푸드밸브)</v>
          </cell>
          <cell r="D981" t="str">
            <v>KSVC-1110CR(손잡이포함,휴지걸이제외)</v>
          </cell>
          <cell r="E981" t="str">
            <v>조</v>
          </cell>
          <cell r="F981">
            <v>2</v>
          </cell>
          <cell r="G981">
            <v>160692</v>
          </cell>
          <cell r="H981">
            <v>21905</v>
          </cell>
          <cell r="I981">
            <v>438</v>
          </cell>
        </row>
        <row r="982">
          <cell r="A982" t="str">
            <v>B</v>
          </cell>
          <cell r="B982" t="str">
            <v>UMG13104</v>
          </cell>
          <cell r="C982" t="str">
            <v>일반세면기설치(백색)</v>
          </cell>
          <cell r="D982" t="str">
            <v>KSVL-610(수전제외)</v>
          </cell>
          <cell r="E982" t="str">
            <v>조</v>
          </cell>
          <cell r="F982">
            <v>2</v>
          </cell>
          <cell r="G982">
            <v>20160</v>
          </cell>
          <cell r="H982">
            <v>9161</v>
          </cell>
          <cell r="I982">
            <v>183</v>
          </cell>
        </row>
        <row r="983">
          <cell r="A983" t="str">
            <v>B</v>
          </cell>
          <cell r="B983" t="str">
            <v>UMG13600</v>
          </cell>
          <cell r="C983" t="str">
            <v>청소용수채설치</v>
          </cell>
          <cell r="D983" t="str">
            <v>460X560X660</v>
          </cell>
          <cell r="E983" t="str">
            <v>조</v>
          </cell>
          <cell r="F983">
            <v>1</v>
          </cell>
          <cell r="G983">
            <v>102672</v>
          </cell>
          <cell r="H983">
            <v>12128</v>
          </cell>
          <cell r="I983">
            <v>242</v>
          </cell>
        </row>
        <row r="984">
          <cell r="A984" t="str">
            <v>B</v>
          </cell>
          <cell r="B984" t="str">
            <v>UMG19202</v>
          </cell>
          <cell r="C984" t="str">
            <v>소변기설치</v>
          </cell>
          <cell r="D984" t="str">
            <v>KSEU-320(전자감응)</v>
          </cell>
          <cell r="E984" t="str">
            <v>조</v>
          </cell>
          <cell r="F984">
            <v>1</v>
          </cell>
          <cell r="G984">
            <v>68400</v>
          </cell>
          <cell r="H984">
            <v>34625</v>
          </cell>
          <cell r="I984">
            <v>692</v>
          </cell>
        </row>
        <row r="985">
          <cell r="A985" t="str">
            <v>B</v>
          </cell>
          <cell r="B985" t="str">
            <v>UMG43201</v>
          </cell>
          <cell r="C985" t="str">
            <v>화장경설치(무늬형)</v>
          </cell>
          <cell r="D985" t="str">
            <v>850X700X5T</v>
          </cell>
          <cell r="E985" t="str">
            <v>개</v>
          </cell>
          <cell r="F985">
            <v>2</v>
          </cell>
          <cell r="G985">
            <v>13178</v>
          </cell>
          <cell r="H985">
            <v>7471</v>
          </cell>
          <cell r="I985">
            <v>149</v>
          </cell>
        </row>
        <row r="986">
          <cell r="A986" t="str">
            <v>B</v>
          </cell>
          <cell r="B986" t="str">
            <v>UMG43301</v>
          </cell>
          <cell r="C986" t="str">
            <v>휴지걸이설치</v>
          </cell>
          <cell r="D986" t="str">
            <v>고급형</v>
          </cell>
          <cell r="E986" t="str">
            <v>개</v>
          </cell>
          <cell r="F986">
            <v>4</v>
          </cell>
          <cell r="G986">
            <v>5890</v>
          </cell>
          <cell r="H986">
            <v>4535</v>
          </cell>
          <cell r="I986">
            <v>90</v>
          </cell>
        </row>
        <row r="987">
          <cell r="A987" t="str">
            <v>B</v>
          </cell>
          <cell r="B987" t="str">
            <v>UMG43400</v>
          </cell>
          <cell r="C987" t="str">
            <v>수건걸이설치(고급형)</v>
          </cell>
          <cell r="D987" t="str">
            <v>1BAR</v>
          </cell>
          <cell r="E987" t="str">
            <v>개</v>
          </cell>
          <cell r="F987">
            <v>2</v>
          </cell>
          <cell r="G987">
            <v>6545</v>
          </cell>
          <cell r="H987">
            <v>4535</v>
          </cell>
          <cell r="I987">
            <v>90</v>
          </cell>
        </row>
        <row r="988">
          <cell r="A988" t="str">
            <v>B</v>
          </cell>
          <cell r="B988" t="str">
            <v>UMG43500</v>
          </cell>
          <cell r="C988" t="str">
            <v>장애자용 세면기손잡이 설치</v>
          </cell>
          <cell r="E988" t="str">
            <v>개</v>
          </cell>
          <cell r="F988">
            <v>1</v>
          </cell>
          <cell r="G988">
            <v>76032</v>
          </cell>
          <cell r="H988">
            <v>7434</v>
          </cell>
          <cell r="I988">
            <v>148</v>
          </cell>
        </row>
        <row r="989">
          <cell r="A989" t="str">
            <v>B</v>
          </cell>
          <cell r="B989" t="str">
            <v>UMG43502</v>
          </cell>
          <cell r="C989" t="str">
            <v>장애자용 소변기손잡이 설치</v>
          </cell>
          <cell r="E989" t="str">
            <v>개</v>
          </cell>
          <cell r="F989">
            <v>1</v>
          </cell>
          <cell r="G989">
            <v>57600</v>
          </cell>
          <cell r="H989">
            <v>5575</v>
          </cell>
          <cell r="I989">
            <v>111</v>
          </cell>
        </row>
        <row r="990">
          <cell r="A990" t="str">
            <v>B</v>
          </cell>
          <cell r="B990" t="str">
            <v>UMJ30305</v>
          </cell>
          <cell r="C990" t="str">
            <v>배기휀설치(벽식)</v>
          </cell>
          <cell r="D990" t="str">
            <v>33W이하</v>
          </cell>
          <cell r="E990" t="str">
            <v>대</v>
          </cell>
          <cell r="F990">
            <v>2</v>
          </cell>
          <cell r="G990">
            <v>11709</v>
          </cell>
          <cell r="H990">
            <v>15584</v>
          </cell>
          <cell r="I990">
            <v>311</v>
          </cell>
        </row>
        <row r="991">
          <cell r="A991" t="str">
            <v>B</v>
          </cell>
          <cell r="B991" t="str">
            <v>UML30110</v>
          </cell>
          <cell r="C991" t="str">
            <v>소화기걸이설치</v>
          </cell>
          <cell r="E991" t="str">
            <v>개소</v>
          </cell>
          <cell r="F991">
            <v>2</v>
          </cell>
          <cell r="G991">
            <v>0</v>
          </cell>
          <cell r="H991">
            <v>1646</v>
          </cell>
          <cell r="I991">
            <v>32</v>
          </cell>
        </row>
        <row r="992">
          <cell r="A992" t="str">
            <v>B</v>
          </cell>
          <cell r="B992" t="str">
            <v>UMO31705</v>
          </cell>
          <cell r="C992" t="str">
            <v>지수판스리브강관제작</v>
          </cell>
          <cell r="D992" t="str">
            <v>D65 M/M</v>
          </cell>
          <cell r="E992" t="str">
            <v>개소</v>
          </cell>
          <cell r="F992">
            <v>5</v>
          </cell>
          <cell r="G992">
            <v>1351</v>
          </cell>
          <cell r="H992">
            <v>7499</v>
          </cell>
          <cell r="I992">
            <v>148</v>
          </cell>
        </row>
        <row r="993">
          <cell r="A993" t="str">
            <v>B</v>
          </cell>
          <cell r="B993" t="str">
            <v>UMO31706</v>
          </cell>
          <cell r="C993" t="str">
            <v>지수판스리브강관제작</v>
          </cell>
          <cell r="D993" t="str">
            <v>D80 M/M</v>
          </cell>
          <cell r="E993" t="str">
            <v>개소</v>
          </cell>
          <cell r="F993">
            <v>1</v>
          </cell>
          <cell r="G993">
            <v>1746</v>
          </cell>
          <cell r="H993">
            <v>9418</v>
          </cell>
          <cell r="I993">
            <v>186</v>
          </cell>
        </row>
        <row r="994">
          <cell r="A994" t="str">
            <v>B</v>
          </cell>
          <cell r="B994" t="str">
            <v>UMO31708</v>
          </cell>
          <cell r="C994" t="str">
            <v>지수판스리브강관제작</v>
          </cell>
          <cell r="D994" t="str">
            <v>D125 M/M</v>
          </cell>
          <cell r="E994" t="str">
            <v>개소</v>
          </cell>
          <cell r="F994">
            <v>1</v>
          </cell>
          <cell r="G994">
            <v>2802</v>
          </cell>
          <cell r="H994">
            <v>11083</v>
          </cell>
          <cell r="I994">
            <v>220</v>
          </cell>
        </row>
        <row r="995">
          <cell r="A995" t="str">
            <v>B</v>
          </cell>
          <cell r="B995" t="str">
            <v>UMO31709</v>
          </cell>
          <cell r="C995" t="str">
            <v>지수판스리브강관제작</v>
          </cell>
          <cell r="D995" t="str">
            <v>D150 M/M</v>
          </cell>
          <cell r="E995" t="str">
            <v>개소</v>
          </cell>
          <cell r="F995">
            <v>1</v>
          </cell>
          <cell r="G995">
            <v>3688</v>
          </cell>
          <cell r="H995">
            <v>13960</v>
          </cell>
          <cell r="I995">
            <v>277</v>
          </cell>
        </row>
        <row r="996">
          <cell r="A996" t="str">
            <v>B</v>
          </cell>
          <cell r="B996" t="str">
            <v>UMO42301</v>
          </cell>
          <cell r="C996" t="str">
            <v>바닥배수구설치(스텐,방동용)</v>
          </cell>
          <cell r="D996" t="str">
            <v>D50 x 200 x 200</v>
          </cell>
          <cell r="E996" t="str">
            <v>개소</v>
          </cell>
          <cell r="F996">
            <v>10</v>
          </cell>
          <cell r="G996">
            <v>8640</v>
          </cell>
          <cell r="H996">
            <v>7394</v>
          </cell>
          <cell r="I996">
            <v>148</v>
          </cell>
        </row>
        <row r="997">
          <cell r="A997" t="str">
            <v>B</v>
          </cell>
          <cell r="B997" t="str">
            <v>UMO42303</v>
          </cell>
          <cell r="C997" t="str">
            <v>욕실 배수트랩 설치(스텐)</v>
          </cell>
          <cell r="D997" t="str">
            <v>D50 x 200 x 200</v>
          </cell>
          <cell r="E997" t="str">
            <v>개소</v>
          </cell>
          <cell r="F997">
            <v>2</v>
          </cell>
          <cell r="G997">
            <v>8640</v>
          </cell>
          <cell r="H997">
            <v>7394</v>
          </cell>
          <cell r="I997">
            <v>148</v>
          </cell>
        </row>
        <row r="998">
          <cell r="A998" t="str">
            <v>B</v>
          </cell>
          <cell r="B998" t="str">
            <v>UMZ50223</v>
          </cell>
          <cell r="C998" t="str">
            <v>집수정덮개(스틸그레이팅)설치</v>
          </cell>
          <cell r="D998" t="str">
            <v>1,300 X 1,300</v>
          </cell>
          <cell r="E998" t="str">
            <v>개소</v>
          </cell>
          <cell r="F998">
            <v>1</v>
          </cell>
          <cell r="G998">
            <v>50220</v>
          </cell>
          <cell r="H998">
            <v>2159</v>
          </cell>
          <cell r="I998">
            <v>73</v>
          </cell>
        </row>
        <row r="999">
          <cell r="C999" t="str">
            <v>소  계</v>
          </cell>
        </row>
        <row r="1001">
          <cell r="C1001" t="str">
            <v>기타시설</v>
          </cell>
        </row>
        <row r="1002">
          <cell r="C1002" t="str">
            <v>*  급수공사</v>
          </cell>
        </row>
        <row r="1003">
          <cell r="A1003" t="str">
            <v>E</v>
          </cell>
          <cell r="B1003" t="str">
            <v>MGF11251</v>
          </cell>
          <cell r="C1003" t="str">
            <v>행가지지봉</v>
          </cell>
          <cell r="D1003" t="str">
            <v>9MM(3/8")</v>
          </cell>
          <cell r="E1003" t="str">
            <v>M</v>
          </cell>
          <cell r="F1003">
            <v>8.8000000000000007</v>
          </cell>
          <cell r="G1003">
            <v>225</v>
          </cell>
          <cell r="H1003">
            <v>0</v>
          </cell>
          <cell r="I1003">
            <v>0</v>
          </cell>
        </row>
        <row r="1004">
          <cell r="A1004" t="str">
            <v>E</v>
          </cell>
          <cell r="B1004" t="str">
            <v>MGF30505</v>
          </cell>
          <cell r="C1004" t="str">
            <v>인서트</v>
          </cell>
          <cell r="D1004" t="str">
            <v>D9</v>
          </cell>
          <cell r="E1004" t="str">
            <v>개</v>
          </cell>
          <cell r="F1004">
            <v>14</v>
          </cell>
          <cell r="G1004">
            <v>26</v>
          </cell>
          <cell r="H1004">
            <v>0</v>
          </cell>
          <cell r="I1004">
            <v>0</v>
          </cell>
        </row>
        <row r="1005">
          <cell r="A1005" t="str">
            <v>E</v>
          </cell>
          <cell r="B1005" t="str">
            <v>MMB40105</v>
          </cell>
          <cell r="C1005" t="str">
            <v>동 엘보</v>
          </cell>
          <cell r="D1005" t="str">
            <v>D15 MM</v>
          </cell>
          <cell r="E1005" t="str">
            <v>개</v>
          </cell>
          <cell r="F1005">
            <v>33</v>
          </cell>
          <cell r="G1005">
            <v>112</v>
          </cell>
          <cell r="H1005">
            <v>0</v>
          </cell>
          <cell r="I1005">
            <v>0</v>
          </cell>
        </row>
        <row r="1006">
          <cell r="A1006" t="str">
            <v>E</v>
          </cell>
          <cell r="B1006" t="str">
            <v>MMB40108</v>
          </cell>
          <cell r="C1006" t="str">
            <v>동 엘보</v>
          </cell>
          <cell r="D1006" t="str">
            <v>D25 MM</v>
          </cell>
          <cell r="E1006" t="str">
            <v>개</v>
          </cell>
          <cell r="F1006">
            <v>2</v>
          </cell>
          <cell r="G1006">
            <v>395</v>
          </cell>
          <cell r="H1006">
            <v>0</v>
          </cell>
          <cell r="I1006">
            <v>0</v>
          </cell>
        </row>
        <row r="1007">
          <cell r="A1007" t="str">
            <v>E</v>
          </cell>
          <cell r="B1007" t="str">
            <v>MMB40110</v>
          </cell>
          <cell r="C1007" t="str">
            <v>동 엘보</v>
          </cell>
          <cell r="D1007" t="str">
            <v>D32 MM</v>
          </cell>
          <cell r="E1007" t="str">
            <v>개</v>
          </cell>
          <cell r="F1007">
            <v>1</v>
          </cell>
          <cell r="G1007">
            <v>607</v>
          </cell>
          <cell r="H1007">
            <v>0</v>
          </cell>
          <cell r="I1007">
            <v>0</v>
          </cell>
        </row>
        <row r="1008">
          <cell r="A1008" t="str">
            <v>E</v>
          </cell>
          <cell r="B1008" t="str">
            <v>MMB40112</v>
          </cell>
          <cell r="C1008" t="str">
            <v>동 엘보</v>
          </cell>
          <cell r="D1008" t="str">
            <v>D40 MM</v>
          </cell>
          <cell r="E1008" t="str">
            <v>개</v>
          </cell>
          <cell r="F1008">
            <v>6</v>
          </cell>
          <cell r="G1008">
            <v>919</v>
          </cell>
          <cell r="H1008">
            <v>0</v>
          </cell>
          <cell r="I1008">
            <v>0</v>
          </cell>
        </row>
        <row r="1009">
          <cell r="A1009" t="str">
            <v>E</v>
          </cell>
          <cell r="B1009" t="str">
            <v>MMB40205</v>
          </cell>
          <cell r="C1009" t="str">
            <v>동 티</v>
          </cell>
          <cell r="D1009" t="str">
            <v>D15 MM</v>
          </cell>
          <cell r="E1009" t="str">
            <v>개</v>
          </cell>
          <cell r="F1009">
            <v>4</v>
          </cell>
          <cell r="G1009">
            <v>243</v>
          </cell>
          <cell r="H1009">
            <v>0</v>
          </cell>
          <cell r="I1009">
            <v>0</v>
          </cell>
        </row>
        <row r="1010">
          <cell r="A1010" t="str">
            <v>E</v>
          </cell>
          <cell r="B1010" t="str">
            <v>MMB40207</v>
          </cell>
          <cell r="C1010" t="str">
            <v>동 티</v>
          </cell>
          <cell r="D1010" t="str">
            <v>D20 MM</v>
          </cell>
          <cell r="E1010" t="str">
            <v>개</v>
          </cell>
          <cell r="F1010">
            <v>1</v>
          </cell>
          <cell r="G1010">
            <v>359</v>
          </cell>
          <cell r="H1010">
            <v>0</v>
          </cell>
          <cell r="I1010">
            <v>0</v>
          </cell>
        </row>
        <row r="1011">
          <cell r="A1011" t="str">
            <v>E</v>
          </cell>
          <cell r="B1011" t="str">
            <v>MMB40208</v>
          </cell>
          <cell r="C1011" t="str">
            <v>동 티</v>
          </cell>
          <cell r="D1011" t="str">
            <v>D25 MM</v>
          </cell>
          <cell r="E1011" t="str">
            <v>개</v>
          </cell>
          <cell r="F1011">
            <v>3</v>
          </cell>
          <cell r="G1011">
            <v>553</v>
          </cell>
          <cell r="H1011">
            <v>0</v>
          </cell>
          <cell r="I1011">
            <v>0</v>
          </cell>
        </row>
        <row r="1012">
          <cell r="A1012" t="str">
            <v>E</v>
          </cell>
          <cell r="B1012" t="str">
            <v>MMB40210</v>
          </cell>
          <cell r="C1012" t="str">
            <v>동 티</v>
          </cell>
          <cell r="D1012" t="str">
            <v>D32 MM</v>
          </cell>
          <cell r="E1012" t="str">
            <v>개</v>
          </cell>
          <cell r="F1012">
            <v>3</v>
          </cell>
          <cell r="G1012">
            <v>940</v>
          </cell>
          <cell r="H1012">
            <v>0</v>
          </cell>
          <cell r="I1012">
            <v>0</v>
          </cell>
        </row>
        <row r="1013">
          <cell r="A1013" t="str">
            <v>E</v>
          </cell>
          <cell r="B1013" t="str">
            <v>MMB40307</v>
          </cell>
          <cell r="C1013" t="str">
            <v>동 레듀샤</v>
          </cell>
          <cell r="D1013" t="str">
            <v>D20 MM</v>
          </cell>
          <cell r="E1013" t="str">
            <v>개</v>
          </cell>
          <cell r="F1013">
            <v>1</v>
          </cell>
          <cell r="G1013">
            <v>143</v>
          </cell>
          <cell r="H1013">
            <v>0</v>
          </cell>
          <cell r="I1013">
            <v>0</v>
          </cell>
        </row>
        <row r="1014">
          <cell r="A1014" t="str">
            <v>E</v>
          </cell>
          <cell r="B1014" t="str">
            <v>MMB40308</v>
          </cell>
          <cell r="C1014" t="str">
            <v>동 레듀샤</v>
          </cell>
          <cell r="D1014" t="str">
            <v>D25 MM</v>
          </cell>
          <cell r="E1014" t="str">
            <v>개</v>
          </cell>
          <cell r="F1014">
            <v>2</v>
          </cell>
          <cell r="G1014">
            <v>212</v>
          </cell>
          <cell r="H1014">
            <v>0</v>
          </cell>
          <cell r="I1014">
            <v>0</v>
          </cell>
        </row>
        <row r="1015">
          <cell r="A1015" t="str">
            <v>E</v>
          </cell>
          <cell r="B1015" t="str">
            <v>MMB40310</v>
          </cell>
          <cell r="C1015" t="str">
            <v>동 레듀샤</v>
          </cell>
          <cell r="D1015" t="str">
            <v>D32 MM</v>
          </cell>
          <cell r="E1015" t="str">
            <v>개</v>
          </cell>
          <cell r="F1015">
            <v>3</v>
          </cell>
          <cell r="G1015">
            <v>289</v>
          </cell>
          <cell r="H1015">
            <v>0</v>
          </cell>
          <cell r="I1015">
            <v>0</v>
          </cell>
        </row>
        <row r="1016">
          <cell r="A1016" t="str">
            <v>E</v>
          </cell>
          <cell r="B1016" t="str">
            <v>MMB40312</v>
          </cell>
          <cell r="C1016" t="str">
            <v>동 레듀샤</v>
          </cell>
          <cell r="D1016" t="str">
            <v>D40 MM</v>
          </cell>
          <cell r="E1016" t="str">
            <v>개</v>
          </cell>
          <cell r="F1016">
            <v>2</v>
          </cell>
          <cell r="G1016">
            <v>497</v>
          </cell>
          <cell r="H1016">
            <v>0</v>
          </cell>
          <cell r="I1016">
            <v>0</v>
          </cell>
        </row>
        <row r="1017">
          <cell r="A1017" t="str">
            <v>E</v>
          </cell>
          <cell r="B1017" t="str">
            <v>MMB50108</v>
          </cell>
          <cell r="C1017" t="str">
            <v>CM아답타</v>
          </cell>
          <cell r="D1017" t="str">
            <v>D25 MM</v>
          </cell>
          <cell r="E1017" t="str">
            <v>개</v>
          </cell>
          <cell r="F1017">
            <v>1</v>
          </cell>
          <cell r="G1017">
            <v>639</v>
          </cell>
          <cell r="H1017">
            <v>0</v>
          </cell>
          <cell r="I1017">
            <v>0</v>
          </cell>
        </row>
        <row r="1018">
          <cell r="A1018" t="str">
            <v>E</v>
          </cell>
          <cell r="B1018" t="str">
            <v>MMB50205</v>
          </cell>
          <cell r="C1018" t="str">
            <v>CF아답타</v>
          </cell>
          <cell r="D1018" t="str">
            <v>D15 MM</v>
          </cell>
          <cell r="E1018" t="str">
            <v>개</v>
          </cell>
          <cell r="F1018">
            <v>1</v>
          </cell>
          <cell r="G1018">
            <v>246</v>
          </cell>
          <cell r="H1018">
            <v>0</v>
          </cell>
          <cell r="I1018">
            <v>0</v>
          </cell>
        </row>
        <row r="1019">
          <cell r="A1019" t="str">
            <v>E</v>
          </cell>
          <cell r="B1019" t="str">
            <v>MMB50208</v>
          </cell>
          <cell r="C1019" t="str">
            <v>CF아답타</v>
          </cell>
          <cell r="D1019" t="str">
            <v>D25 MM</v>
          </cell>
          <cell r="E1019" t="str">
            <v>개</v>
          </cell>
          <cell r="F1019">
            <v>3</v>
          </cell>
          <cell r="G1019">
            <v>1105</v>
          </cell>
          <cell r="H1019">
            <v>0</v>
          </cell>
          <cell r="I1019">
            <v>0</v>
          </cell>
        </row>
        <row r="1020">
          <cell r="A1020" t="str">
            <v>E</v>
          </cell>
          <cell r="B1020" t="str">
            <v>MMB50508</v>
          </cell>
          <cell r="C1020" t="str">
            <v>CM유니온</v>
          </cell>
          <cell r="D1020" t="str">
            <v>D25 MM</v>
          </cell>
          <cell r="E1020" t="str">
            <v>개</v>
          </cell>
          <cell r="F1020">
            <v>1</v>
          </cell>
          <cell r="G1020">
            <v>2229</v>
          </cell>
          <cell r="H1020">
            <v>0</v>
          </cell>
          <cell r="I1020">
            <v>0</v>
          </cell>
        </row>
        <row r="1021">
          <cell r="A1021" t="str">
            <v>E</v>
          </cell>
          <cell r="B1021" t="str">
            <v>MMB51105</v>
          </cell>
          <cell r="C1021" t="str">
            <v>CF엘보 아답타</v>
          </cell>
          <cell r="D1021" t="str">
            <v>D15 MM</v>
          </cell>
          <cell r="E1021" t="str">
            <v>개</v>
          </cell>
          <cell r="F1021">
            <v>1</v>
          </cell>
          <cell r="G1021">
            <v>385</v>
          </cell>
          <cell r="H1021">
            <v>0</v>
          </cell>
          <cell r="I1021">
            <v>0</v>
          </cell>
        </row>
        <row r="1022">
          <cell r="A1022" t="str">
            <v>E</v>
          </cell>
          <cell r="B1022" t="str">
            <v>MMB51405</v>
          </cell>
          <cell r="C1022" t="str">
            <v>장티아답타</v>
          </cell>
          <cell r="D1022" t="str">
            <v>D15 MM</v>
          </cell>
          <cell r="E1022" t="str">
            <v>개</v>
          </cell>
          <cell r="F1022">
            <v>1</v>
          </cell>
          <cell r="G1022">
            <v>606</v>
          </cell>
          <cell r="H1022">
            <v>0</v>
          </cell>
          <cell r="I1022">
            <v>0</v>
          </cell>
        </row>
        <row r="1023">
          <cell r="A1023" t="str">
            <v>E</v>
          </cell>
          <cell r="B1023" t="str">
            <v>MMB51450</v>
          </cell>
          <cell r="C1023" t="str">
            <v>단티아답타</v>
          </cell>
          <cell r="D1023" t="str">
            <v>D15 MM</v>
          </cell>
          <cell r="E1023" t="str">
            <v>개</v>
          </cell>
          <cell r="F1023">
            <v>1</v>
          </cell>
          <cell r="G1023">
            <v>510</v>
          </cell>
          <cell r="H1023">
            <v>0</v>
          </cell>
          <cell r="I1023">
            <v>0</v>
          </cell>
        </row>
        <row r="1024">
          <cell r="A1024" t="str">
            <v>E</v>
          </cell>
          <cell r="B1024" t="str">
            <v>MMB51505</v>
          </cell>
          <cell r="C1024" t="str">
            <v>장암엘보아답타</v>
          </cell>
          <cell r="D1024" t="str">
            <v>D15 MM</v>
          </cell>
          <cell r="E1024" t="str">
            <v>개</v>
          </cell>
          <cell r="F1024">
            <v>13</v>
          </cell>
          <cell r="G1024">
            <v>487</v>
          </cell>
          <cell r="H1024">
            <v>0</v>
          </cell>
          <cell r="I1024">
            <v>0</v>
          </cell>
        </row>
        <row r="1025">
          <cell r="A1025" t="str">
            <v>E</v>
          </cell>
          <cell r="B1025" t="str">
            <v>MMK32900</v>
          </cell>
          <cell r="C1025" t="str">
            <v>양수기보호통(A형)</v>
          </cell>
          <cell r="D1025" t="str">
            <v>D15 MM</v>
          </cell>
          <cell r="E1025" t="str">
            <v>개</v>
          </cell>
          <cell r="F1025">
            <v>1</v>
          </cell>
          <cell r="G1025">
            <v>18288</v>
          </cell>
          <cell r="H1025">
            <v>0</v>
          </cell>
          <cell r="I1025">
            <v>0</v>
          </cell>
        </row>
        <row r="1026">
          <cell r="A1026" t="str">
            <v>E</v>
          </cell>
          <cell r="B1026" t="str">
            <v>MMO10505</v>
          </cell>
          <cell r="C1026" t="str">
            <v>절연 행가</v>
          </cell>
          <cell r="D1026" t="str">
            <v>D15 MM</v>
          </cell>
          <cell r="E1026" t="str">
            <v>개</v>
          </cell>
          <cell r="F1026">
            <v>3</v>
          </cell>
          <cell r="G1026">
            <v>360</v>
          </cell>
          <cell r="H1026">
            <v>0</v>
          </cell>
          <cell r="I1026">
            <v>0</v>
          </cell>
        </row>
        <row r="1027">
          <cell r="A1027" t="str">
            <v>E</v>
          </cell>
          <cell r="B1027" t="str">
            <v>MMO10508</v>
          </cell>
          <cell r="C1027" t="str">
            <v>절연 행가</v>
          </cell>
          <cell r="D1027" t="str">
            <v>D25 MM</v>
          </cell>
          <cell r="E1027" t="str">
            <v>개</v>
          </cell>
          <cell r="F1027">
            <v>2</v>
          </cell>
          <cell r="G1027">
            <v>432</v>
          </cell>
          <cell r="H1027">
            <v>0</v>
          </cell>
          <cell r="I1027">
            <v>0</v>
          </cell>
        </row>
        <row r="1028">
          <cell r="A1028" t="str">
            <v>E</v>
          </cell>
          <cell r="B1028" t="str">
            <v>MMO10510</v>
          </cell>
          <cell r="C1028" t="str">
            <v>절연 행가</v>
          </cell>
          <cell r="D1028" t="str">
            <v>D32 MM</v>
          </cell>
          <cell r="E1028" t="str">
            <v>개</v>
          </cell>
          <cell r="F1028">
            <v>3</v>
          </cell>
          <cell r="G1028">
            <v>504</v>
          </cell>
          <cell r="H1028">
            <v>0</v>
          </cell>
          <cell r="I1028">
            <v>0</v>
          </cell>
        </row>
        <row r="1029">
          <cell r="A1029" t="str">
            <v>E</v>
          </cell>
          <cell r="B1029" t="str">
            <v>MMO10512</v>
          </cell>
          <cell r="C1029" t="str">
            <v>절연 행가</v>
          </cell>
          <cell r="D1029" t="str">
            <v>D40 MM</v>
          </cell>
          <cell r="E1029" t="str">
            <v>개</v>
          </cell>
          <cell r="F1029">
            <v>6</v>
          </cell>
          <cell r="G1029">
            <v>540</v>
          </cell>
          <cell r="H1029">
            <v>0</v>
          </cell>
          <cell r="I1029">
            <v>0</v>
          </cell>
        </row>
        <row r="1030">
          <cell r="A1030" t="str">
            <v>E</v>
          </cell>
          <cell r="B1030" t="str">
            <v>MMO31813</v>
          </cell>
          <cell r="C1030" t="str">
            <v>PD입상관 성형스리브</v>
          </cell>
          <cell r="D1030" t="str">
            <v>D50 X 135H</v>
          </cell>
          <cell r="E1030" t="str">
            <v>개</v>
          </cell>
          <cell r="F1030">
            <v>1</v>
          </cell>
          <cell r="G1030">
            <v>468</v>
          </cell>
          <cell r="H1030">
            <v>0</v>
          </cell>
          <cell r="I1030">
            <v>0</v>
          </cell>
        </row>
        <row r="1031">
          <cell r="A1031" t="str">
            <v>E</v>
          </cell>
          <cell r="B1031" t="str">
            <v>UMA52310</v>
          </cell>
          <cell r="C1031" t="str">
            <v>동관 옥내 배관</v>
          </cell>
          <cell r="D1031" t="str">
            <v>D32 MM, (M TYPE)</v>
          </cell>
          <cell r="E1031" t="str">
            <v>M</v>
          </cell>
          <cell r="F1031">
            <v>7.4</v>
          </cell>
          <cell r="G1031">
            <v>2600</v>
          </cell>
          <cell r="H1031">
            <v>2500</v>
          </cell>
          <cell r="I1031">
            <v>100</v>
          </cell>
        </row>
        <row r="1032">
          <cell r="A1032" t="str">
            <v>E</v>
          </cell>
          <cell r="B1032" t="str">
            <v>UMA52312</v>
          </cell>
          <cell r="C1032" t="str">
            <v>동관 옥내 배관</v>
          </cell>
          <cell r="D1032" t="str">
            <v>D40 MM,  (M TYPE)</v>
          </cell>
          <cell r="E1032" t="str">
            <v>M</v>
          </cell>
          <cell r="F1032">
            <v>16.850000000000001</v>
          </cell>
          <cell r="G1032">
            <v>3500</v>
          </cell>
          <cell r="H1032">
            <v>2800</v>
          </cell>
          <cell r="I1032">
            <v>100</v>
          </cell>
        </row>
        <row r="1033">
          <cell r="A1033" t="str">
            <v>E</v>
          </cell>
          <cell r="B1033" t="str">
            <v>UMA52405</v>
          </cell>
          <cell r="C1033" t="str">
            <v>동관 화장실 배관</v>
          </cell>
          <cell r="D1033" t="str">
            <v>D15 MM,  (M TYPE)</v>
          </cell>
          <cell r="E1033" t="str">
            <v>M</v>
          </cell>
          <cell r="F1033">
            <v>26.3</v>
          </cell>
          <cell r="G1033">
            <v>800</v>
          </cell>
          <cell r="H1033">
            <v>1700</v>
          </cell>
          <cell r="I1033">
            <v>0</v>
          </cell>
        </row>
        <row r="1034">
          <cell r="A1034" t="str">
            <v>E</v>
          </cell>
          <cell r="B1034" t="str">
            <v>UMA52407</v>
          </cell>
          <cell r="C1034" t="str">
            <v>동관 화장실 배관</v>
          </cell>
          <cell r="D1034" t="str">
            <v>D20 MM,  (M TYPE)</v>
          </cell>
          <cell r="E1034" t="str">
            <v>M</v>
          </cell>
          <cell r="F1034">
            <v>1.9</v>
          </cell>
          <cell r="G1034">
            <v>1200</v>
          </cell>
          <cell r="H1034">
            <v>2000</v>
          </cell>
          <cell r="I1034">
            <v>0</v>
          </cell>
        </row>
        <row r="1035">
          <cell r="A1035" t="str">
            <v>E</v>
          </cell>
          <cell r="B1035" t="str">
            <v>UMA52408</v>
          </cell>
          <cell r="C1035" t="str">
            <v>동관 화장실 배관</v>
          </cell>
          <cell r="D1035" t="str">
            <v>D25 MM,  (M TYPE)</v>
          </cell>
          <cell r="E1035" t="str">
            <v>M</v>
          </cell>
          <cell r="F1035">
            <v>8.4</v>
          </cell>
          <cell r="G1035">
            <v>1700</v>
          </cell>
          <cell r="H1035">
            <v>2400</v>
          </cell>
          <cell r="I1035">
            <v>0</v>
          </cell>
        </row>
        <row r="1036">
          <cell r="A1036" t="str">
            <v>E</v>
          </cell>
          <cell r="B1036" t="str">
            <v>UMA52410</v>
          </cell>
          <cell r="C1036" t="str">
            <v>동관 화장실 배관</v>
          </cell>
          <cell r="D1036" t="str">
            <v>D32 MM,  (M TYPE)</v>
          </cell>
          <cell r="E1036" t="str">
            <v>M</v>
          </cell>
          <cell r="F1036">
            <v>1</v>
          </cell>
          <cell r="G1036">
            <v>2552</v>
          </cell>
          <cell r="H1036">
            <v>3035</v>
          </cell>
          <cell r="I1036">
            <v>60</v>
          </cell>
        </row>
        <row r="1037">
          <cell r="A1037" t="str">
            <v>E</v>
          </cell>
          <cell r="B1037" t="str">
            <v>UMC24108</v>
          </cell>
          <cell r="C1037" t="str">
            <v>동관용접 (BRAZING)</v>
          </cell>
          <cell r="D1037" t="str">
            <v>D25 MM</v>
          </cell>
          <cell r="E1037" t="str">
            <v>개소</v>
          </cell>
          <cell r="F1037">
            <v>21</v>
          </cell>
          <cell r="G1037">
            <v>174</v>
          </cell>
          <cell r="H1037">
            <v>1455</v>
          </cell>
          <cell r="I1037">
            <v>29</v>
          </cell>
        </row>
        <row r="1038">
          <cell r="A1038" t="str">
            <v>E</v>
          </cell>
          <cell r="B1038" t="str">
            <v>UMC24110</v>
          </cell>
          <cell r="C1038" t="str">
            <v>동관용접 (BRAZING)</v>
          </cell>
          <cell r="D1038" t="str">
            <v>D32 MM</v>
          </cell>
          <cell r="E1038" t="str">
            <v>개소</v>
          </cell>
          <cell r="F1038">
            <v>11</v>
          </cell>
          <cell r="G1038">
            <v>240</v>
          </cell>
          <cell r="H1038">
            <v>1781</v>
          </cell>
          <cell r="I1038">
            <v>35</v>
          </cell>
        </row>
        <row r="1039">
          <cell r="A1039" t="str">
            <v>E</v>
          </cell>
          <cell r="B1039" t="str">
            <v>UMC24305</v>
          </cell>
          <cell r="C1039" t="str">
            <v>동관용접 (SOLDERING)</v>
          </cell>
          <cell r="D1039" t="str">
            <v>D15 MM</v>
          </cell>
          <cell r="E1039" t="str">
            <v>개소</v>
          </cell>
          <cell r="F1039">
            <v>103</v>
          </cell>
          <cell r="G1039">
            <v>30</v>
          </cell>
          <cell r="H1039">
            <v>960</v>
          </cell>
          <cell r="I1039">
            <v>19</v>
          </cell>
        </row>
        <row r="1040">
          <cell r="A1040" t="str">
            <v>E</v>
          </cell>
          <cell r="B1040" t="str">
            <v>UMC24307</v>
          </cell>
          <cell r="C1040" t="str">
            <v>동관용접 (SOLDERING)</v>
          </cell>
          <cell r="D1040" t="str">
            <v>D20 MM</v>
          </cell>
          <cell r="E1040" t="str">
            <v>개소</v>
          </cell>
          <cell r="F1040">
            <v>5</v>
          </cell>
          <cell r="G1040">
            <v>47</v>
          </cell>
          <cell r="H1040">
            <v>1108</v>
          </cell>
          <cell r="I1040">
            <v>22</v>
          </cell>
        </row>
        <row r="1041">
          <cell r="A1041" t="str">
            <v>E</v>
          </cell>
          <cell r="B1041" t="str">
            <v>UMD10112</v>
          </cell>
          <cell r="C1041" t="str">
            <v>게이트밸브 설치(청동제)</v>
          </cell>
          <cell r="D1041" t="str">
            <v>D40 MM, (5KG/CM2)</v>
          </cell>
          <cell r="E1041" t="str">
            <v>개소</v>
          </cell>
          <cell r="F1041">
            <v>2</v>
          </cell>
          <cell r="G1041">
            <v>5400</v>
          </cell>
          <cell r="H1041">
            <v>2119</v>
          </cell>
          <cell r="I1041">
            <v>42</v>
          </cell>
        </row>
        <row r="1042">
          <cell r="A1042" t="str">
            <v>E</v>
          </cell>
          <cell r="B1042" t="str">
            <v>UMD46205</v>
          </cell>
          <cell r="C1042" t="str">
            <v>황동볼밸브 설치</v>
          </cell>
          <cell r="D1042" t="str">
            <v>D15 MM, (10KG/CM2)</v>
          </cell>
          <cell r="E1042" t="str">
            <v>개소</v>
          </cell>
          <cell r="F1042">
            <v>2</v>
          </cell>
          <cell r="G1042">
            <v>1166</v>
          </cell>
          <cell r="H1042">
            <v>2119</v>
          </cell>
          <cell r="I1042">
            <v>42</v>
          </cell>
        </row>
        <row r="1043">
          <cell r="A1043" t="str">
            <v>E</v>
          </cell>
          <cell r="B1043" t="str">
            <v>UME22205</v>
          </cell>
          <cell r="C1043" t="str">
            <v>동관보온(은박)</v>
          </cell>
          <cell r="D1043" t="str">
            <v>D=15MM, T=25MM</v>
          </cell>
          <cell r="E1043" t="str">
            <v>M</v>
          </cell>
          <cell r="F1043">
            <v>9.9499999999999993</v>
          </cell>
          <cell r="G1043">
            <v>600</v>
          </cell>
          <cell r="H1043">
            <v>1200</v>
          </cell>
          <cell r="I1043">
            <v>0</v>
          </cell>
        </row>
        <row r="1044">
          <cell r="A1044" t="str">
            <v>E</v>
          </cell>
          <cell r="B1044" t="str">
            <v>UME22207</v>
          </cell>
          <cell r="C1044" t="str">
            <v>동관보온(은박)</v>
          </cell>
          <cell r="D1044" t="str">
            <v>D=20MM, T=25MM</v>
          </cell>
          <cell r="E1044" t="str">
            <v>M</v>
          </cell>
          <cell r="F1044">
            <v>1.9</v>
          </cell>
          <cell r="G1044">
            <v>700</v>
          </cell>
          <cell r="H1044">
            <v>1500</v>
          </cell>
          <cell r="I1044">
            <v>0</v>
          </cell>
        </row>
        <row r="1045">
          <cell r="A1045" t="str">
            <v>E</v>
          </cell>
          <cell r="B1045" t="str">
            <v>UME22208</v>
          </cell>
          <cell r="C1045" t="str">
            <v>동관보온(은박)</v>
          </cell>
          <cell r="D1045" t="str">
            <v>D=25MM, T=25MM</v>
          </cell>
          <cell r="E1045" t="str">
            <v>M</v>
          </cell>
          <cell r="F1045">
            <v>5.7</v>
          </cell>
          <cell r="G1045">
            <v>800</v>
          </cell>
          <cell r="H1045">
            <v>1800</v>
          </cell>
          <cell r="I1045">
            <v>0</v>
          </cell>
        </row>
        <row r="1046">
          <cell r="A1046" t="str">
            <v>E</v>
          </cell>
          <cell r="B1046" t="str">
            <v>UME22210</v>
          </cell>
          <cell r="C1046" t="str">
            <v>동관보온(은박)</v>
          </cell>
          <cell r="D1046" t="str">
            <v>D=32MM, T=25MM</v>
          </cell>
          <cell r="E1046" t="str">
            <v>M</v>
          </cell>
          <cell r="F1046">
            <v>3.2</v>
          </cell>
          <cell r="G1046">
            <v>900</v>
          </cell>
          <cell r="H1046">
            <v>2000</v>
          </cell>
          <cell r="I1046">
            <v>0</v>
          </cell>
        </row>
        <row r="1047">
          <cell r="A1047" t="str">
            <v>E</v>
          </cell>
          <cell r="B1047" t="str">
            <v>UME22212</v>
          </cell>
          <cell r="C1047" t="str">
            <v>동관보온(은박)</v>
          </cell>
          <cell r="D1047" t="str">
            <v>D=40MM, T=25MM</v>
          </cell>
          <cell r="E1047" t="str">
            <v>M</v>
          </cell>
          <cell r="F1047">
            <v>16.850000000000001</v>
          </cell>
          <cell r="G1047">
            <v>1000</v>
          </cell>
          <cell r="H1047">
            <v>2000</v>
          </cell>
          <cell r="I1047">
            <v>0</v>
          </cell>
        </row>
        <row r="1048">
          <cell r="A1048" t="str">
            <v>E</v>
          </cell>
          <cell r="B1048" t="str">
            <v>UME80205</v>
          </cell>
          <cell r="C1048" t="str">
            <v>발포폴리에틸렌 보온</v>
          </cell>
          <cell r="D1048" t="str">
            <v>D=15MM, T=5MM</v>
          </cell>
          <cell r="E1048" t="str">
            <v>M</v>
          </cell>
          <cell r="F1048">
            <v>26.4</v>
          </cell>
          <cell r="G1048">
            <v>100</v>
          </cell>
          <cell r="H1048">
            <v>300</v>
          </cell>
          <cell r="I1048">
            <v>0</v>
          </cell>
        </row>
        <row r="1049">
          <cell r="A1049" t="str">
            <v>E</v>
          </cell>
          <cell r="B1049" t="str">
            <v>UMG25100</v>
          </cell>
          <cell r="C1049" t="str">
            <v>세면기수전설치(다용도꼭지제외)</v>
          </cell>
          <cell r="D1049" t="str">
            <v>니켈크롬도장</v>
          </cell>
          <cell r="E1049" t="str">
            <v>개</v>
          </cell>
          <cell r="F1049">
            <v>1</v>
          </cell>
          <cell r="G1049">
            <v>36936</v>
          </cell>
          <cell r="H1049">
            <v>6792</v>
          </cell>
          <cell r="I1049">
            <v>135</v>
          </cell>
        </row>
        <row r="1050">
          <cell r="A1050" t="str">
            <v>E</v>
          </cell>
          <cell r="B1050" t="str">
            <v>UMG37107</v>
          </cell>
          <cell r="C1050" t="str">
            <v>씽크수전 설치(벽붙이형,니켈크롬)</v>
          </cell>
          <cell r="D1050" t="str">
            <v>핸드스프레식</v>
          </cell>
          <cell r="E1050" t="str">
            <v>개</v>
          </cell>
          <cell r="F1050">
            <v>1</v>
          </cell>
          <cell r="G1050">
            <v>32810</v>
          </cell>
          <cell r="H1050">
            <v>4088</v>
          </cell>
          <cell r="I1050">
            <v>81</v>
          </cell>
        </row>
        <row r="1051">
          <cell r="A1051" t="str">
            <v>E</v>
          </cell>
          <cell r="B1051" t="str">
            <v>UMO28104</v>
          </cell>
          <cell r="C1051" t="str">
            <v>벽체내고정새들설치</v>
          </cell>
          <cell r="D1051" t="str">
            <v>D15 MM</v>
          </cell>
          <cell r="E1051" t="str">
            <v>조</v>
          </cell>
          <cell r="F1051">
            <v>9</v>
          </cell>
          <cell r="G1051">
            <v>27</v>
          </cell>
          <cell r="H1051">
            <v>0</v>
          </cell>
          <cell r="I1051">
            <v>0</v>
          </cell>
        </row>
        <row r="1052">
          <cell r="A1052" t="str">
            <v>E</v>
          </cell>
          <cell r="B1052" t="str">
            <v>UMO31150</v>
          </cell>
          <cell r="C1052" t="str">
            <v>스리브강관제작(200H)</v>
          </cell>
          <cell r="D1052" t="str">
            <v>D25 M/M</v>
          </cell>
          <cell r="E1052" t="str">
            <v>개소</v>
          </cell>
          <cell r="F1052">
            <v>4</v>
          </cell>
          <cell r="G1052">
            <v>257</v>
          </cell>
          <cell r="H1052">
            <v>606</v>
          </cell>
          <cell r="I1052">
            <v>12</v>
          </cell>
        </row>
        <row r="1053">
          <cell r="A1053" t="str">
            <v>E</v>
          </cell>
          <cell r="B1053" t="str">
            <v>UMO31704</v>
          </cell>
          <cell r="C1053" t="str">
            <v>지수판스리브강관제작</v>
          </cell>
          <cell r="D1053" t="str">
            <v>D50 M/M</v>
          </cell>
          <cell r="E1053" t="str">
            <v>개소</v>
          </cell>
          <cell r="F1053">
            <v>1</v>
          </cell>
          <cell r="G1053">
            <v>1191</v>
          </cell>
          <cell r="H1053">
            <v>5936</v>
          </cell>
          <cell r="I1053">
            <v>117</v>
          </cell>
        </row>
        <row r="1054">
          <cell r="A1054" t="str">
            <v>E</v>
          </cell>
          <cell r="B1054" t="str">
            <v>UMP10210</v>
          </cell>
          <cell r="C1054" t="str">
            <v>수도미터 설치 (급수용)</v>
          </cell>
          <cell r="D1054" t="str">
            <v>D32 MM</v>
          </cell>
          <cell r="E1054" t="str">
            <v>개</v>
          </cell>
          <cell r="F1054">
            <v>1</v>
          </cell>
          <cell r="G1054">
            <v>26640</v>
          </cell>
          <cell r="H1054">
            <v>8435</v>
          </cell>
          <cell r="I1054">
            <v>168</v>
          </cell>
        </row>
        <row r="1055">
          <cell r="C1055" t="str">
            <v>소  계</v>
          </cell>
        </row>
        <row r="1057">
          <cell r="C1057" t="str">
            <v>*  급탕공사</v>
          </cell>
        </row>
        <row r="1058">
          <cell r="A1058" t="str">
            <v>E</v>
          </cell>
          <cell r="B1058" t="str">
            <v>MGF11251</v>
          </cell>
          <cell r="C1058" t="str">
            <v>행가지지봉</v>
          </cell>
          <cell r="D1058" t="str">
            <v>9MM(3/8")</v>
          </cell>
          <cell r="E1058" t="str">
            <v>M</v>
          </cell>
          <cell r="F1058">
            <v>5.6</v>
          </cell>
          <cell r="G1058">
            <v>225</v>
          </cell>
          <cell r="H1058">
            <v>0</v>
          </cell>
          <cell r="I1058">
            <v>0</v>
          </cell>
        </row>
        <row r="1059">
          <cell r="A1059" t="str">
            <v>E</v>
          </cell>
          <cell r="B1059" t="str">
            <v>MGF30505</v>
          </cell>
          <cell r="C1059" t="str">
            <v>인서트</v>
          </cell>
          <cell r="D1059" t="str">
            <v>D9</v>
          </cell>
          <cell r="E1059" t="str">
            <v>개</v>
          </cell>
          <cell r="F1059">
            <v>7</v>
          </cell>
          <cell r="G1059">
            <v>26</v>
          </cell>
          <cell r="H1059">
            <v>0</v>
          </cell>
          <cell r="I1059">
            <v>0</v>
          </cell>
        </row>
        <row r="1060">
          <cell r="A1060" t="str">
            <v>E</v>
          </cell>
          <cell r="B1060" t="str">
            <v>MMB40105</v>
          </cell>
          <cell r="C1060" t="str">
            <v>동 엘보</v>
          </cell>
          <cell r="D1060" t="str">
            <v>D15 MM</v>
          </cell>
          <cell r="E1060" t="str">
            <v>개</v>
          </cell>
          <cell r="F1060">
            <v>7</v>
          </cell>
          <cell r="G1060">
            <v>112</v>
          </cell>
          <cell r="H1060">
            <v>0</v>
          </cell>
          <cell r="I1060">
            <v>0</v>
          </cell>
        </row>
        <row r="1061">
          <cell r="A1061" t="str">
            <v>E</v>
          </cell>
          <cell r="B1061" t="str">
            <v>MMB40107</v>
          </cell>
          <cell r="C1061" t="str">
            <v>동 엘보</v>
          </cell>
          <cell r="D1061" t="str">
            <v>D20 MM</v>
          </cell>
          <cell r="E1061" t="str">
            <v>개</v>
          </cell>
          <cell r="F1061">
            <v>4</v>
          </cell>
          <cell r="G1061">
            <v>228</v>
          </cell>
          <cell r="H1061">
            <v>0</v>
          </cell>
          <cell r="I1061">
            <v>0</v>
          </cell>
        </row>
        <row r="1062">
          <cell r="A1062" t="str">
            <v>E</v>
          </cell>
          <cell r="B1062" t="str">
            <v>MMB40108</v>
          </cell>
          <cell r="C1062" t="str">
            <v>동 엘보</v>
          </cell>
          <cell r="D1062" t="str">
            <v>D25 MM</v>
          </cell>
          <cell r="E1062" t="str">
            <v>개</v>
          </cell>
          <cell r="F1062">
            <v>1</v>
          </cell>
          <cell r="G1062">
            <v>395</v>
          </cell>
          <cell r="H1062">
            <v>0</v>
          </cell>
          <cell r="I1062">
            <v>0</v>
          </cell>
        </row>
        <row r="1063">
          <cell r="A1063" t="str">
            <v>E</v>
          </cell>
          <cell r="B1063" t="str">
            <v>MMB40207</v>
          </cell>
          <cell r="C1063" t="str">
            <v>동 티</v>
          </cell>
          <cell r="D1063" t="str">
            <v>D20 MM</v>
          </cell>
          <cell r="E1063" t="str">
            <v>개</v>
          </cell>
          <cell r="F1063">
            <v>1</v>
          </cell>
          <cell r="G1063">
            <v>359</v>
          </cell>
          <cell r="H1063">
            <v>0</v>
          </cell>
          <cell r="I1063">
            <v>0</v>
          </cell>
        </row>
        <row r="1064">
          <cell r="A1064" t="str">
            <v>E</v>
          </cell>
          <cell r="B1064" t="str">
            <v>MMB40208</v>
          </cell>
          <cell r="C1064" t="str">
            <v>동 티</v>
          </cell>
          <cell r="D1064" t="str">
            <v>D25 MM</v>
          </cell>
          <cell r="E1064" t="str">
            <v>개</v>
          </cell>
          <cell r="F1064">
            <v>1</v>
          </cell>
          <cell r="G1064">
            <v>553</v>
          </cell>
          <cell r="H1064">
            <v>0</v>
          </cell>
          <cell r="I1064">
            <v>0</v>
          </cell>
        </row>
        <row r="1065">
          <cell r="A1065" t="str">
            <v>E</v>
          </cell>
          <cell r="B1065" t="str">
            <v>MMB40307</v>
          </cell>
          <cell r="C1065" t="str">
            <v>동 레듀샤</v>
          </cell>
          <cell r="D1065" t="str">
            <v>D20 MM</v>
          </cell>
          <cell r="E1065" t="str">
            <v>개</v>
          </cell>
          <cell r="F1065">
            <v>1</v>
          </cell>
          <cell r="G1065">
            <v>143</v>
          </cell>
          <cell r="H1065">
            <v>0</v>
          </cell>
          <cell r="I1065">
            <v>0</v>
          </cell>
        </row>
        <row r="1066">
          <cell r="A1066" t="str">
            <v>E</v>
          </cell>
          <cell r="B1066" t="str">
            <v>MMB40308</v>
          </cell>
          <cell r="C1066" t="str">
            <v>동 레듀샤</v>
          </cell>
          <cell r="D1066" t="str">
            <v>D25 MM</v>
          </cell>
          <cell r="E1066" t="str">
            <v>개</v>
          </cell>
          <cell r="F1066">
            <v>1</v>
          </cell>
          <cell r="G1066">
            <v>212</v>
          </cell>
          <cell r="H1066">
            <v>0</v>
          </cell>
          <cell r="I1066">
            <v>0</v>
          </cell>
        </row>
        <row r="1067">
          <cell r="A1067" t="str">
            <v>E</v>
          </cell>
          <cell r="B1067" t="str">
            <v>MMB50205</v>
          </cell>
          <cell r="C1067" t="str">
            <v>CF아답타</v>
          </cell>
          <cell r="D1067" t="str">
            <v>D15 MM</v>
          </cell>
          <cell r="E1067" t="str">
            <v>개</v>
          </cell>
          <cell r="F1067">
            <v>1</v>
          </cell>
          <cell r="G1067">
            <v>246</v>
          </cell>
          <cell r="H1067">
            <v>0</v>
          </cell>
          <cell r="I1067">
            <v>0</v>
          </cell>
        </row>
        <row r="1068">
          <cell r="A1068" t="str">
            <v>E</v>
          </cell>
          <cell r="B1068" t="str">
            <v>MMB50508</v>
          </cell>
          <cell r="C1068" t="str">
            <v>CM유니온</v>
          </cell>
          <cell r="D1068" t="str">
            <v>D25 MM</v>
          </cell>
          <cell r="E1068" t="str">
            <v>개</v>
          </cell>
          <cell r="F1068">
            <v>1</v>
          </cell>
          <cell r="G1068">
            <v>2229</v>
          </cell>
          <cell r="H1068">
            <v>0</v>
          </cell>
          <cell r="I1068">
            <v>0</v>
          </cell>
        </row>
        <row r="1069">
          <cell r="A1069" t="str">
            <v>E</v>
          </cell>
          <cell r="B1069" t="str">
            <v>MMB51405</v>
          </cell>
          <cell r="C1069" t="str">
            <v>장티아답타</v>
          </cell>
          <cell r="D1069" t="str">
            <v>D15 MM</v>
          </cell>
          <cell r="E1069" t="str">
            <v>개</v>
          </cell>
          <cell r="F1069">
            <v>1</v>
          </cell>
          <cell r="G1069">
            <v>606</v>
          </cell>
          <cell r="H1069">
            <v>0</v>
          </cell>
          <cell r="I1069">
            <v>0</v>
          </cell>
        </row>
        <row r="1070">
          <cell r="A1070" t="str">
            <v>E</v>
          </cell>
          <cell r="B1070" t="str">
            <v>MMB51450</v>
          </cell>
          <cell r="C1070" t="str">
            <v>단티아답타</v>
          </cell>
          <cell r="D1070" t="str">
            <v>D15 MM</v>
          </cell>
          <cell r="E1070" t="str">
            <v>개</v>
          </cell>
          <cell r="F1070">
            <v>1</v>
          </cell>
          <cell r="G1070">
            <v>510</v>
          </cell>
          <cell r="H1070">
            <v>0</v>
          </cell>
          <cell r="I1070">
            <v>0</v>
          </cell>
        </row>
        <row r="1071">
          <cell r="A1071" t="str">
            <v>E</v>
          </cell>
          <cell r="B1071" t="str">
            <v>MMB51505</v>
          </cell>
          <cell r="C1071" t="str">
            <v>장암엘보아답타</v>
          </cell>
          <cell r="D1071" t="str">
            <v>D15 MM</v>
          </cell>
          <cell r="E1071" t="str">
            <v>개</v>
          </cell>
          <cell r="F1071">
            <v>2</v>
          </cell>
          <cell r="G1071">
            <v>487</v>
          </cell>
          <cell r="H1071">
            <v>0</v>
          </cell>
          <cell r="I1071">
            <v>0</v>
          </cell>
        </row>
        <row r="1072">
          <cell r="A1072" t="str">
            <v>E</v>
          </cell>
          <cell r="B1072" t="str">
            <v>MMO10505</v>
          </cell>
          <cell r="C1072" t="str">
            <v>절연 행가</v>
          </cell>
          <cell r="D1072" t="str">
            <v>D15 MM</v>
          </cell>
          <cell r="E1072" t="str">
            <v>개</v>
          </cell>
          <cell r="F1072">
            <v>3</v>
          </cell>
          <cell r="G1072">
            <v>360</v>
          </cell>
          <cell r="H1072">
            <v>0</v>
          </cell>
          <cell r="I1072">
            <v>0</v>
          </cell>
        </row>
        <row r="1073">
          <cell r="A1073" t="str">
            <v>E</v>
          </cell>
          <cell r="B1073" t="str">
            <v>MMO10507</v>
          </cell>
          <cell r="C1073" t="str">
            <v>절연 행가</v>
          </cell>
          <cell r="D1073" t="str">
            <v>D20 MM</v>
          </cell>
          <cell r="E1073" t="str">
            <v>개</v>
          </cell>
          <cell r="F1073">
            <v>3</v>
          </cell>
          <cell r="G1073">
            <v>396</v>
          </cell>
          <cell r="H1073">
            <v>0</v>
          </cell>
          <cell r="I1073">
            <v>0</v>
          </cell>
        </row>
        <row r="1074">
          <cell r="A1074" t="str">
            <v>E</v>
          </cell>
          <cell r="B1074" t="str">
            <v>MMO10508</v>
          </cell>
          <cell r="C1074" t="str">
            <v>절연 행가</v>
          </cell>
          <cell r="D1074" t="str">
            <v>D25 MM</v>
          </cell>
          <cell r="E1074" t="str">
            <v>개</v>
          </cell>
          <cell r="F1074">
            <v>1</v>
          </cell>
          <cell r="G1074">
            <v>432</v>
          </cell>
          <cell r="H1074">
            <v>0</v>
          </cell>
          <cell r="I1074">
            <v>0</v>
          </cell>
        </row>
        <row r="1075">
          <cell r="A1075" t="str">
            <v>E</v>
          </cell>
          <cell r="B1075" t="str">
            <v>UMA52305</v>
          </cell>
          <cell r="C1075" t="str">
            <v>동관 옥내 배관</v>
          </cell>
          <cell r="D1075" t="str">
            <v>D15 MM,  (M TYPE)</v>
          </cell>
          <cell r="E1075" t="str">
            <v>M</v>
          </cell>
          <cell r="F1075">
            <v>7.15</v>
          </cell>
          <cell r="G1075">
            <v>700</v>
          </cell>
          <cell r="H1075">
            <v>1600</v>
          </cell>
          <cell r="I1075">
            <v>0</v>
          </cell>
        </row>
        <row r="1076">
          <cell r="A1076" t="str">
            <v>E</v>
          </cell>
          <cell r="B1076" t="str">
            <v>UMA52307</v>
          </cell>
          <cell r="C1076" t="str">
            <v>동관 옥내 배관</v>
          </cell>
          <cell r="D1076" t="str">
            <v>D20 MM,  (M TYPE)</v>
          </cell>
          <cell r="E1076" t="str">
            <v>M</v>
          </cell>
          <cell r="F1076">
            <v>5.15</v>
          </cell>
          <cell r="G1076">
            <v>1200</v>
          </cell>
          <cell r="H1076">
            <v>1700</v>
          </cell>
          <cell r="I1076">
            <v>0</v>
          </cell>
        </row>
        <row r="1077">
          <cell r="A1077" t="str">
            <v>E</v>
          </cell>
          <cell r="B1077" t="str">
            <v>UMA52308</v>
          </cell>
          <cell r="C1077" t="str">
            <v>동관 옥내 배관</v>
          </cell>
          <cell r="D1077" t="str">
            <v>D25 MM,  (M TYPE)</v>
          </cell>
          <cell r="E1077" t="str">
            <v>M</v>
          </cell>
          <cell r="F1077">
            <v>6.9</v>
          </cell>
          <cell r="G1077">
            <v>1700</v>
          </cell>
          <cell r="H1077">
            <v>2000</v>
          </cell>
          <cell r="I1077">
            <v>0</v>
          </cell>
        </row>
        <row r="1078">
          <cell r="A1078" t="str">
            <v>E</v>
          </cell>
          <cell r="B1078" t="str">
            <v>UMA52405</v>
          </cell>
          <cell r="C1078" t="str">
            <v>동관 화장실 배관</v>
          </cell>
          <cell r="D1078" t="str">
            <v>D15 MM,  (M TYPE)</v>
          </cell>
          <cell r="E1078" t="str">
            <v>M</v>
          </cell>
          <cell r="F1078">
            <v>1.4</v>
          </cell>
          <cell r="G1078">
            <v>800</v>
          </cell>
          <cell r="H1078">
            <v>1700</v>
          </cell>
          <cell r="I1078">
            <v>0</v>
          </cell>
        </row>
        <row r="1079">
          <cell r="A1079" t="str">
            <v>E</v>
          </cell>
          <cell r="B1079" t="str">
            <v>UMC24108</v>
          </cell>
          <cell r="C1079" t="str">
            <v>동관용접 (BRAZING)</v>
          </cell>
          <cell r="D1079" t="str">
            <v>D25 MM</v>
          </cell>
          <cell r="E1079" t="str">
            <v>개소</v>
          </cell>
          <cell r="F1079">
            <v>5</v>
          </cell>
          <cell r="G1079">
            <v>174</v>
          </cell>
          <cell r="H1079">
            <v>1455</v>
          </cell>
          <cell r="I1079">
            <v>29</v>
          </cell>
        </row>
        <row r="1080">
          <cell r="A1080" t="str">
            <v>E</v>
          </cell>
          <cell r="B1080" t="str">
            <v>UMC24305</v>
          </cell>
          <cell r="C1080" t="str">
            <v>동관용접 (SOLDERING)</v>
          </cell>
          <cell r="D1080" t="str">
            <v>D15 MM</v>
          </cell>
          <cell r="E1080" t="str">
            <v>개소</v>
          </cell>
          <cell r="F1080">
            <v>24</v>
          </cell>
          <cell r="G1080">
            <v>30</v>
          </cell>
          <cell r="H1080">
            <v>960</v>
          </cell>
          <cell r="I1080">
            <v>19</v>
          </cell>
        </row>
        <row r="1081">
          <cell r="A1081" t="str">
            <v>E</v>
          </cell>
          <cell r="B1081" t="str">
            <v>UMC24307</v>
          </cell>
          <cell r="C1081" t="str">
            <v>동관용접 (SOLDERING)</v>
          </cell>
          <cell r="D1081" t="str">
            <v>D20 MM</v>
          </cell>
          <cell r="E1081" t="str">
            <v>개소</v>
          </cell>
          <cell r="F1081">
            <v>12</v>
          </cell>
          <cell r="G1081">
            <v>47</v>
          </cell>
          <cell r="H1081">
            <v>1108</v>
          </cell>
          <cell r="I1081">
            <v>22</v>
          </cell>
        </row>
        <row r="1082">
          <cell r="A1082" t="str">
            <v>E</v>
          </cell>
          <cell r="B1082" t="str">
            <v>UMD46408</v>
          </cell>
          <cell r="C1082" t="str">
            <v>목긴볼밸브 설치</v>
          </cell>
          <cell r="D1082" t="str">
            <v>D25 MM, (10KG/CM2)</v>
          </cell>
          <cell r="E1082" t="str">
            <v>개소</v>
          </cell>
          <cell r="F1082">
            <v>1</v>
          </cell>
          <cell r="G1082">
            <v>6772</v>
          </cell>
          <cell r="H1082">
            <v>2119</v>
          </cell>
          <cell r="I1082">
            <v>42</v>
          </cell>
        </row>
        <row r="1083">
          <cell r="A1083" t="str">
            <v>E</v>
          </cell>
          <cell r="B1083" t="str">
            <v>UMD52109</v>
          </cell>
          <cell r="C1083" t="str">
            <v>자동공기변장치(급탕용)</v>
          </cell>
          <cell r="D1083" t="str">
            <v>D15MM</v>
          </cell>
          <cell r="E1083" t="str">
            <v>조</v>
          </cell>
          <cell r="F1083">
            <v>1</v>
          </cell>
          <cell r="G1083">
            <v>36672</v>
          </cell>
          <cell r="H1083">
            <v>13015</v>
          </cell>
          <cell r="I1083">
            <v>257</v>
          </cell>
        </row>
        <row r="1084">
          <cell r="A1084" t="str">
            <v>E</v>
          </cell>
          <cell r="B1084" t="str">
            <v>UME22205</v>
          </cell>
          <cell r="C1084" t="str">
            <v>동관보온(은박)</v>
          </cell>
          <cell r="D1084" t="str">
            <v>D=15MM, T=25MM</v>
          </cell>
          <cell r="E1084" t="str">
            <v>M</v>
          </cell>
          <cell r="F1084">
            <v>5.75</v>
          </cell>
          <cell r="G1084">
            <v>600</v>
          </cell>
          <cell r="H1084">
            <v>1200</v>
          </cell>
          <cell r="I1084">
            <v>0</v>
          </cell>
        </row>
        <row r="1085">
          <cell r="A1085" t="str">
            <v>E</v>
          </cell>
          <cell r="B1085" t="str">
            <v>UME22207</v>
          </cell>
          <cell r="C1085" t="str">
            <v>동관보온(은박)</v>
          </cell>
          <cell r="D1085" t="str">
            <v>D=20MM, T=25MM</v>
          </cell>
          <cell r="E1085" t="str">
            <v>M</v>
          </cell>
          <cell r="F1085">
            <v>5.15</v>
          </cell>
          <cell r="G1085">
            <v>700</v>
          </cell>
          <cell r="H1085">
            <v>1500</v>
          </cell>
          <cell r="I1085">
            <v>0</v>
          </cell>
        </row>
        <row r="1086">
          <cell r="A1086" t="str">
            <v>E</v>
          </cell>
          <cell r="B1086" t="str">
            <v>UME22208</v>
          </cell>
          <cell r="C1086" t="str">
            <v>동관보온(은박)</v>
          </cell>
          <cell r="D1086" t="str">
            <v>D=25MM, T=25MM</v>
          </cell>
          <cell r="E1086" t="str">
            <v>M</v>
          </cell>
          <cell r="F1086">
            <v>2.7</v>
          </cell>
          <cell r="G1086">
            <v>800</v>
          </cell>
          <cell r="H1086">
            <v>1800</v>
          </cell>
          <cell r="I1086">
            <v>0</v>
          </cell>
        </row>
        <row r="1087">
          <cell r="A1087" t="str">
            <v>E</v>
          </cell>
          <cell r="B1087" t="str">
            <v>UME80205</v>
          </cell>
          <cell r="C1087" t="str">
            <v>발포폴리에틸렌 보온</v>
          </cell>
          <cell r="D1087" t="str">
            <v>D=15MM, T=5MM</v>
          </cell>
          <cell r="E1087" t="str">
            <v>M</v>
          </cell>
          <cell r="F1087">
            <v>2.8</v>
          </cell>
          <cell r="G1087">
            <v>100</v>
          </cell>
          <cell r="H1087">
            <v>300</v>
          </cell>
          <cell r="I1087">
            <v>0</v>
          </cell>
        </row>
        <row r="1088">
          <cell r="A1088" t="str">
            <v>E</v>
          </cell>
          <cell r="B1088" t="str">
            <v>UMO28104</v>
          </cell>
          <cell r="C1088" t="str">
            <v>벽체내고정새들설치</v>
          </cell>
          <cell r="D1088" t="str">
            <v>D15 MM</v>
          </cell>
          <cell r="E1088" t="str">
            <v>조</v>
          </cell>
          <cell r="F1088">
            <v>1</v>
          </cell>
          <cell r="G1088">
            <v>27</v>
          </cell>
          <cell r="H1088">
            <v>0</v>
          </cell>
          <cell r="I1088">
            <v>0</v>
          </cell>
        </row>
        <row r="1089">
          <cell r="C1089" t="str">
            <v>소  계</v>
          </cell>
        </row>
        <row r="1091">
          <cell r="C1091" t="str">
            <v>*  오배수공사</v>
          </cell>
        </row>
        <row r="1092">
          <cell r="A1092" t="str">
            <v>E</v>
          </cell>
          <cell r="B1092" t="str">
            <v>MAH80709</v>
          </cell>
          <cell r="C1092" t="str">
            <v>동망캡</v>
          </cell>
          <cell r="D1092" t="str">
            <v>통기관용</v>
          </cell>
          <cell r="E1092" t="str">
            <v>개</v>
          </cell>
          <cell r="F1092">
            <v>1</v>
          </cell>
          <cell r="G1092">
            <v>180</v>
          </cell>
          <cell r="H1092">
            <v>0</v>
          </cell>
          <cell r="I1092">
            <v>0</v>
          </cell>
        </row>
        <row r="1093">
          <cell r="A1093" t="str">
            <v>E</v>
          </cell>
          <cell r="B1093" t="str">
            <v>MGF11251</v>
          </cell>
          <cell r="C1093" t="str">
            <v>행가지지봉</v>
          </cell>
          <cell r="D1093" t="str">
            <v>9MM(3/8")</v>
          </cell>
          <cell r="E1093" t="str">
            <v>M</v>
          </cell>
          <cell r="F1093">
            <v>10</v>
          </cell>
          <cell r="G1093">
            <v>225</v>
          </cell>
          <cell r="H1093">
            <v>0</v>
          </cell>
          <cell r="I1093">
            <v>0</v>
          </cell>
        </row>
        <row r="1094">
          <cell r="A1094" t="str">
            <v>E</v>
          </cell>
          <cell r="B1094" t="str">
            <v>MGF30505</v>
          </cell>
          <cell r="C1094" t="str">
            <v>인서트</v>
          </cell>
          <cell r="D1094" t="str">
            <v>D9</v>
          </cell>
          <cell r="E1094" t="str">
            <v>개</v>
          </cell>
          <cell r="F1094">
            <v>10</v>
          </cell>
          <cell r="G1094">
            <v>26</v>
          </cell>
          <cell r="H1094">
            <v>0</v>
          </cell>
          <cell r="I1094">
            <v>0</v>
          </cell>
        </row>
        <row r="1095">
          <cell r="A1095" t="str">
            <v>E</v>
          </cell>
          <cell r="B1095" t="str">
            <v>MMC37111</v>
          </cell>
          <cell r="C1095" t="str">
            <v>PVC 45도 곡관</v>
          </cell>
          <cell r="D1095" t="str">
            <v>D35 MM</v>
          </cell>
          <cell r="E1095" t="str">
            <v>개</v>
          </cell>
          <cell r="F1095">
            <v>8</v>
          </cell>
          <cell r="G1095">
            <v>354</v>
          </cell>
          <cell r="H1095">
            <v>0</v>
          </cell>
          <cell r="I1095">
            <v>0</v>
          </cell>
        </row>
        <row r="1096">
          <cell r="A1096" t="str">
            <v>E</v>
          </cell>
          <cell r="B1096" t="str">
            <v>MMC37211</v>
          </cell>
          <cell r="C1096" t="str">
            <v>PVC 90도 곡관</v>
          </cell>
          <cell r="D1096" t="str">
            <v>D35 MM</v>
          </cell>
          <cell r="E1096" t="str">
            <v>개</v>
          </cell>
          <cell r="F1096">
            <v>8</v>
          </cell>
          <cell r="G1096">
            <v>437</v>
          </cell>
          <cell r="H1096">
            <v>0</v>
          </cell>
          <cell r="I1096">
            <v>0</v>
          </cell>
        </row>
        <row r="1097">
          <cell r="A1097" t="str">
            <v>E</v>
          </cell>
          <cell r="B1097" t="str">
            <v>MMC37213</v>
          </cell>
          <cell r="C1097" t="str">
            <v>PVC 90도 곡관</v>
          </cell>
          <cell r="D1097" t="str">
            <v>D50 MM</v>
          </cell>
          <cell r="E1097" t="str">
            <v>개</v>
          </cell>
          <cell r="F1097">
            <v>10</v>
          </cell>
          <cell r="G1097">
            <v>830</v>
          </cell>
          <cell r="H1097">
            <v>0</v>
          </cell>
          <cell r="I1097">
            <v>0</v>
          </cell>
        </row>
        <row r="1098">
          <cell r="A1098" t="str">
            <v>E</v>
          </cell>
          <cell r="B1098" t="str">
            <v>MMC37219</v>
          </cell>
          <cell r="C1098" t="str">
            <v>PVC 90도 곡관</v>
          </cell>
          <cell r="D1098" t="str">
            <v>D100 MM</v>
          </cell>
          <cell r="E1098" t="str">
            <v>개</v>
          </cell>
          <cell r="F1098">
            <v>6</v>
          </cell>
          <cell r="G1098">
            <v>3141</v>
          </cell>
          <cell r="H1098">
            <v>0</v>
          </cell>
          <cell r="I1098">
            <v>0</v>
          </cell>
        </row>
        <row r="1099">
          <cell r="A1099" t="str">
            <v>E</v>
          </cell>
          <cell r="B1099" t="str">
            <v>MMC37342</v>
          </cell>
          <cell r="C1099" t="str">
            <v>PVC Y 관</v>
          </cell>
          <cell r="D1099" t="str">
            <v>D50 X 35</v>
          </cell>
          <cell r="E1099" t="str">
            <v>개</v>
          </cell>
          <cell r="F1099">
            <v>1</v>
          </cell>
          <cell r="G1099">
            <v>948</v>
          </cell>
          <cell r="H1099">
            <v>0</v>
          </cell>
          <cell r="I1099">
            <v>0</v>
          </cell>
        </row>
        <row r="1100">
          <cell r="A1100" t="str">
            <v>E</v>
          </cell>
          <cell r="B1100" t="str">
            <v>MMC37442</v>
          </cell>
          <cell r="C1100" t="str">
            <v>PVC YT 관</v>
          </cell>
          <cell r="D1100" t="str">
            <v>D50 X 35</v>
          </cell>
          <cell r="E1100" t="str">
            <v>개</v>
          </cell>
          <cell r="F1100">
            <v>4</v>
          </cell>
          <cell r="G1100">
            <v>959</v>
          </cell>
          <cell r="H1100">
            <v>0</v>
          </cell>
          <cell r="I1100">
            <v>0</v>
          </cell>
        </row>
        <row r="1101">
          <cell r="A1101" t="str">
            <v>E</v>
          </cell>
          <cell r="B1101" t="str">
            <v>MMC37447</v>
          </cell>
          <cell r="C1101" t="str">
            <v>PVC YT 관</v>
          </cell>
          <cell r="D1101" t="str">
            <v>D75 X 50</v>
          </cell>
          <cell r="E1101" t="str">
            <v>개</v>
          </cell>
          <cell r="F1101">
            <v>1</v>
          </cell>
          <cell r="G1101">
            <v>1795</v>
          </cell>
          <cell r="H1101">
            <v>0</v>
          </cell>
          <cell r="I1101">
            <v>0</v>
          </cell>
        </row>
        <row r="1102">
          <cell r="A1102" t="str">
            <v>E</v>
          </cell>
          <cell r="B1102" t="str">
            <v>MMC37451</v>
          </cell>
          <cell r="C1102" t="str">
            <v>PVC YT 관</v>
          </cell>
          <cell r="D1102" t="str">
            <v>D100X 50</v>
          </cell>
          <cell r="E1102" t="str">
            <v>개</v>
          </cell>
          <cell r="F1102">
            <v>1</v>
          </cell>
          <cell r="G1102">
            <v>2375</v>
          </cell>
          <cell r="H1102">
            <v>0</v>
          </cell>
          <cell r="I1102">
            <v>0</v>
          </cell>
        </row>
        <row r="1103">
          <cell r="A1103" t="str">
            <v>E</v>
          </cell>
          <cell r="B1103" t="str">
            <v>MMC37744</v>
          </cell>
          <cell r="C1103" t="str">
            <v>PVC C-YT 관</v>
          </cell>
          <cell r="D1103" t="str">
            <v>D50 X 50</v>
          </cell>
          <cell r="E1103" t="str">
            <v>개</v>
          </cell>
          <cell r="F1103">
            <v>2</v>
          </cell>
          <cell r="G1103">
            <v>1961</v>
          </cell>
          <cell r="H1103">
            <v>0</v>
          </cell>
          <cell r="I1103">
            <v>0</v>
          </cell>
        </row>
        <row r="1104">
          <cell r="A1104" t="str">
            <v>E</v>
          </cell>
          <cell r="B1104" t="str">
            <v>MMC37752</v>
          </cell>
          <cell r="C1104" t="str">
            <v>PVC C-YT 관</v>
          </cell>
          <cell r="D1104" t="str">
            <v>D100X 75</v>
          </cell>
          <cell r="E1104" t="str">
            <v>개</v>
          </cell>
          <cell r="F1104">
            <v>2</v>
          </cell>
          <cell r="G1104">
            <v>3665</v>
          </cell>
          <cell r="H1104">
            <v>0</v>
          </cell>
          <cell r="I1104">
            <v>0</v>
          </cell>
        </row>
        <row r="1105">
          <cell r="A1105" t="str">
            <v>E</v>
          </cell>
          <cell r="B1105" t="str">
            <v>MMC37753</v>
          </cell>
          <cell r="C1105" t="str">
            <v>PVC C-YT 관</v>
          </cell>
          <cell r="D1105" t="str">
            <v>D100X100</v>
          </cell>
          <cell r="E1105" t="str">
            <v>개</v>
          </cell>
          <cell r="F1105">
            <v>4</v>
          </cell>
          <cell r="G1105">
            <v>3626</v>
          </cell>
          <cell r="H1105">
            <v>0</v>
          </cell>
          <cell r="I1105">
            <v>0</v>
          </cell>
        </row>
        <row r="1106">
          <cell r="A1106" t="str">
            <v>E</v>
          </cell>
          <cell r="B1106" t="str">
            <v>MMC38213</v>
          </cell>
          <cell r="C1106" t="str">
            <v>PVC 소제구</v>
          </cell>
          <cell r="D1106" t="str">
            <v>D50 MM</v>
          </cell>
          <cell r="E1106" t="str">
            <v>개</v>
          </cell>
          <cell r="F1106">
            <v>2</v>
          </cell>
          <cell r="G1106">
            <v>338</v>
          </cell>
          <cell r="H1106">
            <v>0</v>
          </cell>
          <cell r="I1106">
            <v>0</v>
          </cell>
        </row>
        <row r="1107">
          <cell r="A1107" t="str">
            <v>E</v>
          </cell>
          <cell r="B1107" t="str">
            <v>MMC38219</v>
          </cell>
          <cell r="C1107" t="str">
            <v>PVC 소제구</v>
          </cell>
          <cell r="D1107" t="str">
            <v>D100 MM</v>
          </cell>
          <cell r="E1107" t="str">
            <v>개</v>
          </cell>
          <cell r="F1107">
            <v>3</v>
          </cell>
          <cell r="G1107">
            <v>1044</v>
          </cell>
          <cell r="H1107">
            <v>0</v>
          </cell>
          <cell r="I1107">
            <v>0</v>
          </cell>
        </row>
        <row r="1108">
          <cell r="A1108" t="str">
            <v>E</v>
          </cell>
          <cell r="B1108" t="str">
            <v>MMI16104</v>
          </cell>
          <cell r="C1108" t="str">
            <v>전기방열기</v>
          </cell>
          <cell r="D1108" t="str">
            <v>3.0 KW</v>
          </cell>
          <cell r="E1108" t="str">
            <v>대</v>
          </cell>
          <cell r="F1108">
            <v>4</v>
          </cell>
          <cell r="G1108">
            <v>193556</v>
          </cell>
          <cell r="H1108">
            <v>0</v>
          </cell>
          <cell r="I1108">
            <v>0</v>
          </cell>
        </row>
        <row r="1109">
          <cell r="A1109" t="str">
            <v>E</v>
          </cell>
          <cell r="B1109" t="str">
            <v>MMJ56119</v>
          </cell>
          <cell r="C1109" t="str">
            <v>알미늄 후렉시블관</v>
          </cell>
          <cell r="D1109" t="str">
            <v>D100 MM</v>
          </cell>
          <cell r="E1109" t="str">
            <v>M</v>
          </cell>
          <cell r="F1109">
            <v>1</v>
          </cell>
          <cell r="G1109">
            <v>1210</v>
          </cell>
          <cell r="H1109">
            <v>0</v>
          </cell>
          <cell r="I1109">
            <v>0</v>
          </cell>
        </row>
        <row r="1110">
          <cell r="A1110" t="str">
            <v>E</v>
          </cell>
          <cell r="B1110" t="str">
            <v>MMO10110</v>
          </cell>
          <cell r="C1110" t="str">
            <v>파이프 행가</v>
          </cell>
          <cell r="D1110" t="str">
            <v>D32 MM</v>
          </cell>
          <cell r="E1110" t="str">
            <v>개</v>
          </cell>
          <cell r="F1110">
            <v>2</v>
          </cell>
          <cell r="G1110">
            <v>190</v>
          </cell>
          <cell r="H1110">
            <v>0</v>
          </cell>
          <cell r="I1110">
            <v>0</v>
          </cell>
        </row>
        <row r="1111">
          <cell r="A1111" t="str">
            <v>E</v>
          </cell>
          <cell r="B1111" t="str">
            <v>MMO10113</v>
          </cell>
          <cell r="C1111" t="str">
            <v>파이프 행가</v>
          </cell>
          <cell r="D1111" t="str">
            <v>D50 MM</v>
          </cell>
          <cell r="E1111" t="str">
            <v>개</v>
          </cell>
          <cell r="F1111">
            <v>5</v>
          </cell>
          <cell r="G1111">
            <v>288</v>
          </cell>
          <cell r="H1111">
            <v>0</v>
          </cell>
          <cell r="I1111">
            <v>0</v>
          </cell>
        </row>
        <row r="1112">
          <cell r="A1112" t="str">
            <v>E</v>
          </cell>
          <cell r="B1112" t="str">
            <v>MMO10117</v>
          </cell>
          <cell r="C1112" t="str">
            <v>파이프 행가</v>
          </cell>
          <cell r="D1112" t="str">
            <v>D80 MM</v>
          </cell>
          <cell r="E1112" t="str">
            <v>개</v>
          </cell>
          <cell r="F1112">
            <v>1</v>
          </cell>
          <cell r="G1112">
            <v>432</v>
          </cell>
          <cell r="H1112">
            <v>0</v>
          </cell>
          <cell r="I1112">
            <v>0</v>
          </cell>
        </row>
        <row r="1113">
          <cell r="A1113" t="str">
            <v>E</v>
          </cell>
          <cell r="B1113" t="str">
            <v>MMO10119</v>
          </cell>
          <cell r="C1113" t="str">
            <v>파이프 행가</v>
          </cell>
          <cell r="D1113" t="str">
            <v>D100 MM</v>
          </cell>
          <cell r="E1113" t="str">
            <v>개</v>
          </cell>
          <cell r="F1113">
            <v>2</v>
          </cell>
          <cell r="G1113">
            <v>576</v>
          </cell>
          <cell r="H1113">
            <v>0</v>
          </cell>
          <cell r="I1113">
            <v>0</v>
          </cell>
        </row>
        <row r="1114">
          <cell r="A1114" t="str">
            <v>E</v>
          </cell>
          <cell r="B1114" t="str">
            <v>MMO31311</v>
          </cell>
          <cell r="C1114" t="str">
            <v>스리브(PVC제)</v>
          </cell>
          <cell r="D1114" t="str">
            <v>D35 X 120H</v>
          </cell>
          <cell r="E1114" t="str">
            <v>개</v>
          </cell>
          <cell r="F1114">
            <v>2</v>
          </cell>
          <cell r="G1114">
            <v>432</v>
          </cell>
          <cell r="H1114">
            <v>0</v>
          </cell>
          <cell r="I1114">
            <v>0</v>
          </cell>
        </row>
        <row r="1115">
          <cell r="A1115" t="str">
            <v>E</v>
          </cell>
          <cell r="B1115" t="str">
            <v>MMO31313</v>
          </cell>
          <cell r="C1115" t="str">
            <v>스리브(PVC제)</v>
          </cell>
          <cell r="D1115" t="str">
            <v>D50 X 120H</v>
          </cell>
          <cell r="E1115" t="str">
            <v>개</v>
          </cell>
          <cell r="F1115">
            <v>2</v>
          </cell>
          <cell r="G1115">
            <v>504</v>
          </cell>
          <cell r="H1115">
            <v>0</v>
          </cell>
          <cell r="I1115">
            <v>0</v>
          </cell>
        </row>
        <row r="1116">
          <cell r="A1116" t="str">
            <v>E</v>
          </cell>
          <cell r="B1116" t="str">
            <v>MMO31319</v>
          </cell>
          <cell r="C1116" t="str">
            <v>스리브(PVC제)</v>
          </cell>
          <cell r="D1116" t="str">
            <v>D100X 120H</v>
          </cell>
          <cell r="E1116" t="str">
            <v>개</v>
          </cell>
          <cell r="F1116">
            <v>9</v>
          </cell>
          <cell r="G1116">
            <v>828</v>
          </cell>
          <cell r="H1116">
            <v>0</v>
          </cell>
          <cell r="I1116">
            <v>0</v>
          </cell>
        </row>
        <row r="1117">
          <cell r="A1117" t="str">
            <v>E</v>
          </cell>
          <cell r="B1117" t="str">
            <v>MMO31321</v>
          </cell>
          <cell r="C1117" t="str">
            <v>스리브(PVC제)</v>
          </cell>
          <cell r="D1117" t="str">
            <v>D35 X 220H</v>
          </cell>
          <cell r="E1117" t="str">
            <v>개</v>
          </cell>
          <cell r="F1117">
            <v>4</v>
          </cell>
          <cell r="G1117">
            <v>576</v>
          </cell>
          <cell r="H1117">
            <v>0</v>
          </cell>
          <cell r="I1117">
            <v>0</v>
          </cell>
        </row>
        <row r="1118">
          <cell r="A1118" t="str">
            <v>E</v>
          </cell>
          <cell r="B1118" t="str">
            <v>SMG13600</v>
          </cell>
          <cell r="C1118" t="str">
            <v>유아용 욕조 설치</v>
          </cell>
          <cell r="E1118" t="str">
            <v>조</v>
          </cell>
          <cell r="F1118">
            <v>1</v>
          </cell>
          <cell r="G1118">
            <v>39096</v>
          </cell>
          <cell r="H1118">
            <v>20570</v>
          </cell>
          <cell r="I1118">
            <v>410</v>
          </cell>
        </row>
        <row r="1119">
          <cell r="A1119" t="str">
            <v>E</v>
          </cell>
          <cell r="B1119" t="str">
            <v>UMB30311</v>
          </cell>
          <cell r="C1119" t="str">
            <v>오배수PVC 배관</v>
          </cell>
          <cell r="D1119" t="str">
            <v>D35 MM(VG2)</v>
          </cell>
          <cell r="E1119" t="str">
            <v>M</v>
          </cell>
          <cell r="F1119">
            <v>5.44</v>
          </cell>
          <cell r="G1119">
            <v>400</v>
          </cell>
          <cell r="H1119">
            <v>1700</v>
          </cell>
          <cell r="I1119">
            <v>0</v>
          </cell>
        </row>
        <row r="1120">
          <cell r="A1120" t="str">
            <v>E</v>
          </cell>
          <cell r="B1120" t="str">
            <v>UMB30313</v>
          </cell>
          <cell r="C1120" t="str">
            <v>오배수PVC 배관</v>
          </cell>
          <cell r="D1120" t="str">
            <v>D50 MM(VG2)</v>
          </cell>
          <cell r="E1120" t="str">
            <v>M</v>
          </cell>
          <cell r="F1120">
            <v>20.12</v>
          </cell>
          <cell r="G1120">
            <v>600</v>
          </cell>
          <cell r="H1120">
            <v>2400</v>
          </cell>
          <cell r="I1120">
            <v>0</v>
          </cell>
        </row>
        <row r="1121">
          <cell r="A1121" t="str">
            <v>E</v>
          </cell>
          <cell r="B1121" t="str">
            <v>UMB30316</v>
          </cell>
          <cell r="C1121" t="str">
            <v>오배수PVC 배관</v>
          </cell>
          <cell r="D1121" t="str">
            <v>D75 MM(VG2)</v>
          </cell>
          <cell r="E1121" t="str">
            <v>M</v>
          </cell>
          <cell r="F1121">
            <v>4</v>
          </cell>
          <cell r="G1121">
            <v>1271</v>
          </cell>
          <cell r="H1121">
            <v>2920</v>
          </cell>
          <cell r="I1121">
            <v>58</v>
          </cell>
        </row>
        <row r="1122">
          <cell r="A1122" t="str">
            <v>E</v>
          </cell>
          <cell r="B1122" t="str">
            <v>UMB30318</v>
          </cell>
          <cell r="C1122" t="str">
            <v>오배수PVC 배관</v>
          </cell>
          <cell r="D1122" t="str">
            <v>D100 MM(VG2)</v>
          </cell>
          <cell r="E1122" t="str">
            <v>M</v>
          </cell>
          <cell r="F1122">
            <v>18.61</v>
          </cell>
          <cell r="G1122">
            <v>1900</v>
          </cell>
          <cell r="H1122">
            <v>3600</v>
          </cell>
          <cell r="I1122">
            <v>100</v>
          </cell>
        </row>
        <row r="1123">
          <cell r="A1123" t="str">
            <v>E</v>
          </cell>
          <cell r="B1123" t="str">
            <v>UMF22016</v>
          </cell>
          <cell r="C1123" t="str">
            <v>배수용수중펌프설치(배관,충격완화C.V포함)</v>
          </cell>
          <cell r="D1123" t="str">
            <v>2HP-2대,D50,탈착장치有</v>
          </cell>
          <cell r="E1123" t="str">
            <v>조</v>
          </cell>
          <cell r="F1123">
            <v>1</v>
          </cell>
          <cell r="G1123">
            <v>1110511</v>
          </cell>
          <cell r="H1123">
            <v>217910</v>
          </cell>
          <cell r="I1123">
            <v>4355</v>
          </cell>
        </row>
        <row r="1124">
          <cell r="A1124" t="str">
            <v>E</v>
          </cell>
          <cell r="B1124" t="str">
            <v>UMG10105</v>
          </cell>
          <cell r="C1124" t="str">
            <v>양변기설치(유색,대형)</v>
          </cell>
          <cell r="D1124" t="str">
            <v>KSVC-1210CR(휴지걸이제외)</v>
          </cell>
          <cell r="E1124" t="str">
            <v>조</v>
          </cell>
          <cell r="F1124">
            <v>5</v>
          </cell>
          <cell r="G1124">
            <v>54989</v>
          </cell>
          <cell r="H1124">
            <v>25649</v>
          </cell>
          <cell r="I1124">
            <v>513</v>
          </cell>
        </row>
        <row r="1125">
          <cell r="A1125" t="str">
            <v>E</v>
          </cell>
          <cell r="B1125" t="str">
            <v>UMG10109</v>
          </cell>
          <cell r="C1125" t="str">
            <v>유아용 양변기설치</v>
          </cell>
          <cell r="D1125" t="str">
            <v>KSVC-760(휴지걸이제외)</v>
          </cell>
          <cell r="E1125" t="str">
            <v>조</v>
          </cell>
          <cell r="F1125">
            <v>2</v>
          </cell>
          <cell r="G1125">
            <v>54881</v>
          </cell>
          <cell r="H1125">
            <v>25649</v>
          </cell>
          <cell r="I1125">
            <v>513</v>
          </cell>
        </row>
        <row r="1126">
          <cell r="A1126" t="str">
            <v>E</v>
          </cell>
          <cell r="B1126" t="str">
            <v>UMG13104</v>
          </cell>
          <cell r="C1126" t="str">
            <v>일반세면기설치(백색)</v>
          </cell>
          <cell r="D1126" t="str">
            <v>KSVL-610(수전제외)</v>
          </cell>
          <cell r="E1126" t="str">
            <v>조</v>
          </cell>
          <cell r="F1126">
            <v>5</v>
          </cell>
          <cell r="G1126">
            <v>20160</v>
          </cell>
          <cell r="H1126">
            <v>9161</v>
          </cell>
          <cell r="I1126">
            <v>183</v>
          </cell>
        </row>
        <row r="1127">
          <cell r="A1127" t="str">
            <v>E</v>
          </cell>
          <cell r="B1127" t="str">
            <v>UMG19201</v>
          </cell>
          <cell r="C1127" t="str">
            <v>소변기설치</v>
          </cell>
          <cell r="D1127" t="str">
            <v>KSEU-330(전자감응)</v>
          </cell>
          <cell r="E1127" t="str">
            <v>조</v>
          </cell>
          <cell r="F1127">
            <v>2</v>
          </cell>
          <cell r="G1127">
            <v>69919</v>
          </cell>
          <cell r="H1127">
            <v>34625</v>
          </cell>
          <cell r="I1127">
            <v>692</v>
          </cell>
        </row>
        <row r="1128">
          <cell r="A1128" t="str">
            <v>E</v>
          </cell>
          <cell r="B1128" t="str">
            <v>UMG25100</v>
          </cell>
          <cell r="C1128" t="str">
            <v>세면기수전설치(다용도꼭지제외)</v>
          </cell>
          <cell r="D1128" t="str">
            <v>니켈크롬도장</v>
          </cell>
          <cell r="E1128" t="str">
            <v>개</v>
          </cell>
          <cell r="F1128">
            <v>4</v>
          </cell>
          <cell r="G1128">
            <v>36936</v>
          </cell>
          <cell r="H1128">
            <v>6792</v>
          </cell>
          <cell r="I1128">
            <v>135</v>
          </cell>
        </row>
        <row r="1129">
          <cell r="A1129" t="str">
            <v>E</v>
          </cell>
          <cell r="B1129" t="str">
            <v>UMG43201</v>
          </cell>
          <cell r="C1129" t="str">
            <v>화장경설치(무늬형)</v>
          </cell>
          <cell r="D1129" t="str">
            <v>850X700X5T</v>
          </cell>
          <cell r="E1129" t="str">
            <v>개</v>
          </cell>
          <cell r="F1129">
            <v>5</v>
          </cell>
          <cell r="G1129">
            <v>13178</v>
          </cell>
          <cell r="H1129">
            <v>7471</v>
          </cell>
          <cell r="I1129">
            <v>149</v>
          </cell>
        </row>
        <row r="1130">
          <cell r="A1130" t="str">
            <v>E</v>
          </cell>
          <cell r="B1130" t="str">
            <v>UMG43301</v>
          </cell>
          <cell r="C1130" t="str">
            <v>휴지걸이설치</v>
          </cell>
          <cell r="D1130" t="str">
            <v>고급형</v>
          </cell>
          <cell r="E1130" t="str">
            <v>개</v>
          </cell>
          <cell r="F1130">
            <v>7</v>
          </cell>
          <cell r="G1130">
            <v>5890</v>
          </cell>
          <cell r="H1130">
            <v>4535</v>
          </cell>
          <cell r="I1130">
            <v>90</v>
          </cell>
        </row>
        <row r="1131">
          <cell r="A1131" t="str">
            <v>E</v>
          </cell>
          <cell r="B1131" t="str">
            <v>UMG43400</v>
          </cell>
          <cell r="C1131" t="str">
            <v>수건걸이설치(고급형)</v>
          </cell>
          <cell r="D1131" t="str">
            <v>1BAR</v>
          </cell>
          <cell r="E1131" t="str">
            <v>개</v>
          </cell>
          <cell r="F1131">
            <v>4</v>
          </cell>
          <cell r="G1131">
            <v>6545</v>
          </cell>
          <cell r="H1131">
            <v>4535</v>
          </cell>
          <cell r="I1131">
            <v>90</v>
          </cell>
        </row>
        <row r="1132">
          <cell r="A1132" t="str">
            <v>E</v>
          </cell>
          <cell r="B1132" t="str">
            <v>UMG43701</v>
          </cell>
          <cell r="C1132" t="str">
            <v>에어타올설치</v>
          </cell>
          <cell r="D1132" t="str">
            <v>센서식</v>
          </cell>
          <cell r="E1132" t="str">
            <v>개</v>
          </cell>
          <cell r="F1132">
            <v>1</v>
          </cell>
          <cell r="G1132">
            <v>79200</v>
          </cell>
          <cell r="H1132">
            <v>4535</v>
          </cell>
          <cell r="I1132">
            <v>90</v>
          </cell>
        </row>
        <row r="1133">
          <cell r="A1133" t="str">
            <v>E</v>
          </cell>
          <cell r="B1133" t="str">
            <v>UMJ30302</v>
          </cell>
          <cell r="C1133" t="str">
            <v>배기휀설치(벽식)</v>
          </cell>
          <cell r="D1133" t="str">
            <v>1/8HP,93W이하</v>
          </cell>
          <cell r="E1133" t="str">
            <v>대</v>
          </cell>
          <cell r="F1133">
            <v>3</v>
          </cell>
          <cell r="G1133">
            <v>102334</v>
          </cell>
          <cell r="H1133">
            <v>23376</v>
          </cell>
          <cell r="I1133">
            <v>467</v>
          </cell>
        </row>
        <row r="1134">
          <cell r="A1134" t="str">
            <v>E</v>
          </cell>
          <cell r="B1134" t="str">
            <v>UMJ30304</v>
          </cell>
          <cell r="C1134" t="str">
            <v>배기휀설치(벽식)</v>
          </cell>
          <cell r="D1134" t="str">
            <v>1/20HP,37W이하</v>
          </cell>
          <cell r="E1134" t="str">
            <v>대</v>
          </cell>
          <cell r="F1134">
            <v>2</v>
          </cell>
          <cell r="G1134">
            <v>13869</v>
          </cell>
          <cell r="H1134">
            <v>15584</v>
          </cell>
          <cell r="I1134">
            <v>311</v>
          </cell>
        </row>
        <row r="1135">
          <cell r="A1135" t="str">
            <v>E</v>
          </cell>
          <cell r="B1135" t="str">
            <v>UMJ34501</v>
          </cell>
          <cell r="C1135" t="str">
            <v>레인지후드설치</v>
          </cell>
          <cell r="D1135" t="str">
            <v>고급형</v>
          </cell>
          <cell r="E1135" t="str">
            <v>대</v>
          </cell>
          <cell r="F1135">
            <v>1</v>
          </cell>
          <cell r="G1135">
            <v>39600</v>
          </cell>
          <cell r="H1135">
            <v>5084</v>
          </cell>
          <cell r="I1135">
            <v>102</v>
          </cell>
        </row>
        <row r="1136">
          <cell r="A1136" t="str">
            <v>E</v>
          </cell>
          <cell r="B1136" t="str">
            <v>UMO31705</v>
          </cell>
          <cell r="C1136" t="str">
            <v>지수판스리브강관제작</v>
          </cell>
          <cell r="D1136" t="str">
            <v>D65 M/M</v>
          </cell>
          <cell r="E1136" t="str">
            <v>개소</v>
          </cell>
          <cell r="F1136">
            <v>1</v>
          </cell>
          <cell r="G1136">
            <v>1351</v>
          </cell>
          <cell r="H1136">
            <v>7499</v>
          </cell>
          <cell r="I1136">
            <v>148</v>
          </cell>
        </row>
        <row r="1137">
          <cell r="A1137" t="str">
            <v>E</v>
          </cell>
          <cell r="B1137" t="str">
            <v>UMO31707</v>
          </cell>
          <cell r="C1137" t="str">
            <v>지수판스리브강관제작</v>
          </cell>
          <cell r="D1137" t="str">
            <v>D100 M/M</v>
          </cell>
          <cell r="E1137" t="str">
            <v>개소</v>
          </cell>
          <cell r="F1137">
            <v>1</v>
          </cell>
          <cell r="G1137">
            <v>2201</v>
          </cell>
          <cell r="H1137">
            <v>9294</v>
          </cell>
          <cell r="I1137">
            <v>184</v>
          </cell>
        </row>
        <row r="1138">
          <cell r="A1138" t="str">
            <v>E</v>
          </cell>
          <cell r="B1138" t="str">
            <v>UMO31708</v>
          </cell>
          <cell r="C1138" t="str">
            <v>지수판스리브강관제작</v>
          </cell>
          <cell r="D1138" t="str">
            <v>D125 M/M</v>
          </cell>
          <cell r="E1138" t="str">
            <v>개소</v>
          </cell>
          <cell r="F1138">
            <v>1</v>
          </cell>
          <cell r="G1138">
            <v>2802</v>
          </cell>
          <cell r="H1138">
            <v>11083</v>
          </cell>
          <cell r="I1138">
            <v>220</v>
          </cell>
        </row>
        <row r="1139">
          <cell r="A1139" t="str">
            <v>E</v>
          </cell>
          <cell r="B1139" t="str">
            <v>UMO42303</v>
          </cell>
          <cell r="C1139" t="str">
            <v>욕실 배수트랩 설치(스텐)</v>
          </cell>
          <cell r="D1139" t="str">
            <v>D50 x 200 x 200</v>
          </cell>
          <cell r="E1139" t="str">
            <v>개소</v>
          </cell>
          <cell r="F1139">
            <v>5</v>
          </cell>
          <cell r="G1139">
            <v>8640</v>
          </cell>
          <cell r="H1139">
            <v>7394</v>
          </cell>
          <cell r="I1139">
            <v>148</v>
          </cell>
        </row>
        <row r="1140">
          <cell r="A1140" t="str">
            <v>E</v>
          </cell>
          <cell r="B1140" t="str">
            <v>UMZ50225</v>
          </cell>
          <cell r="C1140" t="str">
            <v>집수정덮개(스틸그레이팅)설치</v>
          </cell>
          <cell r="D1140" t="str">
            <v>1,100 X 1,100</v>
          </cell>
          <cell r="E1140" t="str">
            <v>개소</v>
          </cell>
          <cell r="F1140">
            <v>1</v>
          </cell>
          <cell r="G1140">
            <v>36794</v>
          </cell>
          <cell r="H1140">
            <v>1831</v>
          </cell>
          <cell r="I1140">
            <v>62</v>
          </cell>
        </row>
        <row r="1141">
          <cell r="C1141" t="str">
            <v>소  계</v>
          </cell>
        </row>
        <row r="1143">
          <cell r="C1143" t="str">
            <v>*  난방공사</v>
          </cell>
        </row>
        <row r="1144">
          <cell r="A1144" t="str">
            <v>E</v>
          </cell>
          <cell r="B1144" t="str">
            <v>MMB40107</v>
          </cell>
          <cell r="C1144" t="str">
            <v>동 엘보</v>
          </cell>
          <cell r="D1144" t="str">
            <v>D20 MM</v>
          </cell>
          <cell r="E1144" t="str">
            <v>개</v>
          </cell>
          <cell r="F1144">
            <v>11</v>
          </cell>
          <cell r="G1144">
            <v>228</v>
          </cell>
          <cell r="H1144">
            <v>0</v>
          </cell>
          <cell r="I1144">
            <v>0</v>
          </cell>
        </row>
        <row r="1145">
          <cell r="A1145" t="str">
            <v>E</v>
          </cell>
          <cell r="B1145" t="str">
            <v>MMB40108</v>
          </cell>
          <cell r="C1145" t="str">
            <v>동 엘보</v>
          </cell>
          <cell r="D1145" t="str">
            <v>D25 MM</v>
          </cell>
          <cell r="E1145" t="str">
            <v>개</v>
          </cell>
          <cell r="F1145">
            <v>3</v>
          </cell>
          <cell r="G1145">
            <v>395</v>
          </cell>
          <cell r="H1145">
            <v>0</v>
          </cell>
          <cell r="I1145">
            <v>0</v>
          </cell>
        </row>
        <row r="1146">
          <cell r="A1146" t="str">
            <v>E</v>
          </cell>
          <cell r="B1146" t="str">
            <v>MMB40208</v>
          </cell>
          <cell r="C1146" t="str">
            <v>동 티</v>
          </cell>
          <cell r="D1146" t="str">
            <v>D25 MM</v>
          </cell>
          <cell r="E1146" t="str">
            <v>개</v>
          </cell>
          <cell r="F1146">
            <v>2</v>
          </cell>
          <cell r="G1146">
            <v>553</v>
          </cell>
          <cell r="H1146">
            <v>0</v>
          </cell>
          <cell r="I1146">
            <v>0</v>
          </cell>
        </row>
        <row r="1147">
          <cell r="A1147" t="str">
            <v>E</v>
          </cell>
          <cell r="B1147" t="str">
            <v>MMB40308</v>
          </cell>
          <cell r="C1147" t="str">
            <v>동 레듀샤</v>
          </cell>
          <cell r="D1147" t="str">
            <v>D25 MM</v>
          </cell>
          <cell r="E1147" t="str">
            <v>개</v>
          </cell>
          <cell r="F1147">
            <v>2</v>
          </cell>
          <cell r="G1147">
            <v>212</v>
          </cell>
          <cell r="H1147">
            <v>0</v>
          </cell>
          <cell r="I1147">
            <v>0</v>
          </cell>
        </row>
        <row r="1148">
          <cell r="A1148" t="str">
            <v>E</v>
          </cell>
          <cell r="B1148" t="str">
            <v>MMB50107</v>
          </cell>
          <cell r="C1148" t="str">
            <v>CM아답타</v>
          </cell>
          <cell r="D1148" t="str">
            <v>D20 MM</v>
          </cell>
          <cell r="E1148" t="str">
            <v>개</v>
          </cell>
          <cell r="F1148">
            <v>4</v>
          </cell>
          <cell r="G1148">
            <v>351</v>
          </cell>
          <cell r="H1148">
            <v>0</v>
          </cell>
          <cell r="I1148">
            <v>0</v>
          </cell>
        </row>
        <row r="1149">
          <cell r="A1149" t="str">
            <v>E</v>
          </cell>
          <cell r="B1149" t="str">
            <v>MMB50507</v>
          </cell>
          <cell r="C1149" t="str">
            <v>CM유니온</v>
          </cell>
          <cell r="D1149" t="str">
            <v>D20 MM</v>
          </cell>
          <cell r="E1149" t="str">
            <v>개</v>
          </cell>
          <cell r="F1149">
            <v>8</v>
          </cell>
          <cell r="G1149">
            <v>1248</v>
          </cell>
          <cell r="H1149">
            <v>0</v>
          </cell>
          <cell r="I1149">
            <v>0</v>
          </cell>
        </row>
        <row r="1150">
          <cell r="A1150" t="str">
            <v>E</v>
          </cell>
          <cell r="B1150" t="str">
            <v>MMB50508</v>
          </cell>
          <cell r="C1150" t="str">
            <v>CM유니온</v>
          </cell>
          <cell r="D1150" t="str">
            <v>D25 MM</v>
          </cell>
          <cell r="E1150" t="str">
            <v>개</v>
          </cell>
          <cell r="F1150">
            <v>2</v>
          </cell>
          <cell r="G1150">
            <v>2229</v>
          </cell>
          <cell r="H1150">
            <v>0</v>
          </cell>
          <cell r="I1150">
            <v>0</v>
          </cell>
        </row>
        <row r="1151">
          <cell r="A1151" t="str">
            <v>E</v>
          </cell>
          <cell r="B1151" t="str">
            <v>MMC71205</v>
          </cell>
          <cell r="C1151" t="str">
            <v>XL용 엘보</v>
          </cell>
          <cell r="D1151" t="str">
            <v>D15 MM</v>
          </cell>
          <cell r="E1151" t="str">
            <v>개</v>
          </cell>
          <cell r="F1151">
            <v>2</v>
          </cell>
          <cell r="G1151">
            <v>535</v>
          </cell>
          <cell r="H1151">
            <v>0</v>
          </cell>
          <cell r="I1151">
            <v>0</v>
          </cell>
        </row>
        <row r="1152">
          <cell r="A1152" t="str">
            <v>E</v>
          </cell>
          <cell r="B1152" t="str">
            <v>MMC71602</v>
          </cell>
          <cell r="C1152" t="str">
            <v>U핀</v>
          </cell>
          <cell r="D1152" t="str">
            <v>D15 MM</v>
          </cell>
          <cell r="E1152" t="str">
            <v>개</v>
          </cell>
          <cell r="F1152">
            <v>744</v>
          </cell>
          <cell r="G1152">
            <v>6</v>
          </cell>
          <cell r="H1152">
            <v>0</v>
          </cell>
          <cell r="I1152">
            <v>0</v>
          </cell>
        </row>
        <row r="1153">
          <cell r="A1153" t="str">
            <v>E</v>
          </cell>
          <cell r="B1153" t="str">
            <v>MMO22505</v>
          </cell>
          <cell r="C1153" t="str">
            <v>유니온 엘보</v>
          </cell>
          <cell r="D1153" t="str">
            <v>D15 MM</v>
          </cell>
          <cell r="E1153" t="str">
            <v>개</v>
          </cell>
          <cell r="F1153">
            <v>2</v>
          </cell>
          <cell r="G1153">
            <v>792</v>
          </cell>
          <cell r="H1153">
            <v>0</v>
          </cell>
          <cell r="I1153">
            <v>0</v>
          </cell>
        </row>
        <row r="1154">
          <cell r="A1154" t="str">
            <v>E</v>
          </cell>
          <cell r="B1154" t="str">
            <v>MMO31207</v>
          </cell>
          <cell r="C1154" t="str">
            <v>스리브(PVC제)</v>
          </cell>
          <cell r="D1154" t="str">
            <v>D20 MM</v>
          </cell>
          <cell r="E1154" t="str">
            <v>M</v>
          </cell>
          <cell r="F1154">
            <v>0.2</v>
          </cell>
          <cell r="G1154">
            <v>200</v>
          </cell>
          <cell r="H1154">
            <v>0</v>
          </cell>
          <cell r="I1154">
            <v>0</v>
          </cell>
        </row>
        <row r="1155">
          <cell r="A1155" t="str">
            <v>E</v>
          </cell>
          <cell r="B1155" t="str">
            <v>MMO31220</v>
          </cell>
          <cell r="C1155" t="str">
            <v>스리브(PVC제)</v>
          </cell>
          <cell r="D1155" t="str">
            <v>D125 MM</v>
          </cell>
          <cell r="E1155" t="str">
            <v>M</v>
          </cell>
          <cell r="F1155">
            <v>0.11</v>
          </cell>
          <cell r="G1155">
            <v>3700</v>
          </cell>
          <cell r="H1155">
            <v>0</v>
          </cell>
          <cell r="I1155">
            <v>0</v>
          </cell>
        </row>
        <row r="1156">
          <cell r="A1156" t="str">
            <v>E</v>
          </cell>
          <cell r="B1156" t="str">
            <v>MMO31611</v>
          </cell>
          <cell r="C1156" t="str">
            <v>방열기용 스리브(S형)</v>
          </cell>
          <cell r="D1156" t="str">
            <v>D25(28) x 150 - 200MM</v>
          </cell>
          <cell r="E1156" t="str">
            <v>개</v>
          </cell>
          <cell r="F1156">
            <v>2</v>
          </cell>
          <cell r="G1156">
            <v>490</v>
          </cell>
          <cell r="H1156">
            <v>0</v>
          </cell>
          <cell r="I1156">
            <v>0</v>
          </cell>
        </row>
        <row r="1157">
          <cell r="A1157" t="str">
            <v>E</v>
          </cell>
          <cell r="B1157" t="str">
            <v>UEA04280</v>
          </cell>
          <cell r="C1157" t="str">
            <v>합성수지제가요전선관</v>
          </cell>
          <cell r="D1157" t="str">
            <v>CD 28MM</v>
          </cell>
          <cell r="E1157" t="str">
            <v>M</v>
          </cell>
          <cell r="F1157">
            <v>8.6</v>
          </cell>
          <cell r="G1157">
            <v>200</v>
          </cell>
          <cell r="H1157">
            <v>1500</v>
          </cell>
          <cell r="I1157">
            <v>0</v>
          </cell>
        </row>
        <row r="1158">
          <cell r="A1158" t="str">
            <v>E</v>
          </cell>
          <cell r="B1158" t="str">
            <v>UEH01080</v>
          </cell>
          <cell r="C1158" t="str">
            <v>조인트박스설치(카바부)</v>
          </cell>
          <cell r="D1158" t="str">
            <v>100X60X40</v>
          </cell>
          <cell r="E1158" t="str">
            <v>식</v>
          </cell>
          <cell r="F1158">
            <v>1</v>
          </cell>
          <cell r="G1158">
            <v>353</v>
          </cell>
          <cell r="H1158">
            <v>4259</v>
          </cell>
          <cell r="I1158">
            <v>85</v>
          </cell>
        </row>
        <row r="1159">
          <cell r="A1159" t="str">
            <v>E</v>
          </cell>
          <cell r="B1159" t="str">
            <v>UMA52307</v>
          </cell>
          <cell r="C1159" t="str">
            <v>동관 옥내 배관</v>
          </cell>
          <cell r="D1159" t="str">
            <v>D20 MM,  (M TYPE)</v>
          </cell>
          <cell r="E1159" t="str">
            <v>M</v>
          </cell>
          <cell r="F1159">
            <v>19.399999999999999</v>
          </cell>
          <cell r="G1159">
            <v>1200</v>
          </cell>
          <cell r="H1159">
            <v>1700</v>
          </cell>
          <cell r="I1159">
            <v>0</v>
          </cell>
        </row>
        <row r="1160">
          <cell r="A1160" t="str">
            <v>E</v>
          </cell>
          <cell r="B1160" t="str">
            <v>UMA52308</v>
          </cell>
          <cell r="C1160" t="str">
            <v>동관 옥내 배관</v>
          </cell>
          <cell r="D1160" t="str">
            <v>D25 MM,  (M TYPE)</v>
          </cell>
          <cell r="E1160" t="str">
            <v>M</v>
          </cell>
          <cell r="F1160">
            <v>3.7</v>
          </cell>
          <cell r="G1160">
            <v>1700</v>
          </cell>
          <cell r="H1160">
            <v>2000</v>
          </cell>
          <cell r="I1160">
            <v>0</v>
          </cell>
        </row>
        <row r="1161">
          <cell r="A1161" t="str">
            <v>E</v>
          </cell>
          <cell r="B1161" t="str">
            <v>UMB52105</v>
          </cell>
          <cell r="C1161" t="str">
            <v>XL관 난방코일배관</v>
          </cell>
          <cell r="D1161" t="str">
            <v>D15 MM</v>
          </cell>
          <cell r="E1161" t="str">
            <v>M</v>
          </cell>
          <cell r="F1161">
            <v>422</v>
          </cell>
          <cell r="G1161">
            <v>174</v>
          </cell>
          <cell r="H1161">
            <v>1380</v>
          </cell>
          <cell r="I1161">
            <v>27</v>
          </cell>
        </row>
        <row r="1162">
          <cell r="A1162" t="str">
            <v>E</v>
          </cell>
          <cell r="B1162" t="str">
            <v>UMC24108</v>
          </cell>
          <cell r="C1162" t="str">
            <v>동관용접 (BRAZING)</v>
          </cell>
          <cell r="D1162" t="str">
            <v>D25 MM</v>
          </cell>
          <cell r="E1162" t="str">
            <v>개소</v>
          </cell>
          <cell r="F1162">
            <v>14</v>
          </cell>
          <cell r="G1162">
            <v>174</v>
          </cell>
          <cell r="H1162">
            <v>1455</v>
          </cell>
          <cell r="I1162">
            <v>29</v>
          </cell>
        </row>
        <row r="1163">
          <cell r="A1163" t="str">
            <v>E</v>
          </cell>
          <cell r="B1163" t="str">
            <v>UMC24307</v>
          </cell>
          <cell r="C1163" t="str">
            <v>동관용접 (SOLDERING)</v>
          </cell>
          <cell r="D1163" t="str">
            <v>D20 MM</v>
          </cell>
          <cell r="E1163" t="str">
            <v>개소</v>
          </cell>
          <cell r="F1163">
            <v>38</v>
          </cell>
          <cell r="G1163">
            <v>47</v>
          </cell>
          <cell r="H1163">
            <v>1108</v>
          </cell>
          <cell r="I1163">
            <v>22</v>
          </cell>
        </row>
        <row r="1164">
          <cell r="A1164" t="str">
            <v>E</v>
          </cell>
          <cell r="B1164" t="str">
            <v>UMD46205</v>
          </cell>
          <cell r="C1164" t="str">
            <v>황동볼밸브 설치</v>
          </cell>
          <cell r="D1164" t="str">
            <v>D15 MM, (10KG/CM2)</v>
          </cell>
          <cell r="E1164" t="str">
            <v>개소</v>
          </cell>
          <cell r="F1164">
            <v>2</v>
          </cell>
          <cell r="G1164">
            <v>1166</v>
          </cell>
          <cell r="H1164">
            <v>2119</v>
          </cell>
          <cell r="I1164">
            <v>42</v>
          </cell>
        </row>
        <row r="1165">
          <cell r="A1165" t="str">
            <v>E</v>
          </cell>
          <cell r="B1165" t="str">
            <v>UMD52107</v>
          </cell>
          <cell r="C1165" t="str">
            <v>자동공기변장치(난방용)</v>
          </cell>
          <cell r="D1165" t="str">
            <v>D15MM</v>
          </cell>
          <cell r="E1165" t="str">
            <v>조</v>
          </cell>
          <cell r="F1165">
            <v>2</v>
          </cell>
          <cell r="G1165">
            <v>37189</v>
          </cell>
          <cell r="H1165">
            <v>15651</v>
          </cell>
          <cell r="I1165">
            <v>309</v>
          </cell>
        </row>
        <row r="1166">
          <cell r="A1166" t="str">
            <v>E</v>
          </cell>
          <cell r="B1166" t="str">
            <v>UME20208</v>
          </cell>
          <cell r="C1166" t="str">
            <v>동관보온(포리마테이프)</v>
          </cell>
          <cell r="D1166" t="str">
            <v>D=25MM, T=25MM</v>
          </cell>
          <cell r="E1166" t="str">
            <v>M</v>
          </cell>
          <cell r="F1166">
            <v>2.2000000000000002</v>
          </cell>
          <cell r="G1166">
            <v>800</v>
          </cell>
          <cell r="H1166">
            <v>1900</v>
          </cell>
          <cell r="I1166">
            <v>0</v>
          </cell>
        </row>
        <row r="1167">
          <cell r="A1167" t="str">
            <v>E</v>
          </cell>
          <cell r="B1167" t="str">
            <v>UME80206</v>
          </cell>
          <cell r="C1167" t="str">
            <v>발포폴리에틸렌 보온</v>
          </cell>
          <cell r="D1167" t="str">
            <v>D=18MM, T=5MM</v>
          </cell>
          <cell r="E1167" t="str">
            <v>M</v>
          </cell>
          <cell r="F1167">
            <v>8.5</v>
          </cell>
          <cell r="G1167">
            <v>200</v>
          </cell>
          <cell r="H1167">
            <v>400</v>
          </cell>
          <cell r="I1167">
            <v>0</v>
          </cell>
        </row>
        <row r="1168">
          <cell r="A1168" t="str">
            <v>E</v>
          </cell>
          <cell r="B1168" t="str">
            <v>UME80207</v>
          </cell>
          <cell r="C1168" t="str">
            <v>발포폴리에틸렌 보온</v>
          </cell>
          <cell r="D1168" t="str">
            <v>D=20MM, T=5MM</v>
          </cell>
          <cell r="E1168" t="str">
            <v>M</v>
          </cell>
          <cell r="F1168">
            <v>18.399999999999999</v>
          </cell>
          <cell r="G1168">
            <v>200</v>
          </cell>
          <cell r="H1168">
            <v>500</v>
          </cell>
          <cell r="I1168">
            <v>0</v>
          </cell>
        </row>
        <row r="1169">
          <cell r="A1169" t="str">
            <v>E</v>
          </cell>
          <cell r="B1169" t="str">
            <v>UME80208</v>
          </cell>
          <cell r="C1169" t="str">
            <v>발포폴리에틸렌 보온</v>
          </cell>
          <cell r="D1169" t="str">
            <v>D=25MM, T=5MM</v>
          </cell>
          <cell r="E1169" t="str">
            <v>M</v>
          </cell>
          <cell r="F1169">
            <v>1.5</v>
          </cell>
          <cell r="G1169">
            <v>200</v>
          </cell>
          <cell r="H1169">
            <v>600</v>
          </cell>
          <cell r="I1169">
            <v>0</v>
          </cell>
        </row>
        <row r="1170">
          <cell r="A1170" t="str">
            <v>E</v>
          </cell>
          <cell r="B1170" t="str">
            <v>UMH23320</v>
          </cell>
          <cell r="C1170" t="str">
            <v>가스보일러설치</v>
          </cell>
          <cell r="D1170" t="str">
            <v>20,000(KCAL/HR)(FF)</v>
          </cell>
          <cell r="E1170" t="str">
            <v>개소</v>
          </cell>
          <cell r="F1170">
            <v>1</v>
          </cell>
          <cell r="G1170">
            <v>266400</v>
          </cell>
          <cell r="H1170">
            <v>48246</v>
          </cell>
          <cell r="I1170">
            <v>949</v>
          </cell>
        </row>
        <row r="1171">
          <cell r="A1171" t="str">
            <v>E</v>
          </cell>
          <cell r="B1171" t="str">
            <v>UMI18603</v>
          </cell>
          <cell r="C1171" t="str">
            <v>방열기설치</v>
          </cell>
          <cell r="D1171" t="str">
            <v>3RX600X0.60</v>
          </cell>
          <cell r="E1171" t="str">
            <v>조</v>
          </cell>
          <cell r="F1171">
            <v>1</v>
          </cell>
          <cell r="G1171">
            <v>78530</v>
          </cell>
          <cell r="H1171">
            <v>26682</v>
          </cell>
          <cell r="I1171">
            <v>534</v>
          </cell>
        </row>
        <row r="1172">
          <cell r="A1172" t="str">
            <v>E</v>
          </cell>
          <cell r="B1172" t="str">
            <v>UMI20450</v>
          </cell>
          <cell r="C1172" t="str">
            <v>온수분배기설치(X-L,수직)</v>
          </cell>
          <cell r="D1172" t="str">
            <v>5구+드레인밸브</v>
          </cell>
          <cell r="E1172" t="str">
            <v>SET</v>
          </cell>
          <cell r="F1172">
            <v>2</v>
          </cell>
          <cell r="G1172">
            <v>39384</v>
          </cell>
          <cell r="H1172">
            <v>19558</v>
          </cell>
          <cell r="I1172">
            <v>391</v>
          </cell>
        </row>
        <row r="1173">
          <cell r="A1173" t="str">
            <v>E</v>
          </cell>
          <cell r="B1173" t="str">
            <v>UMO28200</v>
          </cell>
          <cell r="C1173" t="str">
            <v>크립바설치</v>
          </cell>
          <cell r="D1173" t="str">
            <v>D15-D20 MM</v>
          </cell>
          <cell r="E1173" t="str">
            <v>M</v>
          </cell>
          <cell r="F1173">
            <v>71.3</v>
          </cell>
          <cell r="G1173">
            <v>200</v>
          </cell>
          <cell r="H1173">
            <v>0</v>
          </cell>
          <cell r="I1173">
            <v>0</v>
          </cell>
        </row>
        <row r="1174">
          <cell r="C1174" t="str">
            <v>소  계</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합계"/>
      <sheetName val="이전비"/>
      <sheetName val="이전비수량산출"/>
      <sheetName val="가로표지"/>
      <sheetName val="수목식재 및 이식공사"/>
      <sheetName val="시설물,구조물공사"/>
      <sheetName val="포장공사"/>
      <sheetName val="유지관리장비"/>
      <sheetName val="노임단가-'02-0705"/>
      <sheetName val="총괄내역"/>
      <sheetName val="총괄내역 (2)"/>
      <sheetName val="동원"/>
      <sheetName val="공정표"/>
      <sheetName val="설계설명서"/>
      <sheetName val="표지 (2)"/>
      <sheetName val="갑지"/>
      <sheetName val="내역서"/>
      <sheetName val="일위대가목록표"/>
      <sheetName val="일위대가표"/>
      <sheetName val="뿌리돌림내역"/>
      <sheetName val="간벌및 산물수집면적"/>
      <sheetName val="물가대비표"/>
      <sheetName val="단가및 수량산출서"/>
      <sheetName val="시 방 서"/>
      <sheetName val="지번별 존치및 벌채 수량표"/>
      <sheetName val="벌채면적및 파쇄수량표"/>
      <sheetName val="재적조사표"/>
      <sheetName val="#표지"/>
      <sheetName val="1.식재공사 (미양)"/>
      <sheetName val="2.식재공사(송중)"/>
      <sheetName val="3.식재공사(강북)"/>
      <sheetName val="일위대가목록"/>
      <sheetName val="수목일위대가 "/>
      <sheetName val="소일위대가"/>
      <sheetName val="단가조사표"/>
      <sheetName val="자재단가"/>
      <sheetName val="노임단가"/>
      <sheetName val="1.시설물공사(미양초) "/>
      <sheetName val="2.시설물공사(송중초)"/>
      <sheetName val="3.시설물공사(강북중)"/>
      <sheetName val="3.철거공사(미양초)"/>
      <sheetName val="3.철거공사(송중초)"/>
      <sheetName val="3.철거공사(강북중)"/>
      <sheetName val="1.산출근거(미양)"/>
      <sheetName val="2.산출근거(송중)"/>
      <sheetName val="3.산출근거(강북)"/>
      <sheetName val="인건-측정"/>
      <sheetName val="노무비단가"/>
      <sheetName val="공사원가계산서"/>
      <sheetName val="총괄내역서"/>
      <sheetName val="1.식재공사"/>
      <sheetName val="2.시설물공사"/>
      <sheetName val="수목일위대가"/>
      <sheetName val="대일위대가"/>
      <sheetName val="수량산출근거"/>
      <sheetName val="기자재수량"/>
      <sheetName val="간접비계산"/>
      <sheetName val="4차원가계산서"/>
      <sheetName val="준공신고서"/>
      <sheetName val="준공검사원"/>
      <sheetName val="공사원가"/>
      <sheetName val="준공내역서"/>
      <sheetName val="사급자재대"/>
      <sheetName val="사진표지-잔디"/>
      <sheetName val="사진대지"/>
      <sheetName val="공사내역서(총괄)"/>
      <sheetName val="BID"/>
      <sheetName val="집계표"/>
      <sheetName val="중기사용료"/>
      <sheetName val="일위대가"/>
      <sheetName val="중기사용료산출근거"/>
      <sheetName val="단가산출2"/>
      <sheetName val="단가 및 재료비"/>
      <sheetName val="장비가동"/>
      <sheetName val="조건"/>
      <sheetName val="배수관토공"/>
      <sheetName val="집계"/>
      <sheetName val="근로자자료입력"/>
      <sheetName val="참고자료"/>
      <sheetName val="단가"/>
      <sheetName val="일위목록"/>
      <sheetName val="2공구산출내역"/>
      <sheetName val="기계내역"/>
      <sheetName val="전체"/>
      <sheetName val="유림총괄"/>
      <sheetName val="이토변실(A3-LINE)"/>
      <sheetName val="상하차비용(기계상차)"/>
      <sheetName val="수간보호"/>
      <sheetName val="운반비"/>
      <sheetName val="111"/>
      <sheetName val="터파기및재료"/>
      <sheetName val="단가DATA"/>
      <sheetName val="Sheet6"/>
      <sheetName val="시추주상도"/>
      <sheetName val="관계주식"/>
      <sheetName val="단가적용"/>
      <sheetName val="산출내역서"/>
      <sheetName val="A-4"/>
      <sheetName val="Macro1"/>
      <sheetName val="산출내역서집계표"/>
      <sheetName val="연결관산출조서"/>
      <sheetName val="설계내역"/>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6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일위(전기)"/>
      <sheetName val="단가"/>
      <sheetName val="목록"/>
      <sheetName val="기계경비2"/>
      <sheetName val="직영비"/>
      <sheetName val="인건비"/>
      <sheetName val="산근"/>
      <sheetName val="기계경비1"/>
      <sheetName val="일위(발전)"/>
      <sheetName val="단가(발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목수량(공정)"/>
      <sheetName val="계약금액가능여부,조정설명서"/>
      <sheetName val="조정내역총괄표"/>
      <sheetName val="물가변동지수산근"/>
      <sheetName val="시중노임상승율산출표"/>
      <sheetName val="재료비상승율산출표"/>
      <sheetName val="기계경비상승율산출표"/>
      <sheetName val="기타경비산출근거"/>
      <sheetName val="변경공사비대비표(총괄)"/>
      <sheetName val="변경공사비대비표(송전)"/>
      <sheetName val="송전내역서(당초)"/>
      <sheetName val="지수조정율(송전)"/>
      <sheetName val="계수산정(송전)"/>
      <sheetName val="대가산정(합계) "/>
      <sheetName val="대가산정(송전)"/>
      <sheetName val="분류내역(송전)"/>
      <sheetName val="적용공사비대비표(총괄)"/>
      <sheetName val="적용공사비대비표(송전)"/>
      <sheetName val="송전대가"/>
      <sheetName val="송전내역서 (ESC)"/>
      <sheetName val="송전수량 (공정)"/>
      <sheetName val="송전수량(기성)"/>
      <sheetName val="분류수량 (2)"/>
      <sheetName val="철탑조립"/>
      <sheetName val="중운반 (2)"/>
      <sheetName val="공구손료"/>
      <sheetName val="변경공사비대비표(토목)"/>
      <sheetName val="토목내역서(당초)"/>
      <sheetName val="지수조정율(토목분) "/>
      <sheetName val="계수산정(토목)"/>
      <sheetName val="대가산정(토목)"/>
      <sheetName val="분류내역(토목)"/>
      <sheetName val="적용공사비대비표(토목)"/>
      <sheetName val="토목대가"/>
      <sheetName val="토목내역서(ESC)"/>
      <sheetName val="시공측량"/>
      <sheetName val="변동수량"/>
      <sheetName val="송전경비"/>
      <sheetName val="송전노무비"/>
      <sheetName val="송전재료비"/>
      <sheetName val="토목수량_공정_"/>
      <sheetName val="DB구축"/>
      <sheetName val="TOTAL3"/>
      <sheetName val="내역서"/>
      <sheetName val="공사비"/>
      <sheetName val="45,46"/>
      <sheetName val="별표집계"/>
      <sheetName val="해상"/>
      <sheetName val="노임단가"/>
      <sheetName val="단가"/>
      <sheetName val="기본자료"/>
      <sheetName val="정산입력"/>
      <sheetName val="증감대비"/>
      <sheetName val="공종단가"/>
      <sheetName val="#REF"/>
      <sheetName val="보호"/>
      <sheetName val="집계"/>
      <sheetName val="BID"/>
      <sheetName val="DATE"/>
      <sheetName val="다.도서인쇄비 "/>
      <sheetName val="제4절-1"/>
      <sheetName val="ESC1"/>
      <sheetName val="일위대가"/>
      <sheetName val="콘센트신설"/>
      <sheetName val="8-3기계경비"/>
      <sheetName val="수주현황2월"/>
      <sheetName val="별표2"/>
      <sheetName val="자재단가"/>
      <sheetName val="산출명세서"/>
      <sheetName val="각입중량산출서"/>
      <sheetName val="정산변경"/>
      <sheetName val="품셈"/>
      <sheetName val="재료비단가"/>
      <sheetName val="품"/>
      <sheetName val="LIST"/>
      <sheetName val="대운반(철재)"/>
      <sheetName val="1~69"/>
      <sheetName val="00상노임"/>
      <sheetName val="토공사"/>
      <sheetName val="공사직종별노임"/>
      <sheetName val="Sheet2"/>
      <sheetName val="설계명세서"/>
      <sheetName val="1.설계조건"/>
      <sheetName val="건축내역(동해조인)"/>
      <sheetName val="공사설계서"/>
      <sheetName val="확약서"/>
      <sheetName val="배수관토공"/>
      <sheetName val="부관맨홀조서"/>
      <sheetName val="준공정산"/>
      <sheetName val="설계명세"/>
      <sheetName val="환율"/>
      <sheetName val="소요물자명세서"/>
      <sheetName val="노무비"/>
      <sheetName val="설계서"/>
      <sheetName val="선택"/>
      <sheetName val="자재집계표지"/>
      <sheetName val="설계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6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백포자재단가"/>
      <sheetName val="백자재단위당"/>
      <sheetName val="백자재산출"/>
      <sheetName val="백자재운반"/>
      <sheetName val="백중기일람"/>
      <sheetName val="백중기"/>
      <sheetName val="백단가"/>
      <sheetName val="수자재단가"/>
      <sheetName val="수자재단위당"/>
      <sheetName val="단가산출"/>
      <sheetName val="공사요율"/>
      <sheetName val="DATE"/>
      <sheetName val="Sheet1"/>
      <sheetName val="DAN1"/>
      <sheetName val="수량산출서-2"/>
      <sheetName val="일위대가표"/>
      <sheetName val="TOTAL3"/>
      <sheetName val="100만평"/>
      <sheetName val="도로횡단-D300"/>
      <sheetName val="집계표"/>
      <sheetName val="원가계산1담양캠퍼스"/>
      <sheetName val="목차"/>
      <sheetName val="토목수량(공정)"/>
      <sheetName val="맨홀수량"/>
      <sheetName val="총괄서"/>
      <sheetName val="공비대비"/>
      <sheetName val="DB구축"/>
      <sheetName val="노임단가"/>
      <sheetName val="수단"/>
      <sheetName val="③내역서(전체)"/>
      <sheetName val="직재"/>
      <sheetName val="SANTOGO"/>
      <sheetName val="설비"/>
      <sheetName val="내역서"/>
      <sheetName val="지장물건일위대가"/>
      <sheetName val="2.재료비"/>
      <sheetName val="1.인건비"/>
      <sheetName val="2000년1차"/>
      <sheetName val="수량산출"/>
      <sheetName val="수자재산출"/>
      <sheetName val="평자재단가"/>
      <sheetName val="평자재단위당"/>
      <sheetName val="평자재산출"/>
      <sheetName val="중기일람"/>
      <sheetName val="중기"/>
      <sheetName val="자재운반"/>
      <sheetName val="자재운반도"/>
      <sheetName val="단가"/>
      <sheetName val="작성개요"/>
      <sheetName val="공통단가"/>
      <sheetName val="평거푸집단가"/>
      <sheetName val="평콘단가"/>
      <sheetName val="평토공단가"/>
      <sheetName val="평콘단위당"/>
      <sheetName val="평콘산출"/>
      <sheetName val="가설단가"/>
      <sheetName val="평흄관단가"/>
      <sheetName val="평흄관운반비"/>
      <sheetName val="평흄관단위당"/>
      <sheetName val="평흄관산출"/>
      <sheetName val="입력조건"/>
      <sheetName val="일위대가"/>
      <sheetName val="밸브설치"/>
      <sheetName val="터파기및재료"/>
      <sheetName val="송전재료비"/>
      <sheetName val="#REF"/>
      <sheetName val="기본일위"/>
      <sheetName val="설계내역"/>
      <sheetName val="관급자재"/>
      <sheetName val="진주방향"/>
      <sheetName val="마산방향"/>
      <sheetName val="ⴭⴭⴭⴭⴭ"/>
      <sheetName val="마산방향철근집계"/>
      <sheetName val="1~69"/>
      <sheetName val="수목단가"/>
      <sheetName val="시설수량표"/>
      <sheetName val="식재수량표"/>
      <sheetName val="자재단가"/>
      <sheetName val="라.공사비"/>
      <sheetName val="다.도서인쇄비"/>
      <sheetName val="자재비"/>
      <sheetName val="설계명세"/>
      <sheetName val="지수적용공사비내역서"/>
      <sheetName val="3지구단위"/>
      <sheetName val="0.사업개요"/>
      <sheetName val="노무비"/>
      <sheetName val="일위목록"/>
      <sheetName val="4차원가계산서"/>
      <sheetName val="산출내역서"/>
      <sheetName val="BID"/>
      <sheetName val="최종총괄"/>
      <sheetName val="22철거수량"/>
      <sheetName val="woo(mac)"/>
      <sheetName val="용산1(해보)"/>
      <sheetName val="공사비"/>
      <sheetName val="왕십리방향"/>
      <sheetName val="배수관토공산출"/>
      <sheetName val="상수구조화편집부표"/>
      <sheetName val="수원공사비"/>
      <sheetName val="자재대"/>
      <sheetName val="COPING-1"/>
      <sheetName val="역T형교대-2수량"/>
      <sheetName val="배수장토목공사비"/>
      <sheetName val="자재단위당"/>
      <sheetName val="자재산출"/>
      <sheetName val="중기운반비"/>
      <sheetName val="자료"/>
      <sheetName val="교대(A1)"/>
      <sheetName val="spec1"/>
      <sheetName val="평야성토"/>
      <sheetName val="점토운반"/>
      <sheetName val="용지매수"/>
      <sheetName val="기초단가표"/>
      <sheetName val="단가일람"/>
      <sheetName val="조경일람"/>
      <sheetName val="요율"/>
      <sheetName val="96보완계획7.12"/>
      <sheetName val="접속도수량집계표"/>
      <sheetName val="도서인쇄비"/>
      <sheetName val="식재가격"/>
      <sheetName val="식재총괄"/>
      <sheetName val="지급자재"/>
      <sheetName val="덕전리"/>
      <sheetName val="신규식재수량"/>
      <sheetName val="DATA"/>
      <sheetName val="주요재료비(원본)"/>
      <sheetName val="설계명세서(선로)"/>
      <sheetName val="공통(20-91)"/>
      <sheetName val="건축일위"/>
      <sheetName val="그라우팅일위"/>
      <sheetName val="총괄내역서"/>
      <sheetName val="정렬"/>
      <sheetName val="사본 - b_balju"/>
      <sheetName val="b_balju"/>
      <sheetName val="단가표 "/>
      <sheetName val="VXXXXX"/>
      <sheetName val="위치조서"/>
      <sheetName val="총괄-1"/>
      <sheetName val="각형맨홀"/>
      <sheetName val="1.설계설명서"/>
      <sheetName val="단가표"/>
      <sheetName val="sw1"/>
      <sheetName val="NOMUBI"/>
      <sheetName val="일위대가집계"/>
      <sheetName val="하천제원"/>
      <sheetName val="내역서 "/>
      <sheetName val="각종단가"/>
      <sheetName val="세부산출내역서"/>
      <sheetName val="소방공사"/>
      <sheetName val="전기공사"/>
      <sheetName val="건설공사"/>
      <sheetName val="정보통신공사"/>
      <sheetName val="상세"/>
      <sheetName val="예측단가간지"/>
      <sheetName val="직노"/>
      <sheetName val="횡배수관"/>
      <sheetName val="Sheet1 (2)"/>
      <sheetName val="가도공"/>
      <sheetName val="산수배수"/>
    </sheetNames>
    <sheetDataSet>
      <sheetData sheetId="0"/>
      <sheetData sheetId="1"/>
      <sheetData sheetId="2"/>
      <sheetData sheetId="3"/>
      <sheetData sheetId="4"/>
      <sheetData sheetId="5"/>
      <sheetData sheetId="6"/>
      <sheetData sheetId="7"/>
      <sheetData sheetId="8"/>
      <sheetData sheetId="9" refreshError="1">
        <row r="4">
          <cell r="A4">
            <v>1</v>
          </cell>
          <cell r="B4" t="str">
            <v>1.양회</v>
          </cell>
          <cell r="C4" t="str">
            <v>트럭(10.5Ton)</v>
          </cell>
          <cell r="D4" t="str">
            <v>구역화물적용</v>
          </cell>
          <cell r="E4">
            <v>0</v>
          </cell>
          <cell r="F4">
            <v>15102</v>
          </cell>
          <cell r="G4">
            <v>1</v>
          </cell>
          <cell r="H4" t="str">
            <v>ton</v>
          </cell>
          <cell r="I4">
            <v>0</v>
          </cell>
          <cell r="J4">
            <v>0</v>
          </cell>
          <cell r="K4">
            <v>15102</v>
          </cell>
          <cell r="L4">
            <v>15102</v>
          </cell>
          <cell r="M4">
            <v>0.08</v>
          </cell>
        </row>
        <row r="5">
          <cell r="A5">
            <v>2</v>
          </cell>
          <cell r="B5">
            <v>0</v>
          </cell>
          <cell r="C5" t="str">
            <v>경운기(1Ton)</v>
          </cell>
          <cell r="D5">
            <v>9235</v>
          </cell>
          <cell r="E5">
            <v>304.50699999999995</v>
          </cell>
          <cell r="F5">
            <v>558</v>
          </cell>
          <cell r="G5">
            <v>3.5</v>
          </cell>
          <cell r="H5" t="str">
            <v>ton</v>
          </cell>
          <cell r="I5">
            <v>2638</v>
          </cell>
          <cell r="J5">
            <v>87</v>
          </cell>
          <cell r="K5">
            <v>159</v>
          </cell>
          <cell r="L5">
            <v>2884</v>
          </cell>
          <cell r="M5">
            <v>0.04</v>
          </cell>
        </row>
        <row r="6">
          <cell r="A6">
            <v>3</v>
          </cell>
          <cell r="B6" t="str">
            <v>2.철근</v>
          </cell>
          <cell r="C6" t="str">
            <v>트럭(10.5Ton)</v>
          </cell>
          <cell r="D6" t="str">
            <v>구역화물적용</v>
          </cell>
          <cell r="E6">
            <v>0</v>
          </cell>
          <cell r="F6">
            <v>15070</v>
          </cell>
          <cell r="G6">
            <v>1</v>
          </cell>
          <cell r="H6" t="str">
            <v>ton</v>
          </cell>
          <cell r="I6">
            <v>0</v>
          </cell>
          <cell r="J6">
            <v>0</v>
          </cell>
          <cell r="K6">
            <v>15070</v>
          </cell>
          <cell r="L6">
            <v>15070</v>
          </cell>
          <cell r="M6">
            <v>0.06</v>
          </cell>
        </row>
        <row r="7">
          <cell r="A7">
            <v>4</v>
          </cell>
          <cell r="B7">
            <v>0</v>
          </cell>
          <cell r="C7" t="str">
            <v>경운기(1Ton)</v>
          </cell>
          <cell r="D7">
            <v>9235</v>
          </cell>
          <cell r="E7">
            <v>304.50699999999995</v>
          </cell>
          <cell r="F7">
            <v>558</v>
          </cell>
          <cell r="G7">
            <v>3.5</v>
          </cell>
          <cell r="H7" t="str">
            <v>ton</v>
          </cell>
          <cell r="I7">
            <v>2638</v>
          </cell>
          <cell r="J7">
            <v>87</v>
          </cell>
          <cell r="K7">
            <v>159</v>
          </cell>
          <cell r="L7">
            <v>2884</v>
          </cell>
          <cell r="M7">
            <v>0.04</v>
          </cell>
        </row>
        <row r="8">
          <cell r="A8">
            <v>5</v>
          </cell>
          <cell r="B8" t="str">
            <v>3.모래</v>
          </cell>
          <cell r="C8" t="str">
            <v>덤프(15.0Ton)</v>
          </cell>
          <cell r="D8">
            <v>9681</v>
          </cell>
          <cell r="E8">
            <v>15994</v>
          </cell>
          <cell r="F8">
            <v>11211</v>
          </cell>
          <cell r="G8">
            <v>4.12</v>
          </cell>
          <cell r="H8" t="str">
            <v>㎥</v>
          </cell>
          <cell r="I8">
            <v>2349</v>
          </cell>
          <cell r="J8">
            <v>3882</v>
          </cell>
          <cell r="K8">
            <v>2721</v>
          </cell>
          <cell r="L8">
            <v>8952</v>
          </cell>
        </row>
        <row r="9">
          <cell r="A9">
            <v>6</v>
          </cell>
          <cell r="B9">
            <v>0</v>
          </cell>
          <cell r="C9" t="str">
            <v>경운기(1Ton)</v>
          </cell>
          <cell r="D9">
            <v>9235</v>
          </cell>
          <cell r="E9">
            <v>304.50699999999995</v>
          </cell>
          <cell r="F9">
            <v>558</v>
          </cell>
          <cell r="G9">
            <v>2.2599999999999998</v>
          </cell>
          <cell r="H9" t="str">
            <v>㎥</v>
          </cell>
          <cell r="I9">
            <v>4086</v>
          </cell>
          <cell r="J9">
            <v>134</v>
          </cell>
          <cell r="K9">
            <v>246</v>
          </cell>
          <cell r="L9">
            <v>4466</v>
          </cell>
          <cell r="M9">
            <v>0.05</v>
          </cell>
        </row>
        <row r="10">
          <cell r="A10">
            <v>7</v>
          </cell>
          <cell r="B10" t="str">
            <v>4.자갈</v>
          </cell>
          <cell r="C10" t="str">
            <v>덤프(15.0Ton)</v>
          </cell>
          <cell r="D10">
            <v>9681</v>
          </cell>
          <cell r="E10">
            <v>15994</v>
          </cell>
          <cell r="F10">
            <v>11211</v>
          </cell>
          <cell r="G10">
            <v>9.27</v>
          </cell>
          <cell r="H10" t="str">
            <v>㎥</v>
          </cell>
          <cell r="I10">
            <v>1044</v>
          </cell>
          <cell r="J10">
            <v>1725</v>
          </cell>
          <cell r="K10">
            <v>1209</v>
          </cell>
          <cell r="L10">
            <v>3978</v>
          </cell>
        </row>
        <row r="11">
          <cell r="A11">
            <v>8</v>
          </cell>
          <cell r="B11">
            <v>0</v>
          </cell>
          <cell r="C11" t="str">
            <v>경운기(1Ton)</v>
          </cell>
          <cell r="D11">
            <v>9235</v>
          </cell>
          <cell r="E11">
            <v>269.49400000000003</v>
          </cell>
          <cell r="F11">
            <v>558</v>
          </cell>
          <cell r="G11">
            <v>2.1</v>
          </cell>
          <cell r="H11" t="str">
            <v>㎥</v>
          </cell>
          <cell r="I11">
            <v>4397</v>
          </cell>
          <cell r="J11">
            <v>128</v>
          </cell>
          <cell r="K11">
            <v>265</v>
          </cell>
          <cell r="L11">
            <v>4790</v>
          </cell>
          <cell r="M11">
            <v>0.06</v>
          </cell>
        </row>
        <row r="12">
          <cell r="A12">
            <v>9</v>
          </cell>
          <cell r="B12" t="str">
            <v>5.목재</v>
          </cell>
          <cell r="C12" t="str">
            <v>트럭(10.5Ton)</v>
          </cell>
          <cell r="D12">
            <v>8683</v>
          </cell>
          <cell r="E12">
            <v>8150.9999999999991</v>
          </cell>
          <cell r="F12">
            <v>6853</v>
          </cell>
          <cell r="G12">
            <v>5.68</v>
          </cell>
          <cell r="H12" t="str">
            <v>㎥</v>
          </cell>
          <cell r="I12">
            <v>1528</v>
          </cell>
          <cell r="J12">
            <v>1435</v>
          </cell>
          <cell r="K12">
            <v>1206</v>
          </cell>
          <cell r="L12">
            <v>4169</v>
          </cell>
          <cell r="M12">
            <v>0.05</v>
          </cell>
        </row>
        <row r="13">
          <cell r="A13">
            <v>10</v>
          </cell>
          <cell r="B13">
            <v>0</v>
          </cell>
          <cell r="C13" t="str">
            <v>경운기(1Ton)</v>
          </cell>
          <cell r="D13">
            <v>9235</v>
          </cell>
          <cell r="E13">
            <v>304.50699999999995</v>
          </cell>
          <cell r="F13">
            <v>558</v>
          </cell>
          <cell r="G13">
            <v>6.02</v>
          </cell>
          <cell r="H13" t="str">
            <v>㎥</v>
          </cell>
          <cell r="I13">
            <v>1534</v>
          </cell>
          <cell r="J13">
            <v>50</v>
          </cell>
          <cell r="K13">
            <v>92</v>
          </cell>
          <cell r="L13">
            <v>1676</v>
          </cell>
          <cell r="M13">
            <v>0.02</v>
          </cell>
        </row>
        <row r="14">
          <cell r="A14">
            <v>11</v>
          </cell>
          <cell r="B14" t="str">
            <v xml:space="preserve">6.휠타모래 </v>
          </cell>
          <cell r="C14" t="str">
            <v>덤프(15.0Ton)</v>
          </cell>
          <cell r="D14">
            <v>9681</v>
          </cell>
          <cell r="E14">
            <v>15994</v>
          </cell>
          <cell r="F14">
            <v>11211</v>
          </cell>
          <cell r="G14">
            <v>4.12</v>
          </cell>
          <cell r="H14" t="str">
            <v>㎥</v>
          </cell>
          <cell r="I14">
            <v>2349</v>
          </cell>
          <cell r="J14">
            <v>3882</v>
          </cell>
          <cell r="K14">
            <v>2721</v>
          </cell>
          <cell r="L14">
            <v>8952</v>
          </cell>
        </row>
        <row r="15">
          <cell r="A15">
            <v>12</v>
          </cell>
          <cell r="B15" t="str">
            <v xml:space="preserve">7.기초모래 </v>
          </cell>
          <cell r="C15" t="str">
            <v>덤프(15.0Ton)</v>
          </cell>
          <cell r="D15">
            <v>9681</v>
          </cell>
          <cell r="E15">
            <v>15994</v>
          </cell>
          <cell r="F15">
            <v>11211</v>
          </cell>
          <cell r="G15">
            <v>4.12</v>
          </cell>
          <cell r="H15" t="str">
            <v>㎥</v>
          </cell>
          <cell r="I15">
            <v>2349</v>
          </cell>
          <cell r="J15">
            <v>3882</v>
          </cell>
          <cell r="K15">
            <v>2721</v>
          </cell>
          <cell r="L15">
            <v>8952</v>
          </cell>
        </row>
        <row r="16">
          <cell r="A16">
            <v>13</v>
          </cell>
          <cell r="B16">
            <v>0</v>
          </cell>
          <cell r="C16" t="str">
            <v>경운기(1Ton)</v>
          </cell>
          <cell r="D16">
            <v>9235</v>
          </cell>
          <cell r="E16">
            <v>304.50699999999995</v>
          </cell>
          <cell r="F16">
            <v>558</v>
          </cell>
          <cell r="G16">
            <v>2.2599999999999998</v>
          </cell>
          <cell r="H16" t="str">
            <v>㎥</v>
          </cell>
          <cell r="I16">
            <v>4086</v>
          </cell>
          <cell r="J16">
            <v>134</v>
          </cell>
          <cell r="K16">
            <v>246</v>
          </cell>
          <cell r="L16">
            <v>4466</v>
          </cell>
          <cell r="M16">
            <v>7.0000000000000007E-2</v>
          </cell>
        </row>
        <row r="17">
          <cell r="A17">
            <v>14</v>
          </cell>
          <cell r="B17" t="str">
            <v>8.철재</v>
          </cell>
          <cell r="C17" t="str">
            <v>트럭(10.5Ton)</v>
          </cell>
          <cell r="D17">
            <v>8683</v>
          </cell>
          <cell r="E17">
            <v>7680.7500000000009</v>
          </cell>
          <cell r="F17">
            <v>6853</v>
          </cell>
          <cell r="G17">
            <v>3.57</v>
          </cell>
          <cell r="H17" t="str">
            <v>ton</v>
          </cell>
          <cell r="I17">
            <v>2432</v>
          </cell>
          <cell r="J17">
            <v>2151</v>
          </cell>
          <cell r="K17">
            <v>1919</v>
          </cell>
          <cell r="L17">
            <v>6502</v>
          </cell>
          <cell r="M17">
            <v>0.1</v>
          </cell>
        </row>
        <row r="18">
          <cell r="A18">
            <v>15</v>
          </cell>
          <cell r="B18">
            <v>0</v>
          </cell>
          <cell r="C18" t="str">
            <v>경운기(1Ton)</v>
          </cell>
          <cell r="D18">
            <v>9235</v>
          </cell>
          <cell r="E18">
            <v>304.50699999999995</v>
          </cell>
          <cell r="F18">
            <v>558</v>
          </cell>
          <cell r="G18">
            <v>3.49</v>
          </cell>
          <cell r="H18" t="str">
            <v>ton</v>
          </cell>
          <cell r="I18">
            <v>2646</v>
          </cell>
          <cell r="J18">
            <v>87</v>
          </cell>
          <cell r="K18">
            <v>159</v>
          </cell>
          <cell r="L18">
            <v>2892</v>
          </cell>
          <cell r="M18">
            <v>0.04</v>
          </cell>
        </row>
        <row r="19">
          <cell r="A19">
            <v>16</v>
          </cell>
          <cell r="B19" t="str">
            <v>9.도로자갈</v>
          </cell>
          <cell r="C19" t="str">
            <v>덤프(15.0Ton)</v>
          </cell>
          <cell r="D19">
            <v>9681</v>
          </cell>
          <cell r="E19">
            <v>15994</v>
          </cell>
          <cell r="F19">
            <v>11211</v>
          </cell>
          <cell r="G19">
            <v>7.76</v>
          </cell>
          <cell r="H19" t="str">
            <v>㎥</v>
          </cell>
          <cell r="I19">
            <v>1247</v>
          </cell>
          <cell r="J19">
            <v>2061</v>
          </cell>
          <cell r="K19">
            <v>1444</v>
          </cell>
          <cell r="L19">
            <v>4752</v>
          </cell>
        </row>
        <row r="20">
          <cell r="A20">
            <v>17</v>
          </cell>
          <cell r="B20" t="str">
            <v>10.뒷채움자갈</v>
          </cell>
          <cell r="C20" t="str">
            <v>덤프(15.0Ton)</v>
          </cell>
          <cell r="D20">
            <v>9681</v>
          </cell>
          <cell r="E20">
            <v>15994</v>
          </cell>
          <cell r="F20">
            <v>11211</v>
          </cell>
          <cell r="G20">
            <v>8.8800000000000008</v>
          </cell>
          <cell r="H20" t="str">
            <v>㎥</v>
          </cell>
          <cell r="I20">
            <v>1090</v>
          </cell>
          <cell r="J20">
            <v>1801</v>
          </cell>
          <cell r="K20">
            <v>1262</v>
          </cell>
          <cell r="L20">
            <v>4153</v>
          </cell>
        </row>
        <row r="21">
          <cell r="A21">
            <v>18</v>
          </cell>
          <cell r="B21">
            <v>0</v>
          </cell>
          <cell r="C21" t="str">
            <v>경운기(1Ton)</v>
          </cell>
          <cell r="D21">
            <v>9235</v>
          </cell>
          <cell r="E21">
            <v>269.49400000000003</v>
          </cell>
          <cell r="F21">
            <v>558</v>
          </cell>
          <cell r="G21">
            <v>2.1</v>
          </cell>
          <cell r="H21" t="str">
            <v>㎥</v>
          </cell>
          <cell r="I21">
            <v>4397</v>
          </cell>
          <cell r="J21">
            <v>128</v>
          </cell>
          <cell r="K21">
            <v>265</v>
          </cell>
          <cell r="L21">
            <v>4790</v>
          </cell>
          <cell r="M21">
            <v>0.08</v>
          </cell>
        </row>
        <row r="22">
          <cell r="A22">
            <v>19</v>
          </cell>
          <cell r="B22" t="str">
            <v>11.휠타자갈</v>
          </cell>
          <cell r="C22" t="str">
            <v>덤프(15.0Ton)</v>
          </cell>
          <cell r="D22">
            <v>9681</v>
          </cell>
          <cell r="E22">
            <v>15994</v>
          </cell>
          <cell r="F22">
            <v>11211</v>
          </cell>
          <cell r="G22">
            <v>9.6</v>
          </cell>
          <cell r="H22" t="str">
            <v>㎥</v>
          </cell>
          <cell r="I22">
            <v>1008</v>
          </cell>
          <cell r="J22">
            <v>1666</v>
          </cell>
          <cell r="K22">
            <v>1167</v>
          </cell>
          <cell r="L22">
            <v>3841</v>
          </cell>
        </row>
        <row r="23">
          <cell r="A23">
            <v>20</v>
          </cell>
          <cell r="B23" t="str">
            <v>12.돌망태조약돌,유용</v>
          </cell>
          <cell r="C23" t="str">
            <v>경운기(1Ton)</v>
          </cell>
          <cell r="D23">
            <v>9235</v>
          </cell>
          <cell r="E23">
            <v>269.49400000000003</v>
          </cell>
          <cell r="F23">
            <v>558</v>
          </cell>
          <cell r="G23">
            <v>1.63</v>
          </cell>
          <cell r="H23" t="str">
            <v>㎥</v>
          </cell>
          <cell r="I23">
            <v>5665</v>
          </cell>
          <cell r="J23">
            <v>165</v>
          </cell>
          <cell r="K23">
            <v>342</v>
          </cell>
          <cell r="L23">
            <v>6172</v>
          </cell>
          <cell r="M23">
            <v>0.11</v>
          </cell>
        </row>
        <row r="24">
          <cell r="A24">
            <v>21</v>
          </cell>
          <cell r="B24" t="str">
            <v>13.배수공자갈,유용</v>
          </cell>
          <cell r="C24" t="str">
            <v>경운기(1Ton)</v>
          </cell>
          <cell r="D24">
            <v>9235</v>
          </cell>
          <cell r="E24">
            <v>269.49400000000003</v>
          </cell>
          <cell r="F24">
            <v>558</v>
          </cell>
          <cell r="G24">
            <v>2.5099999999999998</v>
          </cell>
          <cell r="H24" t="str">
            <v>㎥</v>
          </cell>
          <cell r="I24">
            <v>3679</v>
          </cell>
          <cell r="J24">
            <v>107</v>
          </cell>
          <cell r="K24">
            <v>222</v>
          </cell>
          <cell r="L24">
            <v>4008</v>
          </cell>
          <cell r="M24">
            <v>7.0000000000000007E-2</v>
          </cell>
        </row>
        <row r="25">
          <cell r="A25">
            <v>22</v>
          </cell>
          <cell r="B25" t="str">
            <v>14.뒷채움조약돌,유용</v>
          </cell>
          <cell r="C25" t="str">
            <v>경운기(1Ton)</v>
          </cell>
          <cell r="D25">
            <v>9235</v>
          </cell>
          <cell r="E25">
            <v>269.49400000000003</v>
          </cell>
          <cell r="F25">
            <v>558</v>
          </cell>
          <cell r="G25">
            <v>1.96</v>
          </cell>
          <cell r="H25" t="str">
            <v>㎥</v>
          </cell>
          <cell r="I25">
            <v>4711</v>
          </cell>
          <cell r="J25">
            <v>137</v>
          </cell>
          <cell r="K25">
            <v>284</v>
          </cell>
          <cell r="L25">
            <v>5132</v>
          </cell>
          <cell r="M25">
            <v>0.09</v>
          </cell>
        </row>
        <row r="26">
          <cell r="A26">
            <v>23</v>
          </cell>
          <cell r="B26" t="str">
            <v>15.콘크리트타설</v>
          </cell>
          <cell r="C26" t="str">
            <v>0.1 ㎥  믹셔</v>
          </cell>
          <cell r="D26">
            <v>9235</v>
          </cell>
          <cell r="E26">
            <v>1233</v>
          </cell>
          <cell r="F26">
            <v>1198</v>
          </cell>
          <cell r="G26">
            <v>1.2</v>
          </cell>
          <cell r="H26" t="str">
            <v>㎥</v>
          </cell>
          <cell r="I26">
            <v>7695</v>
          </cell>
          <cell r="J26">
            <v>1027</v>
          </cell>
          <cell r="K26">
            <v>998</v>
          </cell>
          <cell r="L26">
            <v>9720</v>
          </cell>
        </row>
        <row r="27">
          <cell r="A27">
            <v>24</v>
          </cell>
          <cell r="B27">
            <v>0</v>
          </cell>
          <cell r="C27" t="str">
            <v>0.45 ㎥  믹셔</v>
          </cell>
          <cell r="D27">
            <v>9235</v>
          </cell>
          <cell r="E27">
            <v>3701</v>
          </cell>
          <cell r="F27">
            <v>3718</v>
          </cell>
          <cell r="G27">
            <v>5.4</v>
          </cell>
          <cell r="H27" t="str">
            <v>㎥</v>
          </cell>
          <cell r="I27">
            <v>1710</v>
          </cell>
          <cell r="J27">
            <v>685</v>
          </cell>
          <cell r="K27">
            <v>688</v>
          </cell>
          <cell r="L27">
            <v>3083</v>
          </cell>
        </row>
        <row r="28">
          <cell r="A28">
            <v>25</v>
          </cell>
          <cell r="B28">
            <v>0</v>
          </cell>
          <cell r="C28" t="str">
            <v>엔진식진동기(Ø-45)</v>
          </cell>
          <cell r="D28">
            <v>0</v>
          </cell>
          <cell r="E28">
            <v>1023</v>
          </cell>
          <cell r="F28">
            <v>132</v>
          </cell>
          <cell r="G28">
            <v>5.4</v>
          </cell>
          <cell r="H28" t="str">
            <v>㎥</v>
          </cell>
          <cell r="I28">
            <v>0</v>
          </cell>
          <cell r="J28">
            <v>189</v>
          </cell>
          <cell r="K28">
            <v>24</v>
          </cell>
          <cell r="L28">
            <v>213</v>
          </cell>
        </row>
        <row r="29">
          <cell r="A29">
            <v>26</v>
          </cell>
          <cell r="B29">
            <v>0</v>
          </cell>
          <cell r="C29" t="str">
            <v>바이브레타 (10㎥이상)</v>
          </cell>
          <cell r="D29">
            <v>0</v>
          </cell>
          <cell r="E29">
            <v>0</v>
          </cell>
          <cell r="F29">
            <v>35</v>
          </cell>
          <cell r="G29">
            <v>5.4</v>
          </cell>
          <cell r="H29" t="str">
            <v>㎥</v>
          </cell>
          <cell r="I29">
            <v>0</v>
          </cell>
          <cell r="J29">
            <v>0</v>
          </cell>
          <cell r="K29">
            <v>6</v>
          </cell>
          <cell r="L29">
            <v>6</v>
          </cell>
        </row>
        <row r="30">
          <cell r="A30">
            <v>27</v>
          </cell>
          <cell r="B30">
            <v>0</v>
          </cell>
          <cell r="C30" t="str">
            <v>엔진식진동기(Ø-45)</v>
          </cell>
          <cell r="D30">
            <v>0</v>
          </cell>
          <cell r="E30">
            <v>1023</v>
          </cell>
          <cell r="F30">
            <v>132</v>
          </cell>
          <cell r="G30">
            <v>1.2</v>
          </cell>
          <cell r="H30" t="str">
            <v>㎥</v>
          </cell>
          <cell r="I30">
            <v>0</v>
          </cell>
          <cell r="J30">
            <v>852</v>
          </cell>
          <cell r="K30">
            <v>110</v>
          </cell>
          <cell r="L30">
            <v>962</v>
          </cell>
        </row>
        <row r="31">
          <cell r="A31">
            <v>28</v>
          </cell>
          <cell r="B31">
            <v>0</v>
          </cell>
          <cell r="C31" t="str">
            <v>바이브레타 (10㎥이하)</v>
          </cell>
          <cell r="D31">
            <v>0</v>
          </cell>
          <cell r="E31">
            <v>0</v>
          </cell>
          <cell r="F31">
            <v>35</v>
          </cell>
          <cell r="G31">
            <v>1.2</v>
          </cell>
          <cell r="H31" t="str">
            <v>㎥</v>
          </cell>
          <cell r="I31">
            <v>0</v>
          </cell>
          <cell r="J31">
            <v>0</v>
          </cell>
          <cell r="K31">
            <v>29</v>
          </cell>
          <cell r="L31">
            <v>29</v>
          </cell>
        </row>
        <row r="32">
          <cell r="A32">
            <v>29</v>
          </cell>
          <cell r="B32" t="str">
            <v>16.중기운반</v>
          </cell>
          <cell r="C32" t="str">
            <v>트레일러</v>
          </cell>
          <cell r="D32">
            <v>8683</v>
          </cell>
          <cell r="E32">
            <v>13643.427</v>
          </cell>
          <cell r="F32">
            <v>10805</v>
          </cell>
          <cell r="G32">
            <v>20.78</v>
          </cell>
          <cell r="H32" t="str">
            <v>hr</v>
          </cell>
          <cell r="I32">
            <v>180432</v>
          </cell>
          <cell r="J32">
            <v>283510</v>
          </cell>
          <cell r="K32">
            <v>224527</v>
          </cell>
          <cell r="L32">
            <v>688469</v>
          </cell>
        </row>
        <row r="33">
          <cell r="A33">
            <v>30</v>
          </cell>
          <cell r="B33" t="str">
            <v>17.중기운반(소형장비)</v>
          </cell>
          <cell r="C33" t="str">
            <v>덤프8t</v>
          </cell>
          <cell r="D33">
            <v>8683</v>
          </cell>
          <cell r="E33">
            <v>8487.2970000000005</v>
          </cell>
          <cell r="F33">
            <v>6170</v>
          </cell>
          <cell r="G33">
            <v>20.78</v>
          </cell>
          <cell r="H33" t="str">
            <v>hr</v>
          </cell>
          <cell r="I33">
            <v>180432</v>
          </cell>
          <cell r="J33">
            <v>176366</v>
          </cell>
          <cell r="K33">
            <v>128212</v>
          </cell>
          <cell r="L33">
            <v>485010</v>
          </cell>
        </row>
        <row r="34">
          <cell r="A34">
            <v>31</v>
          </cell>
          <cell r="B34" t="str">
            <v>18.중기운반</v>
          </cell>
          <cell r="C34" t="str">
            <v>덤프10.5t</v>
          </cell>
          <cell r="D34">
            <v>8683</v>
          </cell>
          <cell r="E34">
            <v>14250</v>
          </cell>
          <cell r="F34">
            <v>6853</v>
          </cell>
          <cell r="G34">
            <v>6.71</v>
          </cell>
          <cell r="H34" t="str">
            <v>hr</v>
          </cell>
          <cell r="I34">
            <v>58262</v>
          </cell>
          <cell r="J34">
            <v>95617</v>
          </cell>
          <cell r="K34">
            <v>45983</v>
          </cell>
          <cell r="L34">
            <v>199862</v>
          </cell>
        </row>
        <row r="35">
          <cell r="A35">
            <v>32</v>
          </cell>
          <cell r="B35" t="str">
            <v>19.중기운반</v>
          </cell>
          <cell r="C35" t="str">
            <v>덤프8t</v>
          </cell>
          <cell r="D35">
            <v>8683</v>
          </cell>
          <cell r="E35">
            <v>9399</v>
          </cell>
          <cell r="F35">
            <v>6170</v>
          </cell>
          <cell r="G35">
            <v>6.71</v>
          </cell>
          <cell r="H35" t="str">
            <v>hr</v>
          </cell>
          <cell r="I35">
            <v>58262</v>
          </cell>
          <cell r="J35">
            <v>63067</v>
          </cell>
          <cell r="K35">
            <v>41400</v>
          </cell>
          <cell r="L35">
            <v>162729</v>
          </cell>
        </row>
        <row r="36">
          <cell r="A36">
            <v>33</v>
          </cell>
          <cell r="B36" t="str">
            <v>20.석재운반(석축용)</v>
          </cell>
          <cell r="C36" t="str">
            <v>경운기</v>
          </cell>
          <cell r="D36">
            <v>9235</v>
          </cell>
          <cell r="E36">
            <v>269.49400000000003</v>
          </cell>
          <cell r="F36">
            <v>558</v>
          </cell>
          <cell r="G36">
            <v>1.54</v>
          </cell>
          <cell r="H36" t="str">
            <v>㎥</v>
          </cell>
          <cell r="I36">
            <v>5996</v>
          </cell>
          <cell r="J36">
            <v>174</v>
          </cell>
          <cell r="K36">
            <v>362</v>
          </cell>
          <cell r="L36">
            <v>6532</v>
          </cell>
          <cell r="M36">
            <v>0.11</v>
          </cell>
        </row>
        <row r="37">
          <cell r="A37">
            <v>34</v>
          </cell>
        </row>
        <row r="38">
          <cell r="A38">
            <v>35</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refreshError="1"/>
    </sheetDataSet>
  </externalBook>
</externalLink>
</file>

<file path=xl/externalLinks/externalLink6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단가산출"/>
      <sheetName val="실행대비"/>
      <sheetName val="골조시행"/>
      <sheetName val="토공사"/>
      <sheetName val="내역(~2"/>
      <sheetName val="증감대비"/>
      <sheetName val="CON'C"/>
      <sheetName val="보증수수료산출"/>
      <sheetName val="공사비총괄표"/>
      <sheetName val="일위_파일"/>
      <sheetName val="데이타"/>
      <sheetName val="재료"/>
      <sheetName val="품셈TABLE"/>
      <sheetName val="소비자가"/>
      <sheetName val="99년하반기"/>
      <sheetName val="Sheet1"/>
      <sheetName val="RING WALL"/>
      <sheetName val="집계표"/>
      <sheetName val="BID"/>
      <sheetName val="설변공종별"/>
      <sheetName val="설변조정내역"/>
      <sheetName val="건기토원가"/>
      <sheetName val="건축원가"/>
      <sheetName val="토목원가"/>
      <sheetName val="기계원가"/>
      <sheetName val="기계내역"/>
      <sheetName val="표지"/>
      <sheetName val="단가표"/>
      <sheetName val="지질조사"/>
      <sheetName val="기성"/>
      <sheetName val="북제주원가"/>
      <sheetName val="실행"/>
      <sheetName val="내역"/>
      <sheetName val="자재단가"/>
      <sheetName val="우수받이"/>
      <sheetName val="기본단가표"/>
      <sheetName val="계약내역(2)"/>
      <sheetName val="건축2"/>
      <sheetName val="1,2공구원가계산서"/>
      <sheetName val="2공구산출내역"/>
      <sheetName val="1공구산출내역서"/>
      <sheetName val="표준건축비"/>
      <sheetName val="Sheet5"/>
      <sheetName val="기결의"/>
      <sheetName val="단"/>
      <sheetName val="실행(ALT1)"/>
      <sheetName val="경비"/>
      <sheetName val="2002하반기노임기준"/>
      <sheetName val="목록"/>
      <sheetName val="건축일위"/>
      <sheetName val="그라우팅일위"/>
      <sheetName val="납부서"/>
      <sheetName val="노임단가"/>
      <sheetName val="식재가격"/>
      <sheetName val="식재총괄"/>
      <sheetName val="일위목록"/>
      <sheetName val="원가"/>
      <sheetName val="단가비교표_공통1"/>
      <sheetName val="단가(자재)"/>
      <sheetName val="단가(노임)"/>
      <sheetName val="기초목록"/>
      <sheetName val="노임"/>
      <sheetName val="식재인부"/>
      <sheetName val="청주(철골발주의뢰서)"/>
      <sheetName val="정부노임단가"/>
      <sheetName val="식재수량표"/>
      <sheetName val="세부내역"/>
      <sheetName val="토사(PE)"/>
      <sheetName val="일위대가목차"/>
      <sheetName val="단가비교표"/>
      <sheetName val="예산서"/>
      <sheetName val="조명시설"/>
      <sheetName val="상반기손익차2총괄"/>
      <sheetName val="노무비단가"/>
      <sheetName val="구체"/>
      <sheetName val="좌측날개벽"/>
      <sheetName val="우측날개벽"/>
      <sheetName val="토목수량(공정)"/>
      <sheetName val="DATE"/>
      <sheetName val="총 괄 표"/>
      <sheetName val="4차원가계산서"/>
      <sheetName val="산출내역서집계표"/>
      <sheetName val="일위대가(건축)"/>
      <sheetName val="전기"/>
      <sheetName val="대창(함평)"/>
      <sheetName val="대창(장성)"/>
      <sheetName val="대창(함평)-창열"/>
      <sheetName val="입력자료"/>
      <sheetName val="상계견적"/>
      <sheetName val="토목주소"/>
      <sheetName val="Y-WORK"/>
      <sheetName val="#REF"/>
      <sheetName val="예산명세서"/>
      <sheetName val="설계명세서"/>
      <sheetName val="자료입력"/>
      <sheetName val="䴝괄내역"/>
      <sheetName val="원가계산"/>
      <sheetName val="COVER"/>
      <sheetName val="#3_일위대가목록"/>
      <sheetName val="Sheet1 (2)"/>
      <sheetName val="수단"/>
      <sheetName val="기자재수량"/>
      <sheetName val="공사개요"/>
      <sheetName val="Sheet6"/>
      <sheetName val="01AC"/>
      <sheetName val="총공사내역서"/>
      <sheetName val="설명서 "/>
      <sheetName val="토목"/>
      <sheetName val="중기"/>
      <sheetName val="수목표준대가"/>
      <sheetName val="JUCKEYK"/>
      <sheetName val="갑지"/>
      <sheetName val="철거산출근거"/>
      <sheetName val="수목단가"/>
      <sheetName val="시설수량표"/>
      <sheetName val="mcc일위대가"/>
      <sheetName val="MOTOR"/>
      <sheetName val="DATA"/>
      <sheetName val="기초일위"/>
      <sheetName val="시설일위"/>
      <sheetName val="식재일위"/>
      <sheetName val="이토변실(A3-LINE)"/>
      <sheetName val="터파기및재료"/>
      <sheetName val="부대내역"/>
      <sheetName val="원가계산서 "/>
      <sheetName val="해평견적"/>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의왕내역"/>
      <sheetName val="2000년1차"/>
      <sheetName val="2000전체분"/>
      <sheetName val="연결임시"/>
      <sheetName val="자료"/>
      <sheetName val="마감LIST-1"/>
      <sheetName val="45,46"/>
      <sheetName val="철근량"/>
      <sheetName val="공량산출서"/>
      <sheetName val="을지"/>
      <sheetName val="측량노임단가"/>
      <sheetName val="내역서적용수량"/>
      <sheetName val="직접경비호표"/>
      <sheetName val="H-PILE수량집계"/>
      <sheetName val="정산내역서"/>
      <sheetName val="6호기"/>
      <sheetName val="실행예산"/>
      <sheetName val="시설물일위"/>
      <sheetName val="Sheet2"/>
      <sheetName val="산출근거#2-3"/>
      <sheetName val="공사"/>
      <sheetName val="건축공사"/>
      <sheetName val="주소록"/>
      <sheetName val="2000,9월 일위"/>
      <sheetName val="공조기"/>
      <sheetName val="발주내역"/>
      <sheetName val="조명일위"/>
      <sheetName val="내역서1999.8최종"/>
      <sheetName val="실행기고및 투입현황(총괄)"/>
      <sheetName val="내역서(전기)"/>
      <sheetName val="총 원가계산"/>
      <sheetName val="ES조서출력하기"/>
      <sheetName val="입찰안"/>
      <sheetName val="#2_일위대가목록"/>
      <sheetName val="건축"/>
      <sheetName val="입찰보고"/>
      <sheetName val="덕전리"/>
      <sheetName val="COST"/>
      <sheetName val="단가조사서"/>
      <sheetName val="견적공통"/>
      <sheetName val="인제내역"/>
      <sheetName val="명세서"/>
      <sheetName val="간접비계산"/>
      <sheetName val="70%"/>
      <sheetName val="정공공사"/>
      <sheetName val="대비2"/>
      <sheetName val="일반부표"/>
      <sheetName val="조명율표"/>
      <sheetName val="단위단가"/>
      <sheetName val="노임,재료비"/>
      <sheetName val="Sheet4"/>
      <sheetName val="남대문빌딩"/>
      <sheetName val="소일위대가코드표"/>
      <sheetName val="맨홀수량"/>
      <sheetName val="건축내역서"/>
      <sheetName val="설비내역서"/>
      <sheetName val="전기내역서"/>
      <sheetName val="단가조사"/>
      <sheetName val="횡배수관집현황(2공구)"/>
      <sheetName val="견적서"/>
      <sheetName val="바닥판"/>
      <sheetName val="입력DATA"/>
      <sheetName val="오동"/>
      <sheetName val="대조"/>
      <sheetName val="나한"/>
      <sheetName val="WORK"/>
      <sheetName val="수량집계"/>
      <sheetName val="DAN"/>
      <sheetName val="백호우계수"/>
      <sheetName val="49단가"/>
      <sheetName val="수량산출"/>
      <sheetName val="2.토목공사"/>
      <sheetName val="기안"/>
      <sheetName val="신공항A-9(원가수정)"/>
      <sheetName val="거래처등록"/>
      <sheetName val="영창26"/>
      <sheetName val="유리"/>
      <sheetName val="밸브설치"/>
      <sheetName val="결재갑지"/>
      <sheetName val="내역서 제출"/>
      <sheetName val="101동"/>
      <sheetName val="제경비"/>
      <sheetName val="수량산출(음암)"/>
      <sheetName val="소방"/>
      <sheetName val="재료비"/>
      <sheetName val="확약서"/>
      <sheetName val="파일의이용"/>
      <sheetName val="역T형교대(말뚝기초)"/>
      <sheetName val="판매시설"/>
      <sheetName val="1단계"/>
      <sheetName val="단가일람"/>
      <sheetName val="단가일람 (2)"/>
      <sheetName val="공정표"/>
      <sheetName val="해외(원화)"/>
      <sheetName val="일위대가 "/>
      <sheetName val="구리토평1전기"/>
      <sheetName val="시운전연료비"/>
      <sheetName val="교통대책내역"/>
      <sheetName val="연동내역"/>
      <sheetName val="주beam"/>
      <sheetName val="아파트"/>
      <sheetName val="22단가"/>
      <sheetName val="22산출"/>
      <sheetName val="별표 "/>
      <sheetName val="수간보호"/>
      <sheetName val="D"/>
      <sheetName val="00000"/>
      <sheetName val="물가시세"/>
      <sheetName val="일위대가(가설)"/>
      <sheetName val="차수"/>
      <sheetName val="설계내역"/>
      <sheetName val="Total"/>
      <sheetName val="남양주댠가표"/>
      <sheetName val="금액"/>
      <sheetName val="시중노임"/>
      <sheetName val="실행,원가 최종예상"/>
      <sheetName val="교각1"/>
      <sheetName val="원가집계"/>
      <sheetName val="unit 4"/>
      <sheetName val="토목변경"/>
      <sheetName val="분전반계산서(석관)"/>
      <sheetName val="합의경상"/>
      <sheetName val="A2"/>
      <sheetName val="방수"/>
      <sheetName val="101동 "/>
      <sheetName val="구조"/>
      <sheetName val="총괄내역서(설계)"/>
      <sheetName val="유림총괄"/>
      <sheetName val="AV시스템"/>
      <sheetName val="시설물기초"/>
      <sheetName val="평가데이터"/>
      <sheetName val="단가(1)"/>
      <sheetName val="9-1차이내역"/>
      <sheetName val="값"/>
      <sheetName val="조건"/>
      <sheetName val="토공(우물통,기타) "/>
      <sheetName val="EACT10"/>
      <sheetName val="산출2-기기동력"/>
      <sheetName val="단가대비표 (2)"/>
      <sheetName val="단중표"/>
      <sheetName val="입상내역"/>
      <sheetName val="단가대비표"/>
      <sheetName val="용수량(생활용수)"/>
      <sheetName val="개소별수량산출"/>
      <sheetName val="일반수량총괄집계"/>
      <sheetName val="1차 내역서"/>
      <sheetName val="Customer Databas"/>
      <sheetName val="요율"/>
      <sheetName val="말뚝지지력산정"/>
      <sheetName val="2단지내역서"/>
      <sheetName val="기초자료"/>
      <sheetName val="산근"/>
      <sheetName val="HVAC"/>
      <sheetName val="인건비"/>
      <sheetName val="APT"/>
      <sheetName val="주공 갑지"/>
      <sheetName val="제경비율"/>
      <sheetName val="재료값"/>
      <sheetName val="산출내역서"/>
      <sheetName val="기흥하도용"/>
      <sheetName val="데리네이타현황"/>
      <sheetName val="중기 부표"/>
      <sheetName val="도급"/>
      <sheetName val="경상직원"/>
      <sheetName val="48산출"/>
      <sheetName val="설계기준"/>
      <sheetName val="내역1"/>
      <sheetName val="변압기 및 발전기 용량"/>
      <sheetName val="변수값"/>
      <sheetName val="중기상차"/>
      <sheetName val="AS복구"/>
      <sheetName val="중기터파기"/>
      <sheetName val="수량산출서-2"/>
      <sheetName val="예측단가간지"/>
      <sheetName val="도로횡단-D300"/>
      <sheetName val="자재 단가 비교표(견적)"/>
      <sheetName val="자재 단가 비교표"/>
      <sheetName val="일위대가표_(2)"/>
      <sheetName val="공종별_집계표"/>
      <sheetName val="도급내역서_표지"/>
      <sheetName val="RING_WALL"/>
      <sheetName val="Sheet1_(2)"/>
      <sheetName val="설명서_"/>
      <sheetName val="실행기고및_투입현황(총괄)"/>
      <sheetName val="원가계산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일위대가목록"/>
      <sheetName val="진흥지역조서(구역밖)"/>
      <sheetName val="석축산출서"/>
      <sheetName val="설계명세"/>
      <sheetName val="소화배관"/>
      <sheetName val="공조배관"/>
      <sheetName val="코드표"/>
      <sheetName val="현장조사"/>
      <sheetName val="공비대비"/>
      <sheetName val="인수공규격"/>
      <sheetName val="설계산출기초"/>
      <sheetName val="도급예산내역서봉투"/>
      <sheetName val="공사원가계산서"/>
      <sheetName val="설계산출표지"/>
      <sheetName val="도급예산내역서총괄표"/>
      <sheetName val="을부담운반비"/>
      <sheetName val="운반비산출"/>
      <sheetName val="기본일위"/>
      <sheetName val="내역서1"/>
      <sheetName val="자재"/>
      <sheetName val="c_balju"/>
      <sheetName val="s.v"/>
      <sheetName val="2000노임기준"/>
      <sheetName val="위치조서"/>
      <sheetName val="실행내역(10.13)"/>
      <sheetName val="8.수량산출 (2)"/>
      <sheetName val="대공종"/>
      <sheetName val="프랜트면허"/>
      <sheetName val="노무비"/>
      <sheetName val="간접"/>
      <sheetName val="설계예산서"/>
      <sheetName val="예산내역서"/>
      <sheetName val="총계"/>
      <sheetName val="복지관 풍화암-평면"/>
      <sheetName val="원가서"/>
      <sheetName val="을"/>
      <sheetName val="FORM-0"/>
      <sheetName val="대치판정"/>
      <sheetName val="안전시설"/>
      <sheetName val="수주현황2월"/>
      <sheetName val="내역서1999_8최종"/>
      <sheetName val="2000,9월_일위"/>
      <sheetName val="unit_4"/>
      <sheetName val="단가일람_(2)"/>
      <sheetName val="총_원가계산"/>
      <sheetName val="2_토목공사"/>
      <sheetName val="일위대가_"/>
      <sheetName val="별표_"/>
      <sheetName val="현장관리비"/>
      <sheetName val="송전재료비"/>
      <sheetName val="견적단가"/>
      <sheetName val="2.대외공문"/>
      <sheetName val="집계"/>
      <sheetName val="AS포장복구 "/>
      <sheetName val="매입세율"/>
      <sheetName val="대비"/>
      <sheetName val="약품공급2"/>
      <sheetName val="원가계산서(남측)"/>
      <sheetName val="옥외부분합"/>
      <sheetName val="b_babun (2)"/>
      <sheetName val="직공비"/>
      <sheetName val="건축설비"/>
      <sheetName val="기계경비(시간당)"/>
      <sheetName val="램머"/>
      <sheetName val="건축공사 집계표"/>
      <sheetName val="골조"/>
      <sheetName val="변경내역서간지"/>
      <sheetName val="단가대비표 (3)"/>
      <sheetName val="공사착공계"/>
      <sheetName val="견적1"/>
      <sheetName val="archi(본사)"/>
      <sheetName val="대목"/>
      <sheetName val="적용기준"/>
      <sheetName val="입력"/>
      <sheetName val="공통단가"/>
      <sheetName val="운반비"/>
      <sheetName val="2000양배"/>
      <sheetName val="기본입력"/>
      <sheetName val="1.설계조건"/>
      <sheetName val="잡비계산"/>
      <sheetName val="FB25JN"/>
      <sheetName val="공사비산출내역"/>
      <sheetName val="내역(원안-대안)"/>
      <sheetName val="사급자재"/>
      <sheetName val="견적대비표"/>
      <sheetName val="가정조건"/>
      <sheetName val="직노"/>
      <sheetName val="4.전기"/>
      <sheetName val="단가집"/>
      <sheetName val="전체내역"/>
      <sheetName val="코드"/>
      <sheetName val="I一般比"/>
      <sheetName val="시중노임단가"/>
      <sheetName val="BSD (2)"/>
      <sheetName val="배수내역"/>
      <sheetName val="일위"/>
      <sheetName val="차액보증"/>
      <sheetName val="단양 00 아파트-세부내역"/>
      <sheetName val="AL공사(원)"/>
      <sheetName val="설계가"/>
      <sheetName val="본실행경비"/>
      <sheetName val="노임이"/>
      <sheetName val="조건입력"/>
      <sheetName val="조건입력(2)"/>
      <sheetName val="장비선정"/>
      <sheetName val="표지 (2)"/>
      <sheetName val="주배관TYPE현황"/>
      <sheetName val="냉천부속동"/>
      <sheetName val="9GNG운반"/>
      <sheetName val="예정(3)"/>
      <sheetName val="갑  지"/>
      <sheetName val="PIPE(UG)내역"/>
      <sheetName val="단가기준"/>
      <sheetName val="상하차비용(기계상차)"/>
      <sheetName val="N賃率-職"/>
      <sheetName val="NEYOK"/>
      <sheetName val="36단가"/>
      <sheetName val="토목내역서"/>
      <sheetName val="견"/>
      <sheetName val="보할공정"/>
      <sheetName val="삭제금지단가"/>
      <sheetName val="21301동"/>
      <sheetName val="시험장S자로가로등공사"/>
      <sheetName val="식재일위대가"/>
      <sheetName val="갑지(추정)"/>
      <sheetName val="설계서(동안동)"/>
      <sheetName val="Baby일위대가"/>
      <sheetName val="횡배수관재료-"/>
      <sheetName val="계산서(직선부)"/>
      <sheetName val="포장재료집계표"/>
      <sheetName val="콘크리트측구연장"/>
      <sheetName val="포장공"/>
      <sheetName val="-몰탈콘크리트"/>
      <sheetName val="-배수구조물공토공"/>
      <sheetName val="운반공사"/>
      <sheetName val="가설"/>
      <sheetName val="공사요율"/>
      <sheetName val="TOTAL3"/>
      <sheetName val="100만평"/>
      <sheetName val="노임단가표"/>
      <sheetName val="물량표"/>
      <sheetName val="간접경상비"/>
      <sheetName val="실행철강하도"/>
      <sheetName val="단위중량"/>
      <sheetName val="공사수행방안"/>
      <sheetName val="내역_ver1.0"/>
      <sheetName val="철골,판넬"/>
      <sheetName val="수목일위"/>
      <sheetName val="조정율"/>
      <sheetName val="장비경비"/>
      <sheetName val="PROG"/>
      <sheetName val="면적보정계수"/>
      <sheetName val="리드14"/>
      <sheetName val="인사자료총집계"/>
      <sheetName val="b_balju_cho"/>
      <sheetName val="99총공사내역서"/>
      <sheetName val="단가조정"/>
      <sheetName val="예총"/>
      <sheetName val="견적(100%)"/>
      <sheetName val="Xunit (단위환산)"/>
      <sheetName val="00노임기준"/>
      <sheetName val="개산공사비"/>
      <sheetName val="STAND98"/>
      <sheetName val="산출기초"/>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식재"/>
      <sheetName val="99노임기준"/>
      <sheetName val="시설물"/>
      <sheetName val="식재출력용"/>
      <sheetName val="유지관리"/>
      <sheetName val="조경"/>
      <sheetName val="견적조건"/>
      <sheetName val="옥내소화전계산서"/>
      <sheetName val="CATV"/>
      <sheetName val="h-013211-2"/>
      <sheetName val="간접1"/>
      <sheetName val="현관"/>
      <sheetName val="분전함신설"/>
      <sheetName val="접지1종"/>
      <sheetName val="48단가"/>
      <sheetName val="1회"/>
      <sheetName val="영업3"/>
      <sheetName val="영업2"/>
      <sheetName val="유림콘도"/>
      <sheetName val="BDATA"/>
      <sheetName val="공사비"/>
      <sheetName val="기존단가 (2)"/>
      <sheetName val="별표집계"/>
      <sheetName val="경산"/>
      <sheetName val="설계"/>
      <sheetName val="PAINT"/>
      <sheetName val="할증 "/>
      <sheetName val="1-1"/>
      <sheetName val="노임단가 (2)"/>
      <sheetName val="원"/>
      <sheetName val="소야공정계획표"/>
      <sheetName val="광주운남을"/>
      <sheetName val="영신토건물가변동"/>
      <sheetName val="산수배수"/>
      <sheetName val="2"/>
      <sheetName val="수목데이타 "/>
      <sheetName val="참고자료"/>
      <sheetName val="은행코드"/>
      <sheetName val="2003상반기노임기준"/>
      <sheetName val="산출2-동력"/>
      <sheetName val="산출3-전등"/>
      <sheetName val="산출4-조명제어"/>
      <sheetName val="산출5-전열"/>
      <sheetName val="산출7-유도등"/>
      <sheetName val="품목"/>
      <sheetName val="건축원가계산서"/>
      <sheetName val="7.산출집계"/>
      <sheetName val="4.일위산출"/>
      <sheetName val="9.자재단가"/>
      <sheetName val="자  재"/>
      <sheetName val="건축외주"/>
      <sheetName val="파일구성"/>
      <sheetName val="견적갑지"/>
      <sheetName val="설계예시"/>
      <sheetName val="거푸집물량"/>
      <sheetName val="2총괄내역서"/>
      <sheetName val="유기공정"/>
      <sheetName val="기초단가"/>
      <sheetName val="가설공사비"/>
      <sheetName val="재노경"/>
      <sheetName val="금액내역서"/>
      <sheetName val="tggwan(mac)"/>
      <sheetName val="LD"/>
      <sheetName val="관급자재대"/>
      <sheetName val="정보"/>
      <sheetName val="매입세会"/>
      <sheetName val="SLAB&quot;1&quot;"/>
      <sheetName val="총경력기간"/>
      <sheetName val="점수표"/>
      <sheetName val="과거면접실시자"/>
      <sheetName val="학력사항"/>
      <sheetName val="총정리"/>
      <sheetName val="지급자재"/>
      <sheetName val="카메라"/>
      <sheetName val="직접인건비"/>
      <sheetName val="수량"/>
      <sheetName val="공기압축기실"/>
      <sheetName val="단가 "/>
      <sheetName val="ABUT수량-A1"/>
      <sheetName val="직원자료입력"/>
      <sheetName val="플랜트 설치"/>
      <sheetName val="사회복지관"/>
      <sheetName val="표  지"/>
      <sheetName val="102역사"/>
      <sheetName val="골조공사"/>
      <sheetName val="준검 내역서"/>
      <sheetName val="물집"/>
      <sheetName val="단가산출서 (2)"/>
      <sheetName val="단가산출서"/>
      <sheetName val="노무산출서"/>
      <sheetName val="소요자재"/>
      <sheetName val="MC내역(이설)"/>
      <sheetName val="3.단가산출서"/>
      <sheetName val="수량산출서집계"/>
      <sheetName val="시점교대"/>
      <sheetName val="CLAUSE"/>
      <sheetName val="각종단가"/>
      <sheetName val="일반"/>
      <sheetName val="기성내역1"/>
      <sheetName val="장비집계"/>
      <sheetName val="입출재고현황 (2)"/>
      <sheetName val="SUB일위대가(이음)"/>
      <sheetName val="b_balju"/>
      <sheetName val="총괄"/>
      <sheetName val="웅진교-S2"/>
      <sheetName val="RE9604"/>
      <sheetName val="DANGA"/>
      <sheetName val="Dae_Jiju"/>
      <sheetName val="기초도면제작"/>
      <sheetName val="주출입구조사"/>
      <sheetName val="SG"/>
      <sheetName val="1련,2련"/>
      <sheetName val="변품8-37"/>
      <sheetName val="빌딩 안내"/>
      <sheetName val="COPING-1"/>
      <sheetName val="역T형교대-2수량"/>
      <sheetName val="계획금액"/>
      <sheetName val="설계서(본관)"/>
      <sheetName val="비품"/>
      <sheetName val="시운전연료"/>
      <sheetName val="손료기준-공사부구두문의"/>
      <sheetName val="품셈집계표"/>
      <sheetName val="자재조사표"/>
      <sheetName val="수량계산"/>
      <sheetName val="일위산출"/>
      <sheetName val="수원역(전체분)설계서"/>
      <sheetName val="현황"/>
      <sheetName val="일위대가표_(2)1"/>
      <sheetName val="공종별_집계표1"/>
      <sheetName val="도급내역서_표지1"/>
      <sheetName val="RING_WALL1"/>
      <sheetName val="충주"/>
      <sheetName val="근로자자료입력"/>
      <sheetName val="미드수량"/>
      <sheetName val="토목공사일반"/>
      <sheetName val="Sheet1_(2)1"/>
      <sheetName val="설명서_1"/>
      <sheetName val="내역서1999_8최종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제목"/>
      <sheetName val="설비"/>
      <sheetName val="유림골조"/>
      <sheetName val="세골재  T2 변경 현황"/>
      <sheetName val="7단가"/>
      <sheetName val="준공정산"/>
      <sheetName val="48일위"/>
      <sheetName val="gyun"/>
      <sheetName val="설비(제출)"/>
      <sheetName val="포장수량"/>
      <sheetName val="횡배수관"/>
      <sheetName val="설계개요"/>
      <sheetName val="한강운반비"/>
      <sheetName val="단가대비표(건축)"/>
      <sheetName val="빗물받이(910-510-410)"/>
      <sheetName val="수리보고서비"/>
      <sheetName val="산출근거"/>
      <sheetName val="factor(건축)"/>
      <sheetName val="중기운반자재총(구조물)"/>
      <sheetName val="CON기초"/>
      <sheetName val="포장복구집계"/>
      <sheetName val="실행(1)"/>
      <sheetName val="200"/>
      <sheetName val="JOIN(2span)"/>
      <sheetName val="주빔의 설계"/>
      <sheetName val="철근량산정및사용성검토"/>
      <sheetName val="광장"/>
      <sheetName val="제수"/>
      <sheetName val="Tool"/>
      <sheetName val="그림"/>
      <sheetName val="&lt;양식23_CF&gt;"/>
      <sheetName val="도근좌표"/>
      <sheetName val="예산조서(전송)"/>
      <sheetName val="단가 및 재료비"/>
      <sheetName val="중기사용료산출근거"/>
      <sheetName val="견적을지"/>
      <sheetName val="기타사항"/>
      <sheetName val="3.단᠚░　胉"/>
      <sheetName val="3.단ᠢ╋賳"/>
      <sheetName val="자재목록표"/>
      <sheetName val="base"/>
      <sheetName val="유효폭"/>
      <sheetName val="C3"/>
      <sheetName val="일위대가-2"/>
      <sheetName val="01"/>
      <sheetName val="항목등록"/>
      <sheetName val="기성고조서"/>
      <sheetName val="POL6차-PIPING"/>
      <sheetName val="6PILE  (돌출)"/>
      <sheetName val="조경일람"/>
      <sheetName val="총괄집계표"/>
      <sheetName val="단위수량"/>
      <sheetName val="동별물량집계표"/>
      <sheetName val="맨홀조서"/>
      <sheetName val="현장관리비 산출내역"/>
      <sheetName val="3.단렖⪇퀀顴"/>
      <sheetName val="자재테이블"/>
      <sheetName val="단위골재량"/>
      <sheetName val="직접경비"/>
      <sheetName val="대포2교접속"/>
      <sheetName val="2.재료비"/>
      <sheetName val="1.인건비"/>
      <sheetName val="12.보오링"/>
      <sheetName val="18.공내수압탄성자연"/>
      <sheetName val="총괄서"/>
      <sheetName val="지하시설물작성"/>
      <sheetName val="노임(1차)"/>
      <sheetName val="집계표 "/>
      <sheetName val="부표"/>
      <sheetName val="산출3-동력"/>
      <sheetName val="산출4-전등"/>
      <sheetName val="관급자재"/>
      <sheetName val="LP-S"/>
      <sheetName val="1."/>
      <sheetName val="철거단가"/>
      <sheetName val="날개벽수량표"/>
      <sheetName val="257A1"/>
      <sheetName val="도급내역"/>
      <sheetName val="계수시트"/>
      <sheetName val="(A)내역서"/>
      <sheetName val="부대공사재료집계표"/>
      <sheetName val="총괄표 "/>
      <sheetName val="5 일위목록"/>
      <sheetName val="7 단가조사"/>
      <sheetName val="단가대비표(계측)"/>
      <sheetName val="교통표지기초"/>
      <sheetName val="단위수량산출"/>
      <sheetName val="도로구조공사비"/>
      <sheetName val="도로토공공사비"/>
      <sheetName val="여수토공사비"/>
      <sheetName val="사리부설"/>
      <sheetName val="A-4"/>
      <sheetName val="업무보고"/>
      <sheetName val="소방사항"/>
      <sheetName val="6 일위대가"/>
      <sheetName val="갑지1"/>
      <sheetName val="연부97-1"/>
      <sheetName val="직재"/>
      <sheetName val="재집"/>
      <sheetName val="실행간접비용"/>
      <sheetName val="건축명"/>
      <sheetName val="기계명"/>
      <sheetName val="전기명"/>
      <sheetName val="토목명"/>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refreshError="1"/>
      <sheetData sheetId="672" refreshError="1"/>
      <sheetData sheetId="673" refreshError="1"/>
      <sheetData sheetId="674" refreshError="1"/>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Set>
  </externalBook>
</externalLink>
</file>

<file path=xl/externalLinks/externalLink6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M 가시설"/>
      <sheetName val="FSM 가설동바리"/>
      <sheetName val="주두부 가시설"/>
      <sheetName val="#REF"/>
      <sheetName val="수자재단위당"/>
      <sheetName val="FCM및FSM가설물"/>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1 (2)"/>
      <sheetName val="Sheet2"/>
      <sheetName val="Sheet3"/>
      <sheetName val="08인건비 산거"/>
      <sheetName val="05산출내역서"/>
      <sheetName val="토목수량(공정)"/>
      <sheetName val="수량산출서-2"/>
      <sheetName val="단가산출"/>
      <sheetName val="수자재단위당"/>
      <sheetName val="일위대가표"/>
      <sheetName val="암거날개벽재료집계"/>
      <sheetName val="하천제원"/>
      <sheetName val="한강추가분한강)"/>
      <sheetName val="요율"/>
      <sheetName val="맨홀수량"/>
      <sheetName val="집계표"/>
      <sheetName val="도로횡단-D300"/>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화장실표지"/>
      <sheetName val="화장실표지 (2)"/>
      <sheetName val="자재(관급)"/>
      <sheetName val="자 재 집 계 표(총괄)"/>
      <sheetName val="자 재 집 계 표"/>
      <sheetName val="자재집계(조경)"/>
      <sheetName val="몰탈(토목)"/>
      <sheetName val="표지(토목공사)"/>
      <sheetName val="수자재단위당"/>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집계표"/>
      <sheetName val="단가산출"/>
      <sheetName val="DATE"/>
    </sheetNames>
    <sheetDataSet>
      <sheetData sheetId="0" refreshError="1"/>
      <sheetData sheetId="1" refreshError="1"/>
      <sheetData sheetId="2" refreshError="1"/>
    </sheetDataSet>
  </externalBook>
</externalLink>
</file>

<file path=xl/externalLinks/externalLink6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수량"/>
      <sheetName val="내역서"/>
    </sheetNames>
    <sheetDataSet>
      <sheetData sheetId="0">
        <row r="1">
          <cell r="A1" t="str">
            <v>명     칭</v>
          </cell>
        </row>
      </sheetData>
      <sheetData sheetId="1"/>
      <sheetData sheetId="2"/>
      <sheetData sheetId="3"/>
      <sheetData sheetId="4"/>
      <sheetData sheetId="5"/>
      <sheetData sheetId="6"/>
      <sheetData sheetId="7"/>
      <sheetData sheetId="8"/>
      <sheetData sheetId="9" refreshError="1"/>
    </sheetDataSet>
  </externalBook>
</externalLink>
</file>

<file path=xl/externalLinks/externalLink6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직구"/>
      <sheetName val="철근집계표"/>
      <sheetName val="보호몰탈 "/>
      <sheetName val="보호몰탈"/>
      <sheetName val="Sheet1 (2)"/>
    </sheetNames>
    <sheetDataSet>
      <sheetData sheetId="0"/>
      <sheetData sheetId="1"/>
      <sheetData sheetId="2"/>
      <sheetData sheetId="3"/>
      <sheetData sheetId="4" refreshError="1"/>
    </sheetDataSet>
  </externalBook>
</externalLink>
</file>

<file path=xl/externalLinks/externalLink6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s>
    <sheetDataSet>
      <sheetData sheetId="0">
        <row r="1">
          <cell r="A1" t="str">
            <v>종     별</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Set>
  </externalBook>
</externalLink>
</file>

<file path=xl/externalLinks/externalLink6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le철"/>
      <sheetName val="일위목록"/>
      <sheetName val="신호등일위대가"/>
      <sheetName val="DATE"/>
      <sheetName val="단위수량"/>
      <sheetName val="노임단가인쇄불요"/>
      <sheetName val="Sheet1"/>
      <sheetName val="계산서(곡선부)"/>
      <sheetName val="-치수표(곡선부)"/>
      <sheetName val="도로정위치부표"/>
      <sheetName val="도로조사부표"/>
      <sheetName val="재정비직인"/>
      <sheetName val="재정비내역"/>
      <sheetName val="지적고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내역"/>
      <sheetName val="표지(갑)"/>
      <sheetName val="표지(을)"/>
      <sheetName val="원가계산서"/>
      <sheetName val="총괄내역"/>
      <sheetName val="신정1.2지구내역"/>
      <sheetName val="Sheet1"/>
    </sheetNames>
    <sheetDataSet>
      <sheetData sheetId="0"/>
      <sheetData sheetId="1"/>
      <sheetData sheetId="2"/>
      <sheetData sheetId="3"/>
      <sheetData sheetId="4"/>
      <sheetData sheetId="5"/>
      <sheetData sheetId="6"/>
      <sheetData sheetId="7"/>
    </sheetDataSet>
  </externalBook>
</externalLink>
</file>

<file path=xl/externalLinks/externalLink6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표지"/>
      <sheetName val="설계예산서총괄"/>
      <sheetName val="설계내역서"/>
      <sheetName val="일위대가표"/>
      <sheetName val="공종별 공사비"/>
      <sheetName val="기본및실시설계비"/>
      <sheetName val="수질유량생분해"/>
      <sheetName val="산출근거3"/>
      <sheetName val="기초단가"/>
      <sheetName val="집계표"/>
    </sheetNames>
    <sheetDataSet>
      <sheetData sheetId="0"/>
      <sheetData sheetId="1"/>
      <sheetData sheetId="2"/>
      <sheetData sheetId="3"/>
      <sheetData sheetId="4"/>
      <sheetData sheetId="5"/>
      <sheetData sheetId="6"/>
      <sheetData sheetId="7"/>
      <sheetData sheetId="8"/>
      <sheetData sheetId="9">
        <row r="26">
          <cell r="B26">
            <v>34308</v>
          </cell>
        </row>
      </sheetData>
      <sheetData sheetId="10" refreshError="1"/>
    </sheetDataSet>
  </externalBook>
</externalLink>
</file>

<file path=xl/externalLinks/externalLink6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본선"/>
      <sheetName val="교차로개선"/>
      <sheetName val="조경"/>
      <sheetName val="전기"/>
      <sheetName val="단위수량"/>
      <sheetName val="기초단가"/>
      <sheetName val="통보서"/>
      <sheetName val="청구서"/>
      <sheetName val="내역"/>
      <sheetName val="04 1"/>
      <sheetName val="간지"/>
      <sheetName val="데리네이타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refreshError="1"/>
      <sheetData sheetId="28" refreshError="1"/>
    </sheetDataSet>
  </externalBook>
</externalLink>
</file>

<file path=xl/externalLinks/externalLink6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력집계표"/>
      <sheetName val="동력수량산출E-14"/>
      <sheetName val="Sheet1"/>
      <sheetName val="Sheet2"/>
      <sheetName val="Sheet3"/>
      <sheetName val="코드표"/>
      <sheetName val="기초단가"/>
    </sheetNames>
    <sheetDataSet>
      <sheetData sheetId="0"/>
      <sheetData sheetId="1"/>
      <sheetData sheetId="2"/>
      <sheetData sheetId="3"/>
      <sheetData sheetId="4"/>
      <sheetData sheetId="5" refreshError="1"/>
      <sheetData sheetId="6" refreshError="1"/>
    </sheetDataSet>
  </externalBook>
</externalLink>
</file>

<file path=xl/externalLinks/externalLink6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코드표"/>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6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수산정"/>
      <sheetName val="기타산정"/>
      <sheetName val="조정산출표"/>
      <sheetName val="적용비대상"/>
      <sheetName val="적용건축"/>
      <sheetName val="지수건축"/>
      <sheetName val="건축목록"/>
      <sheetName val="설비목록"/>
      <sheetName val="기계경비991"/>
    </sheetNames>
    <sheetDataSet>
      <sheetData sheetId="0"/>
      <sheetData sheetId="1"/>
      <sheetData sheetId="2"/>
      <sheetData sheetId="3"/>
      <sheetData sheetId="4"/>
      <sheetData sheetId="5"/>
      <sheetData sheetId="6"/>
      <sheetData sheetId="7"/>
      <sheetData sheetId="8"/>
    </sheetDataSet>
  </externalBook>
</externalLink>
</file>

<file path=xl/externalLinks/externalLink6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s>
    <sheetDataSet>
      <sheetData sheetId="0" refreshError="1"/>
    </sheetDataSet>
  </externalBook>
</externalLink>
</file>

<file path=xl/externalLinks/externalLink6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가격조사"/>
      <sheetName val="일위대가"/>
      <sheetName val="갑지"/>
      <sheetName val="수량산출"/>
    </sheetNames>
    <sheetDataSet>
      <sheetData sheetId="0"/>
      <sheetData sheetId="1"/>
      <sheetData sheetId="2"/>
      <sheetData sheetId="3"/>
      <sheetData sheetId="4" refreshError="1"/>
    </sheetDataSet>
  </externalBook>
</externalLink>
</file>

<file path=xl/externalLinks/externalLink6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엽토사용수량"/>
      <sheetName val="비료지주목기준"/>
      <sheetName val="내역"/>
    </sheetNames>
    <sheetDataSet>
      <sheetData sheetId="0"/>
      <sheetData sheetId="1"/>
      <sheetData sheetId="2" refreshError="1"/>
    </sheetDataSet>
  </externalBook>
</externalLink>
</file>

<file path=xl/externalLinks/externalLink6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실행철강하도"/>
    </sheetNames>
    <sheetDataSet>
      <sheetData sheetId="0" refreshError="1"/>
      <sheetData sheetId="1" refreshError="1"/>
      <sheetData sheetId="2" refreshError="1"/>
      <sheetData sheetId="3" refreshError="1"/>
    </sheetDataSet>
  </externalBook>
</externalLink>
</file>

<file path=xl/externalLinks/externalLink6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가도공"/>
      <sheetName val="수량산출"/>
      <sheetName val="몰탈재료산출"/>
      <sheetName val="일위대가(가설)"/>
      <sheetName val="실행철강하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6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s>
    <sheetDataSet>
      <sheetData sheetId="0" refreshError="1">
        <row r="21">
          <cell r="G21">
            <v>55263</v>
          </cell>
        </row>
      </sheetData>
      <sheetData sheetId="1" refreshError="1"/>
    </sheetDataSet>
  </externalBook>
</externalLink>
</file>

<file path=xl/externalLinks/externalLink6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총공사비"/>
      <sheetName val="원가계산서"/>
      <sheetName val="관급자재비"/>
      <sheetName val="(기자재비)"/>
      <sheetName val="사급자재비"/>
      <sheetName val="기자재설치비"/>
      <sheetName val="기자재설치비산출서"/>
      <sheetName val="배관자재(단가조사서)"/>
      <sheetName val="배관자재비"/>
      <sheetName val="배관설치비"/>
      <sheetName val="종합시운전비"/>
      <sheetName val="일위대가(1)"/>
      <sheetName val="일위대가(2)"/>
      <sheetName val="노임단가"/>
      <sheetName val="표지 (2)"/>
      <sheetName val="수자재단위당"/>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6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일위합"/>
      <sheetName val="일위"/>
      <sheetName val="토공"/>
      <sheetName val="포장공"/>
      <sheetName val="부대공"/>
      <sheetName val="운반공"/>
      <sheetName val="배수공"/>
      <sheetName val="중기사"/>
      <sheetName val="기계경"/>
      <sheetName val="노임단"/>
      <sheetName val="장비단"/>
      <sheetName val="자재단"/>
      <sheetName val="기계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노      임      단      가</v>
          </cell>
        </row>
        <row r="2">
          <cell r="A2" t="str">
            <v>직  종  명</v>
          </cell>
          <cell r="B2" t="str">
            <v>금    액</v>
          </cell>
          <cell r="C2" t="str">
            <v>비  고</v>
          </cell>
          <cell r="D2" t="str">
            <v>직  종  명</v>
          </cell>
          <cell r="E2" t="str">
            <v>금    액</v>
          </cell>
          <cell r="F2" t="str">
            <v>비  고</v>
          </cell>
          <cell r="G2" t="str">
            <v>직  종  명</v>
          </cell>
          <cell r="H2" t="str">
            <v>금    액</v>
          </cell>
          <cell r="I2" t="str">
            <v>비  고</v>
          </cell>
        </row>
        <row r="3">
          <cell r="A3" t="str">
            <v>보통인부</v>
          </cell>
          <cell r="B3">
            <v>50680</v>
          </cell>
          <cell r="D3" t="str">
            <v>특별인부</v>
          </cell>
          <cell r="E3">
            <v>65730</v>
          </cell>
          <cell r="G3" t="str">
            <v>콘크리트공</v>
          </cell>
          <cell r="H3">
            <v>90040</v>
          </cell>
        </row>
        <row r="4">
          <cell r="A4" t="str">
            <v>배관공</v>
          </cell>
          <cell r="B4">
            <v>76820</v>
          </cell>
          <cell r="D4" t="str">
            <v>포장공</v>
          </cell>
          <cell r="E4">
            <v>75110</v>
          </cell>
          <cell r="G4" t="str">
            <v>포설공</v>
          </cell>
          <cell r="H4">
            <v>69330</v>
          </cell>
        </row>
        <row r="5">
          <cell r="A5" t="str">
            <v>중기운전사</v>
          </cell>
          <cell r="B5">
            <v>81240</v>
          </cell>
          <cell r="D5" t="str">
            <v>중기조장</v>
          </cell>
          <cell r="E5">
            <v>87210</v>
          </cell>
          <cell r="G5" t="str">
            <v>운전사(운반차)</v>
          </cell>
          <cell r="H5">
            <v>61850</v>
          </cell>
        </row>
        <row r="6">
          <cell r="A6" t="str">
            <v>운전사(기계)</v>
          </cell>
          <cell r="B6">
            <v>59700</v>
          </cell>
          <cell r="D6" t="str">
            <v>중기 운전조수</v>
          </cell>
          <cell r="E6">
            <v>53710</v>
          </cell>
          <cell r="G6" t="str">
            <v>목도</v>
          </cell>
          <cell r="H6">
            <v>77070</v>
          </cell>
        </row>
        <row r="7">
          <cell r="A7" t="str">
            <v>형틀목공</v>
          </cell>
          <cell r="B7">
            <v>91570</v>
          </cell>
          <cell r="D7" t="str">
            <v>철골공</v>
          </cell>
          <cell r="E7">
            <v>79070</v>
          </cell>
          <cell r="G7" t="str">
            <v>철공</v>
          </cell>
          <cell r="H7">
            <v>85750</v>
          </cell>
        </row>
        <row r="8">
          <cell r="A8" t="str">
            <v>철근공</v>
          </cell>
          <cell r="B8">
            <v>93850</v>
          </cell>
          <cell r="D8" t="str">
            <v>철판공</v>
          </cell>
          <cell r="E8">
            <v>81990</v>
          </cell>
          <cell r="G8" t="str">
            <v>절단공</v>
          </cell>
          <cell r="H8">
            <v>75060</v>
          </cell>
        </row>
        <row r="9">
          <cell r="A9" t="str">
            <v>착암공</v>
          </cell>
          <cell r="B9">
            <v>62420</v>
          </cell>
          <cell r="D9" t="str">
            <v>조경공</v>
          </cell>
          <cell r="E9">
            <v>68990</v>
          </cell>
          <cell r="G9" t="str">
            <v>벌목공</v>
          </cell>
          <cell r="H9">
            <v>70220</v>
          </cell>
        </row>
        <row r="10">
          <cell r="A10" t="str">
            <v>용접공</v>
          </cell>
          <cell r="B10">
            <v>78630</v>
          </cell>
          <cell r="D10" t="str">
            <v>내장공</v>
          </cell>
          <cell r="E10">
            <v>82330</v>
          </cell>
          <cell r="G10" t="str">
            <v>방수공</v>
          </cell>
          <cell r="H10">
            <v>69660</v>
          </cell>
        </row>
        <row r="11">
          <cell r="A11" t="str">
            <v>닥트공</v>
          </cell>
          <cell r="B11">
            <v>70030</v>
          </cell>
          <cell r="D11" t="str">
            <v>조적공</v>
          </cell>
          <cell r="E11">
            <v>83650</v>
          </cell>
          <cell r="G11" t="str">
            <v>도장공</v>
          </cell>
          <cell r="H11">
            <v>79950</v>
          </cell>
        </row>
        <row r="12">
          <cell r="A12" t="str">
            <v>비계공</v>
          </cell>
          <cell r="B12">
            <v>93650</v>
          </cell>
          <cell r="D12" t="str">
            <v>줄눈공</v>
          </cell>
          <cell r="E12">
            <v>75110</v>
          </cell>
          <cell r="G12" t="str">
            <v>미장공</v>
          </cell>
          <cell r="H12">
            <v>89050</v>
          </cell>
        </row>
        <row r="13">
          <cell r="A13" t="str">
            <v>석공</v>
          </cell>
          <cell r="B13">
            <v>94150</v>
          </cell>
          <cell r="D13" t="str">
            <v>건축목공</v>
          </cell>
          <cell r="E13">
            <v>86870</v>
          </cell>
          <cell r="G13" t="str">
            <v xml:space="preserve"> </v>
          </cell>
        </row>
      </sheetData>
      <sheetData sheetId="11" refreshError="1">
        <row r="1">
          <cell r="C1" t="str">
            <v>건 설 기 계 가 격 표</v>
          </cell>
          <cell r="G1" t="str">
            <v>단위:천원</v>
          </cell>
          <cell r="H1">
            <v>1187.8</v>
          </cell>
        </row>
        <row r="2">
          <cell r="A2" t="str">
            <v>기         종</v>
          </cell>
          <cell r="B2" t="str">
            <v>규   격</v>
          </cell>
          <cell r="C2" t="str">
            <v>가   격</v>
          </cell>
          <cell r="D2" t="str">
            <v>비고</v>
          </cell>
          <cell r="E2" t="str">
            <v>기         종</v>
          </cell>
          <cell r="F2" t="str">
            <v>규   격</v>
          </cell>
          <cell r="G2" t="str">
            <v>가   격</v>
          </cell>
          <cell r="H2" t="str">
            <v>비고</v>
          </cell>
        </row>
        <row r="3">
          <cell r="A3" t="str">
            <v>블도저(무한궤도)</v>
          </cell>
          <cell r="B3" t="str">
            <v>19ton</v>
          </cell>
          <cell r="C3">
            <v>108424</v>
          </cell>
          <cell r="E3" t="str">
            <v>트레일러</v>
          </cell>
          <cell r="F3" t="str">
            <v>20ton</v>
          </cell>
          <cell r="G3">
            <v>47125</v>
          </cell>
          <cell r="H3">
            <v>39675</v>
          </cell>
        </row>
        <row r="4">
          <cell r="A4" t="str">
            <v>블도저(무한궤도)</v>
          </cell>
          <cell r="B4" t="str">
            <v>32ton</v>
          </cell>
          <cell r="C4">
            <v>144000</v>
          </cell>
          <cell r="E4" t="str">
            <v>착암기(래그해머)</v>
          </cell>
          <cell r="F4" t="str">
            <v>2.7㎥/mm</v>
          </cell>
          <cell r="G4">
            <v>2291</v>
          </cell>
          <cell r="H4">
            <v>1929</v>
          </cell>
        </row>
        <row r="5">
          <cell r="A5" t="str">
            <v>유압식백호우</v>
          </cell>
          <cell r="B5" t="str">
            <v>0.4㎥</v>
          </cell>
          <cell r="C5">
            <v>50922</v>
          </cell>
          <cell r="E5" t="str">
            <v>램머</v>
          </cell>
          <cell r="F5" t="str">
            <v>80kg</v>
          </cell>
          <cell r="G5">
            <v>900</v>
          </cell>
        </row>
        <row r="6">
          <cell r="A6" t="str">
            <v>유압식백호우</v>
          </cell>
          <cell r="B6" t="str">
            <v>0.7㎥</v>
          </cell>
          <cell r="C6">
            <v>77535</v>
          </cell>
          <cell r="E6" t="str">
            <v>모터그레이드</v>
          </cell>
          <cell r="F6" t="str">
            <v>3.6m</v>
          </cell>
          <cell r="G6">
            <v>112000</v>
          </cell>
          <cell r="H6">
            <v>112000</v>
          </cell>
        </row>
        <row r="7">
          <cell r="A7" t="str">
            <v>덤프트럭</v>
          </cell>
          <cell r="B7" t="str">
            <v>4.5ton</v>
          </cell>
          <cell r="C7">
            <v>15317</v>
          </cell>
          <cell r="E7" t="str">
            <v>공기압축기</v>
          </cell>
          <cell r="F7" t="str">
            <v>3.5㎥/mm</v>
          </cell>
          <cell r="G7">
            <v>10500</v>
          </cell>
        </row>
        <row r="8">
          <cell r="A8" t="str">
            <v>덤프트럭</v>
          </cell>
          <cell r="B8" t="str">
            <v>10.5ton</v>
          </cell>
          <cell r="C8">
            <v>31531</v>
          </cell>
          <cell r="E8" t="str">
            <v>물탱크</v>
          </cell>
          <cell r="F8" t="str">
            <v>5500L</v>
          </cell>
          <cell r="G8">
            <v>38257</v>
          </cell>
          <cell r="H8" t="str">
            <v xml:space="preserve"> </v>
          </cell>
        </row>
        <row r="9">
          <cell r="A9" t="str">
            <v>덤프트럭</v>
          </cell>
          <cell r="B9" t="str">
            <v>15ton</v>
          </cell>
          <cell r="C9">
            <v>51583</v>
          </cell>
          <cell r="E9" t="str">
            <v>융착기</v>
          </cell>
          <cell r="F9" t="str">
            <v>75mm</v>
          </cell>
          <cell r="G9">
            <v>2300</v>
          </cell>
        </row>
        <row r="10">
          <cell r="A10" t="str">
            <v>탠덤롤러</v>
          </cell>
          <cell r="B10" t="str">
            <v>5~8ton</v>
          </cell>
          <cell r="C10">
            <v>30850</v>
          </cell>
          <cell r="D10">
            <v>25973</v>
          </cell>
          <cell r="E10" t="str">
            <v>콘크리트믹서</v>
          </cell>
          <cell r="F10" t="str">
            <v>0.45㎥</v>
          </cell>
          <cell r="G10">
            <v>14046</v>
          </cell>
          <cell r="H10">
            <v>11826</v>
          </cell>
        </row>
        <row r="11">
          <cell r="A11" t="str">
            <v>탠덤롤러</v>
          </cell>
          <cell r="B11" t="str">
            <v>8~10ton</v>
          </cell>
          <cell r="C11">
            <v>37219</v>
          </cell>
          <cell r="D11">
            <v>31335</v>
          </cell>
          <cell r="E11" t="str">
            <v>콘크리트펌프</v>
          </cell>
          <cell r="F11" t="str">
            <v>12-15㎥/hr</v>
          </cell>
          <cell r="G11">
            <v>39533</v>
          </cell>
          <cell r="H11">
            <v>33283</v>
          </cell>
        </row>
        <row r="12">
          <cell r="A12" t="str">
            <v>탠덤롤러</v>
          </cell>
          <cell r="B12" t="str">
            <v>10~14ton</v>
          </cell>
          <cell r="C12">
            <v>42923</v>
          </cell>
          <cell r="D12">
            <v>36137</v>
          </cell>
          <cell r="E12" t="str">
            <v>콘크리트캇타</v>
          </cell>
          <cell r="F12" t="str">
            <v>320-400mm</v>
          </cell>
          <cell r="G12">
            <v>1850</v>
          </cell>
        </row>
        <row r="13">
          <cell r="A13" t="str">
            <v>타이어롤러</v>
          </cell>
          <cell r="B13" t="str">
            <v>5~8ton</v>
          </cell>
          <cell r="C13">
            <v>37875</v>
          </cell>
          <cell r="D13">
            <v>31887</v>
          </cell>
          <cell r="E13" t="str">
            <v>콘크리트펌프카</v>
          </cell>
          <cell r="F13" t="str">
            <v>80㎥/Hr</v>
          </cell>
          <cell r="G13">
            <v>247500</v>
          </cell>
        </row>
        <row r="14">
          <cell r="A14" t="str">
            <v>타이어롤러</v>
          </cell>
          <cell r="B14" t="str">
            <v>8~15ton</v>
          </cell>
          <cell r="C14">
            <v>59262</v>
          </cell>
          <cell r="D14">
            <v>49893</v>
          </cell>
          <cell r="E14" t="str">
            <v>콘크리트진동기</v>
          </cell>
          <cell r="F14" t="str">
            <v>3.5hp</v>
          </cell>
          <cell r="G14">
            <v>250</v>
          </cell>
        </row>
        <row r="15">
          <cell r="A15" t="str">
            <v>타이어롤러</v>
          </cell>
          <cell r="B15" t="str">
            <v>15~25ton</v>
          </cell>
          <cell r="C15">
            <v>83584</v>
          </cell>
          <cell r="D15">
            <v>70369</v>
          </cell>
          <cell r="E15" t="str">
            <v>송수호수(콘크리트)</v>
          </cell>
          <cell r="F15" t="str">
            <v>150mm*1m</v>
          </cell>
          <cell r="G15">
            <v>21</v>
          </cell>
          <cell r="H15">
            <v>18</v>
          </cell>
        </row>
        <row r="16">
          <cell r="A16" t="str">
            <v>매캐덤럴라</v>
          </cell>
          <cell r="B16" t="str">
            <v>8-10ton</v>
          </cell>
          <cell r="C16">
            <v>37086</v>
          </cell>
          <cell r="D16">
            <v>31223</v>
          </cell>
          <cell r="E16" t="str">
            <v>송수호수(콘크리트)</v>
          </cell>
          <cell r="F16" t="str">
            <v>150mm*2m</v>
          </cell>
          <cell r="G16">
            <v>32</v>
          </cell>
          <cell r="H16">
            <v>27</v>
          </cell>
        </row>
        <row r="17">
          <cell r="A17" t="str">
            <v>매캐덤롤라</v>
          </cell>
          <cell r="B17" t="str">
            <v>10~12ton</v>
          </cell>
          <cell r="C17">
            <v>46302</v>
          </cell>
          <cell r="D17">
            <v>38982</v>
          </cell>
          <cell r="E17" t="str">
            <v>송수호수(콘크리트)</v>
          </cell>
          <cell r="F17" t="str">
            <v>150mm*3m</v>
          </cell>
          <cell r="G17">
            <v>40</v>
          </cell>
          <cell r="H17">
            <v>34</v>
          </cell>
        </row>
        <row r="18">
          <cell r="A18" t="str">
            <v>진동로라(핸드)</v>
          </cell>
          <cell r="B18" t="str">
            <v>0.7ton</v>
          </cell>
          <cell r="C18">
            <v>4500</v>
          </cell>
          <cell r="E18" t="str">
            <v>콘크리트펌프용파이프곡관</v>
          </cell>
          <cell r="F18" t="str">
            <v>150*90˚</v>
          </cell>
          <cell r="G18">
            <v>89</v>
          </cell>
          <cell r="H18">
            <v>75</v>
          </cell>
        </row>
        <row r="19">
          <cell r="A19" t="str">
            <v>진동로라</v>
          </cell>
          <cell r="B19" t="str">
            <v>2.5ton</v>
          </cell>
          <cell r="C19">
            <v>12096</v>
          </cell>
          <cell r="E19" t="str">
            <v>에어호스</v>
          </cell>
          <cell r="F19" t="str">
            <v>3/4"(19mm)</v>
          </cell>
          <cell r="G19">
            <v>77</v>
          </cell>
        </row>
        <row r="20">
          <cell r="A20" t="str">
            <v>진동로라</v>
          </cell>
          <cell r="B20" t="str">
            <v>4.4ton</v>
          </cell>
          <cell r="C20">
            <v>14153</v>
          </cell>
          <cell r="E20" t="str">
            <v>대형브레이카</v>
          </cell>
          <cell r="F20" t="str">
            <v>0.4㎥</v>
          </cell>
          <cell r="G20">
            <v>6333</v>
          </cell>
        </row>
        <row r="21">
          <cell r="A21" t="str">
            <v>진동로라</v>
          </cell>
          <cell r="B21" t="str">
            <v>6.0ton</v>
          </cell>
          <cell r="C21">
            <v>49887</v>
          </cell>
          <cell r="D21">
            <v>42000</v>
          </cell>
          <cell r="E21" t="str">
            <v>대형브레이카</v>
          </cell>
          <cell r="F21" t="str">
            <v>0.7㎥</v>
          </cell>
          <cell r="G21">
            <v>12500</v>
          </cell>
        </row>
        <row r="22">
          <cell r="A22" t="str">
            <v>진동로라</v>
          </cell>
          <cell r="B22" t="str">
            <v>10ton</v>
          </cell>
          <cell r="C22">
            <v>64022</v>
          </cell>
          <cell r="D22">
            <v>53900</v>
          </cell>
          <cell r="E22" t="str">
            <v>대형브레이카용 치즐</v>
          </cell>
          <cell r="F22" t="str">
            <v>0.4㎥</v>
          </cell>
          <cell r="G22">
            <v>50</v>
          </cell>
        </row>
        <row r="23">
          <cell r="A23" t="str">
            <v>크레인(트럭)</v>
          </cell>
          <cell r="B23" t="str">
            <v>10ton</v>
          </cell>
          <cell r="C23">
            <v>84000</v>
          </cell>
          <cell r="E23" t="str">
            <v>대형브레이카용 치즐</v>
          </cell>
          <cell r="F23" t="str">
            <v>0.7㎥</v>
          </cell>
          <cell r="G23">
            <v>200</v>
          </cell>
        </row>
        <row r="24">
          <cell r="A24" t="str">
            <v>크레인(트럭)</v>
          </cell>
          <cell r="B24" t="str">
            <v>15ton</v>
          </cell>
          <cell r="C24">
            <v>124000</v>
          </cell>
          <cell r="E24" t="str">
            <v>바이브레이다봉상</v>
          </cell>
          <cell r="G24">
            <v>70</v>
          </cell>
        </row>
        <row r="25">
          <cell r="A25" t="str">
            <v>로우더(타이어)</v>
          </cell>
          <cell r="B25" t="str">
            <v>0.25㎥</v>
          </cell>
          <cell r="C25">
            <v>16115</v>
          </cell>
          <cell r="E25" t="str">
            <v>가솔린엔진</v>
          </cell>
          <cell r="F25" t="str">
            <v>12hp</v>
          </cell>
          <cell r="G25">
            <v>913</v>
          </cell>
          <cell r="H25">
            <v>769</v>
          </cell>
        </row>
        <row r="26">
          <cell r="A26" t="str">
            <v>로우더(타이어)</v>
          </cell>
          <cell r="B26" t="str">
            <v>1.34㎥</v>
          </cell>
          <cell r="C26">
            <v>63153</v>
          </cell>
          <cell r="E26" t="str">
            <v>디젤엔진</v>
          </cell>
          <cell r="F26" t="str">
            <v>9HP</v>
          </cell>
          <cell r="G26">
            <v>362</v>
          </cell>
        </row>
        <row r="27">
          <cell r="A27" t="str">
            <v>로우더(타이어)</v>
          </cell>
          <cell r="B27" t="str">
            <v>2.29㎥</v>
          </cell>
          <cell r="C27">
            <v>89150</v>
          </cell>
          <cell r="E27" t="str">
            <v>디젤엔진</v>
          </cell>
          <cell r="F27" t="str">
            <v>15HP</v>
          </cell>
          <cell r="G27">
            <v>947</v>
          </cell>
        </row>
        <row r="28">
          <cell r="A28" t="str">
            <v>아스팔트 페이버</v>
          </cell>
          <cell r="B28" t="str">
            <v>3m</v>
          </cell>
          <cell r="C28">
            <v>74952</v>
          </cell>
          <cell r="D28">
            <v>63102</v>
          </cell>
          <cell r="E28" t="str">
            <v>디젤엔진</v>
          </cell>
          <cell r="F28" t="str">
            <v>20HP</v>
          </cell>
          <cell r="G28">
            <v>2573</v>
          </cell>
        </row>
        <row r="29">
          <cell r="A29" t="str">
            <v>아스팔트 디스트리뷰터</v>
          </cell>
          <cell r="B29" t="str">
            <v>3000L</v>
          </cell>
          <cell r="C29">
            <v>28529</v>
          </cell>
          <cell r="D29">
            <v>24019</v>
          </cell>
          <cell r="E29" t="str">
            <v>발전기</v>
          </cell>
          <cell r="F29" t="str">
            <v>25KW</v>
          </cell>
          <cell r="G29">
            <v>11800</v>
          </cell>
        </row>
        <row r="30">
          <cell r="A30" t="str">
            <v>아스팔트 디스트리뷰터</v>
          </cell>
          <cell r="B30" t="str">
            <v>3800L</v>
          </cell>
          <cell r="C30">
            <v>34475</v>
          </cell>
          <cell r="D30">
            <v>29025</v>
          </cell>
          <cell r="E30" t="str">
            <v>발전기</v>
          </cell>
          <cell r="F30" t="str">
            <v>125kw</v>
          </cell>
          <cell r="G30">
            <v>24600</v>
          </cell>
        </row>
        <row r="31">
          <cell r="A31" t="str">
            <v>아스팔트 디스트리뷰터</v>
          </cell>
          <cell r="B31" t="str">
            <v>5700L</v>
          </cell>
          <cell r="C31">
            <v>49612</v>
          </cell>
          <cell r="D31">
            <v>41768</v>
          </cell>
          <cell r="E31" t="str">
            <v>발전기</v>
          </cell>
          <cell r="F31" t="str">
            <v>150kw</v>
          </cell>
          <cell r="G31">
            <v>25250</v>
          </cell>
        </row>
        <row r="32">
          <cell r="A32" t="str">
            <v>라인마아커</v>
          </cell>
          <cell r="B32" t="str">
            <v>10Km/Hr</v>
          </cell>
          <cell r="C32">
            <v>54585</v>
          </cell>
          <cell r="E32" t="str">
            <v>발전기</v>
          </cell>
          <cell r="F32" t="str">
            <v>200kw</v>
          </cell>
          <cell r="G32">
            <v>33116</v>
          </cell>
        </row>
        <row r="33">
          <cell r="A33" t="str">
            <v>페이브먼트브레이카</v>
          </cell>
          <cell r="B33" t="str">
            <v>15.9Kg</v>
          </cell>
          <cell r="C33">
            <v>1360</v>
          </cell>
          <cell r="D33">
            <v>1145</v>
          </cell>
          <cell r="E33" t="str">
            <v>건설용펌프</v>
          </cell>
          <cell r="F33" t="str">
            <v>150mm</v>
          </cell>
          <cell r="G33">
            <v>724</v>
          </cell>
        </row>
        <row r="34">
          <cell r="A34" t="str">
            <v>경운기</v>
          </cell>
          <cell r="B34" t="str">
            <v>1000kg</v>
          </cell>
          <cell r="C34">
            <v>1301</v>
          </cell>
          <cell r="E34" t="str">
            <v>모우터</v>
          </cell>
          <cell r="F34" t="str">
            <v>40hp</v>
          </cell>
          <cell r="G34">
            <v>1425</v>
          </cell>
          <cell r="H34">
            <v>1200</v>
          </cell>
        </row>
        <row r="35">
          <cell r="A35" t="str">
            <v>구역화물(10km이내)</v>
          </cell>
          <cell r="B35" t="str">
            <v>10.5ton</v>
          </cell>
          <cell r="C35">
            <v>87720</v>
          </cell>
          <cell r="E35" t="str">
            <v>플레이드 콤팩트</v>
          </cell>
          <cell r="F35" t="str">
            <v>1.5ton</v>
          </cell>
          <cell r="G35">
            <v>1242</v>
          </cell>
          <cell r="H35">
            <v>1046</v>
          </cell>
        </row>
        <row r="36">
          <cell r="A36" t="str">
            <v>구역화물(100km이내)</v>
          </cell>
          <cell r="B36" t="str">
            <v>10.5ton</v>
          </cell>
          <cell r="C36">
            <v>224090</v>
          </cell>
          <cell r="E36" t="str">
            <v>양수기</v>
          </cell>
          <cell r="F36" t="str">
            <v>150mm</v>
          </cell>
          <cell r="G36">
            <v>724</v>
          </cell>
        </row>
        <row r="37">
          <cell r="A37" t="str">
            <v>구역화물(20km이내)</v>
          </cell>
          <cell r="B37" t="str">
            <v>11ton</v>
          </cell>
          <cell r="C37">
            <v>116040</v>
          </cell>
          <cell r="E37" t="str">
            <v>양수기</v>
          </cell>
          <cell r="F37" t="str">
            <v>100mm</v>
          </cell>
          <cell r="G37">
            <v>230</v>
          </cell>
        </row>
        <row r="38">
          <cell r="A38" t="str">
            <v>구역화물(100km이내)</v>
          </cell>
          <cell r="B38" t="str">
            <v>12ton</v>
          </cell>
          <cell r="C38">
            <v>231780</v>
          </cell>
          <cell r="E38" t="str">
            <v>상차비</v>
          </cell>
          <cell r="F38" t="str">
            <v>1식</v>
          </cell>
          <cell r="G38">
            <v>2112</v>
          </cell>
        </row>
        <row r="39">
          <cell r="A39" t="str">
            <v>구역화물(60Km이내)</v>
          </cell>
          <cell r="B39" t="str">
            <v>2.50ton</v>
          </cell>
          <cell r="C39">
            <v>76550</v>
          </cell>
          <cell r="E39" t="str">
            <v>하차비</v>
          </cell>
          <cell r="F39" t="str">
            <v>1식</v>
          </cell>
          <cell r="G39">
            <v>1916</v>
          </cell>
        </row>
        <row r="40">
          <cell r="A40" t="str">
            <v>구역화물(100Km이내)</v>
          </cell>
          <cell r="B40" t="str">
            <v>11ton</v>
          </cell>
          <cell r="C40">
            <v>231780</v>
          </cell>
        </row>
        <row r="41">
          <cell r="A41" t="str">
            <v>구역화물(70Km이내)</v>
          </cell>
          <cell r="B41" t="str">
            <v>11ton</v>
          </cell>
          <cell r="C41">
            <v>184018</v>
          </cell>
        </row>
        <row r="42">
          <cell r="A42" t="str">
            <v>구역화물(50Km이내)</v>
          </cell>
          <cell r="B42" t="str">
            <v>11ton</v>
          </cell>
          <cell r="C42">
            <v>172260</v>
          </cell>
        </row>
      </sheetData>
      <sheetData sheetId="12" refreshError="1"/>
      <sheetData sheetId="13" refreshError="1"/>
    </sheetDataSet>
  </externalBook>
</externalLink>
</file>

<file path=xl/externalLinks/externalLink6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재참고"/>
      <sheetName val="증감대비"/>
      <sheetName val="총괄표"/>
      <sheetName val="공사비"/>
      <sheetName val="수문일위"/>
      <sheetName val="2000양배"/>
      <sheetName val="Sheet1"/>
      <sheetName val="Sheet2"/>
      <sheetName val="Sheet3"/>
      <sheetName val="원가서"/>
      <sheetName val="내역서"/>
      <sheetName val="9GNG운반"/>
      <sheetName val="일위대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공통공사대비"/>
      <sheetName val="내역서"/>
      <sheetName val="원가서"/>
    </sheetNames>
    <sheetDataSet>
      <sheetData sheetId="0" refreshError="1"/>
      <sheetData sheetId="1" refreshError="1"/>
      <sheetData sheetId="2" refreshError="1"/>
    </sheetDataSet>
  </externalBook>
</externalLink>
</file>

<file path=xl/externalLinks/externalLink6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원가서"/>
      <sheetName val="96보완계획7.12"/>
      <sheetName val="내역서"/>
      <sheetName val="DB구축"/>
      <sheetName val="일위"/>
      <sheetName val="토공집계(소계)"/>
      <sheetName val="관급자재대"/>
      <sheetName val="면벽수량"/>
      <sheetName val="흄관(보호)(1연)"/>
      <sheetName val="흄관 보호토공(1연)"/>
      <sheetName val="난간벽단위"/>
      <sheetName val="날개벽수량표"/>
      <sheetName val="조명시설"/>
      <sheetName val="사다리"/>
      <sheetName val="한강운반비"/>
      <sheetName val="98수문일위"/>
      <sheetName val="N賃率-職"/>
      <sheetName val="보안등"/>
      <sheetName val="Sheet1"/>
      <sheetName val="실행철강하도"/>
      <sheetName val="내역서단가산출용"/>
      <sheetName val="DDD"/>
      <sheetName val="단가"/>
      <sheetName val="백호우계수"/>
      <sheetName val="#REF"/>
      <sheetName val="노임단가"/>
      <sheetName val="일위대가(1)"/>
      <sheetName val="집계표"/>
      <sheetName val="데리네이타현황"/>
      <sheetName val="차액보증"/>
      <sheetName val="기초코드"/>
      <sheetName val="수자재단위당"/>
      <sheetName val="구조물터파기수량집계"/>
      <sheetName val="측구터파기공수량집계"/>
      <sheetName val="배수공 시멘트 및 골재량 산출"/>
      <sheetName val="단재적표"/>
      <sheetName val="T13(P68~72,78)"/>
      <sheetName val="총괄내역"/>
      <sheetName val="시방서"/>
      <sheetName val="일위대가표"/>
      <sheetName val="인자기준_2007"/>
      <sheetName val="할인_할증률산정"/>
      <sheetName val="금액단가표"/>
      <sheetName val="자료기입"/>
      <sheetName val="예정공정표(장기간)"/>
      <sheetName val="수량"/>
      <sheetName val="7급줄떼"/>
      <sheetName val="Sheet1 (2)"/>
      <sheetName val="000000"/>
      <sheetName val="대치판정"/>
      <sheetName val="마산월령동골조물량변경"/>
      <sheetName val="DATE"/>
      <sheetName val="토공"/>
      <sheetName val="토적"/>
      <sheetName val="자재집계표"/>
      <sheetName val="DATA 입력란"/>
      <sheetName val="●수량(침구보관창고-21평)"/>
      <sheetName val="06 일위대가목록"/>
      <sheetName val="횡배수토공(P_E,BOX)_"/>
      <sheetName val="지수벽_및_파라피트"/>
      <sheetName val="횡배수관날개벽잔토_"/>
      <sheetName val="표_지_"/>
      <sheetName val="암거날개벽수량(1_5M)"/>
      <sheetName val="암거날개벽토공(1_5)"/>
      <sheetName val="수량산출"/>
      <sheetName val="100만평"/>
      <sheetName val="도근좌표"/>
      <sheetName val="값"/>
      <sheetName val="2.건축"/>
      <sheetName val="기초단가"/>
      <sheetName val="포장공"/>
      <sheetName val="배수공"/>
      <sheetName val="일위대가(가설)"/>
      <sheetName val="입력"/>
      <sheetName val="설 계"/>
      <sheetName val="코드표"/>
      <sheetName val="맨홀수량산출(A-LINE)"/>
      <sheetName val="골막이(야매)"/>
      <sheetName val="단면치수"/>
      <sheetName val="암거"/>
      <sheetName val="설계서(동안동)"/>
      <sheetName val="설계서"/>
      <sheetName val="대전-교대(A1-A2)"/>
      <sheetName val="교대(A1)"/>
      <sheetName val="암거단위"/>
      <sheetName val="2경간"/>
      <sheetName val="예정공정표"/>
      <sheetName val="본체"/>
      <sheetName val="자가"/>
      <sheetName val="일위대가"/>
      <sheetName val="시설수량표"/>
      <sheetName val="경비2내역"/>
      <sheetName val="TOTAL3"/>
      <sheetName val="총괄서"/>
      <sheetName val="(A)내역서"/>
      <sheetName val="장비단"/>
      <sheetName val="노임단"/>
      <sheetName val="9GNG운반"/>
      <sheetName val="환경평가"/>
      <sheetName val="인구"/>
      <sheetName val="단가산출서"/>
      <sheetName val="4.장비손료"/>
      <sheetName val="단위수량"/>
      <sheetName val="총집계표"/>
      <sheetName val="MYUN(MAC)"/>
      <sheetName val="ⴭⴭⴭⴭ"/>
      <sheetName val="연장및면적(좌측)"/>
      <sheetName val="data"/>
      <sheetName val="종배수관"/>
      <sheetName val="제수변수량"/>
      <sheetName val="일위목록"/>
      <sheetName val="단면가정"/>
      <sheetName val="부재력정리"/>
      <sheetName val="철근량"/>
      <sheetName val="6-1.보오링(1)"/>
      <sheetName val="6-8.공내수압탄성자연"/>
      <sheetName val="재정비직인"/>
      <sheetName val="재정비내역"/>
      <sheetName val="지적고시내역"/>
      <sheetName val="6PILE  (돌출)"/>
      <sheetName val="내역"/>
      <sheetName val="간지"/>
      <sheetName val="지수적용공사비내역서"/>
      <sheetName val="ABUT수량-A1"/>
      <sheetName val="제잡비계산"/>
      <sheetName val="기초자료"/>
      <sheetName val="남양내역"/>
      <sheetName val="심사물량"/>
      <sheetName val="일반수량총괄집계"/>
      <sheetName val="직접인건비"/>
      <sheetName val="직접경비산출근거"/>
      <sheetName val="공비대비"/>
      <sheetName val="직접경비"/>
      <sheetName val="수리계산(10년)5유역"/>
      <sheetName val="P,E이중관Φ400"/>
      <sheetName val="P,E이중관Φ800"/>
      <sheetName val="설계서을"/>
      <sheetName val="COPING"/>
      <sheetName val="시설물일위"/>
      <sheetName val="일위대가목록"/>
      <sheetName val="토사(PE)"/>
      <sheetName val="CTEMCOST"/>
      <sheetName val="배지거총재료집계표"/>
      <sheetName val="용소리교"/>
      <sheetName val="02자재"/>
      <sheetName val="7+160암거변경"/>
      <sheetName val="Sheet22"/>
      <sheetName val="2000년1차"/>
      <sheetName val="산출내역서집계표"/>
      <sheetName val="unitpric"/>
      <sheetName val="차선도색-연장,수량(1)"/>
      <sheetName val="토적기초"/>
      <sheetName val="기초자료입력"/>
      <sheetName val="맨홀조서"/>
      <sheetName val="최적단면"/>
      <sheetName val="일위대가모듈"/>
      <sheetName val="노단"/>
      <sheetName val="현장관리비"/>
      <sheetName val="자재단가"/>
      <sheetName val="8.PILE  (돌출)"/>
      <sheetName val="Main"/>
      <sheetName val="중기사용료"/>
      <sheetName val="bid"/>
      <sheetName val="Total"/>
      <sheetName val="산출근거 "/>
      <sheetName val="수량집계"/>
      <sheetName val="노무비단가"/>
      <sheetName val="기술부 VENDOR LIST"/>
      <sheetName val="유림골조"/>
      <sheetName val="식재수량표"/>
      <sheetName val="기초도면제작"/>
      <sheetName val="주출입구조사"/>
      <sheetName val="1공구내역서(1)"/>
      <sheetName val="건축도면 진행자료"/>
      <sheetName val="원가계산"/>
      <sheetName val="토목"/>
      <sheetName val="터파기및재료"/>
      <sheetName val="산근12)물가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Set>
  </externalBook>
</externalLink>
</file>

<file path=xl/externalLinks/externalLink6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림경상68억"/>
      <sheetName val="3.공통공사대비"/>
      <sheetName val="덕전리"/>
    </sheetNames>
    <sheetDataSet>
      <sheetData sheetId="0" refreshError="1"/>
      <sheetData sheetId="1" refreshError="1"/>
      <sheetData sheetId="2" refreshError="1"/>
    </sheetDataSet>
  </externalBook>
</externalLink>
</file>

<file path=xl/externalLinks/externalLink6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대림경상68억"/>
      <sheetName val="배수공"/>
      <sheetName val="암거"/>
      <sheetName val="포장공"/>
      <sheetName val="설계명세"/>
      <sheetName val="조명시설"/>
      <sheetName val="3.공통공사대비"/>
      <sheetName val="XL4Poppy"/>
      <sheetName val="일위대가(1)"/>
      <sheetName val="98수문일위"/>
      <sheetName val="덕전리"/>
      <sheetName val="공문"/>
      <sheetName val="일위대가"/>
      <sheetName val="집계표"/>
      <sheetName val="강교(Sub)"/>
      <sheetName val="일반토공견적"/>
      <sheetName val="실행철강하도"/>
      <sheetName val="중기경유지급대장"/>
      <sheetName val="#REF"/>
      <sheetName val="노임"/>
      <sheetName val="Sheet1"/>
      <sheetName val="내역서단가산출용"/>
      <sheetName val="입찰안"/>
      <sheetName val="내역"/>
      <sheetName val="날개벽수량표"/>
      <sheetName val="손익차9월2"/>
      <sheetName val="물량표"/>
      <sheetName val="갑지"/>
      <sheetName val="구미4단2"/>
      <sheetName val="인천제철"/>
      <sheetName val="FAX"/>
      <sheetName val="한강운반비"/>
      <sheetName val="예산대비"/>
      <sheetName val="DATE"/>
      <sheetName val="준검 내역서"/>
      <sheetName val="보험료"/>
      <sheetName val="규격"/>
      <sheetName val="단가조사"/>
      <sheetName val="터파기및재료"/>
      <sheetName val="입력"/>
      <sheetName val="부전지"/>
      <sheetName val="청천내"/>
      <sheetName val="데이타"/>
      <sheetName val="해외(원화)"/>
      <sheetName val="수량산출"/>
      <sheetName val="연습"/>
      <sheetName val="원가서"/>
      <sheetName val="기초단가"/>
      <sheetName val="APT"/>
      <sheetName val="G.R300경비"/>
      <sheetName val="주안3차A-A"/>
      <sheetName val="9GNG운반"/>
      <sheetName val="인건비 "/>
      <sheetName val="마산월령동골조물량변경"/>
      <sheetName val="인사자료총집계"/>
      <sheetName val="단가"/>
      <sheetName val="일위"/>
      <sheetName val="기본단가"/>
      <sheetName val="갑지(추정)"/>
      <sheetName val="기안"/>
      <sheetName val="N賃率-職"/>
      <sheetName val="내역서"/>
      <sheetName val="데리네이타현황"/>
      <sheetName val="_REF"/>
      <sheetName val="Apt내역"/>
      <sheetName val="Sheet4"/>
      <sheetName val="소방사항"/>
      <sheetName val="DHEQSUPT"/>
      <sheetName val="시화점실행"/>
      <sheetName val="BQ(실행)"/>
      <sheetName val="내역_FILE"/>
      <sheetName val="대치판정"/>
      <sheetName val="Sheet6"/>
      <sheetName val="구의33고"/>
      <sheetName val="9-1차이내역"/>
      <sheetName val="진천방향"/>
      <sheetName val="구조물공"/>
      <sheetName val="부대공"/>
      <sheetName val="토공"/>
      <sheetName val="중기사용료"/>
      <sheetName val="표지"/>
      <sheetName val="Total"/>
      <sheetName val="총괄"/>
      <sheetName val="database"/>
      <sheetName val="Salary(해외)"/>
      <sheetName val="연돌일위집계"/>
      <sheetName val="비교1"/>
      <sheetName val="골조시행"/>
      <sheetName val="유림골조"/>
      <sheetName val="비용"/>
      <sheetName val="단가산출"/>
      <sheetName val="자재"/>
      <sheetName val="제잡비"/>
      <sheetName val="건축내역서 (경제상무실)"/>
      <sheetName val="가. 2006년 사업계획서"/>
      <sheetName val="집행현황"/>
      <sheetName val="통합보할공정표"/>
      <sheetName val="기본DATA"/>
      <sheetName val="금액내역서"/>
      <sheetName val="내역서적용"/>
      <sheetName val="기본자료"/>
      <sheetName val="시운전연료"/>
      <sheetName val="(A)내역서"/>
      <sheetName val="유림총괄"/>
      <sheetName val="편입용지조서"/>
      <sheetName val="원가"/>
      <sheetName val="bid"/>
      <sheetName val="MIJIBI"/>
      <sheetName val="부대tu"/>
      <sheetName val="inputdata"/>
      <sheetName val="도급원가"/>
      <sheetName val="현장경상비"/>
      <sheetName val="관로공표지"/>
      <sheetName val="콘크리트타설집계표"/>
      <sheetName val="MOTOR"/>
      <sheetName val="2.건축"/>
      <sheetName val="설계예산서"/>
      <sheetName val="첨"/>
      <sheetName val="6공구(당초)"/>
      <sheetName val="노임이"/>
      <sheetName val="설계내역서"/>
      <sheetName val="시장성초안camera"/>
      <sheetName val="6PILE  (돌출)"/>
      <sheetName val="100만평"/>
      <sheetName val="수자재단위당"/>
      <sheetName val="1.인건비"/>
      <sheetName val="일반수량총괄집계"/>
      <sheetName val="사각맨홀"/>
      <sheetName val="연결임시"/>
      <sheetName val="토목(대안)"/>
      <sheetName val="인제내역"/>
      <sheetName val="설비"/>
      <sheetName val="P1"/>
      <sheetName val="매매"/>
      <sheetName val="전신"/>
      <sheetName val="A-4"/>
      <sheetName val="전기단가조사서"/>
      <sheetName val="목재동바리"/>
      <sheetName val="COPING"/>
      <sheetName val="출력X"/>
      <sheetName val="SUMMARY"/>
      <sheetName val="PAINT"/>
      <sheetName val="매립"/>
      <sheetName val="해평견적"/>
      <sheetName val="증감내역서"/>
      <sheetName val="Sheet1 (2)"/>
      <sheetName val="개산공사비"/>
      <sheetName val="건축내역"/>
      <sheetName val="6호기"/>
      <sheetName val="건설성적"/>
      <sheetName val="식재인부"/>
      <sheetName val="개요"/>
      <sheetName val="98NS-N"/>
      <sheetName val="96보완계획7.12"/>
      <sheetName val="실행내역서 "/>
      <sheetName val="영동(D)"/>
      <sheetName val="실행(1)"/>
      <sheetName val="건축-물가변동"/>
      <sheetName val="I一般比"/>
      <sheetName val="자금청구"/>
      <sheetName val="공사"/>
      <sheetName val="목포전화국"/>
      <sheetName val="s"/>
      <sheetName val="산출내역서집계표"/>
      <sheetName val="입찰"/>
      <sheetName val="현경"/>
      <sheetName val="노임단가"/>
      <sheetName val="2000년1차"/>
      <sheetName val="배관배선 단가조사"/>
      <sheetName val="일위대가집계"/>
      <sheetName val="신축(단위)"/>
      <sheetName val="EACT10"/>
      <sheetName val="집계"/>
      <sheetName val="면적"/>
      <sheetName val="맨홀수량"/>
      <sheetName val="설비견적"/>
      <sheetName val="건축공사"/>
      <sheetName val="기계경비(시간당)"/>
      <sheetName val="램머"/>
      <sheetName val="***********************00"/>
      <sheetName val="정부노임단가"/>
      <sheetName val="청주(철골발주의뢰서)"/>
      <sheetName val="정렬"/>
      <sheetName val="분전함신설"/>
      <sheetName val="접지1종"/>
      <sheetName val="전선 및 전선관"/>
      <sheetName val="일위대가목록"/>
      <sheetName val="공조기"/>
      <sheetName val="대비"/>
      <sheetName val="건축"/>
      <sheetName val="총괄표"/>
      <sheetName val="신우"/>
      <sheetName val="일위대가표"/>
      <sheetName val="배수관공"/>
      <sheetName val="계획고"/>
      <sheetName val="CAL"/>
      <sheetName val="전기"/>
      <sheetName val="일위대가(가설)"/>
      <sheetName val="수목데이타 "/>
      <sheetName val="식재"/>
      <sheetName val="시설물"/>
      <sheetName val="식재출력용"/>
      <sheetName val="유지관리"/>
      <sheetName val="확약서"/>
      <sheetName val="견적"/>
      <sheetName val="코드"/>
      <sheetName val="산근"/>
      <sheetName val="월별손익"/>
      <sheetName val="전기공사"/>
      <sheetName val="합천내역"/>
      <sheetName val="하조서"/>
      <sheetName val="1.수인터널"/>
      <sheetName val="교대(A1)"/>
      <sheetName val="변경내역을"/>
      <sheetName val="기초일위"/>
      <sheetName val="98지급계획"/>
      <sheetName val="TYPE-A"/>
      <sheetName val="BJJIN"/>
      <sheetName val="공통부대비"/>
      <sheetName val="장비단"/>
      <sheetName val="노임단"/>
      <sheetName val="DongCode"/>
      <sheetName val="산수배수"/>
      <sheetName val="인구"/>
      <sheetName val="환경평가"/>
      <sheetName val="내역서(ebs)"/>
      <sheetName val="조건표"/>
      <sheetName val="건공요율"/>
      <sheetName val="사다리"/>
      <sheetName val="중기비"/>
      <sheetName val="원가계산서(남측)"/>
      <sheetName val="총물량"/>
      <sheetName val="음료실행"/>
      <sheetName val="설비단가표"/>
      <sheetName val="공사개요"/>
      <sheetName val="data"/>
      <sheetName val="단양 00 아파트-세부내역"/>
      <sheetName val="준검_내역서"/>
      <sheetName val="3_공통공사대비"/>
      <sheetName val="인건비_"/>
      <sheetName val="G_R300경비"/>
      <sheetName val="건축내역서_(경제상무실)"/>
      <sheetName val="가__2006년_사업계획서"/>
      <sheetName val="실행내역서_"/>
      <sheetName val="배관배선_단가조사"/>
      <sheetName val="96보완계획7_12"/>
      <sheetName val="Sheet1_(2)"/>
      <sheetName val="수목데이타_"/>
      <sheetName val="Ⅴ-2.공종별내역"/>
      <sheetName val="토목내역"/>
      <sheetName val="보할최종(준공)only"/>
      <sheetName val="s.v"/>
      <sheetName val="죽원1교"/>
      <sheetName val="내역서(교량)전체"/>
      <sheetName val="간지"/>
      <sheetName val="제잡비계산"/>
      <sheetName val="간접"/>
      <sheetName val="코드표"/>
      <sheetName val="기본설계기준"/>
      <sheetName val="실행간접비용"/>
      <sheetName val="토목주소"/>
      <sheetName val="프랜트면허"/>
      <sheetName val="품목납기"/>
      <sheetName val="사토(신천경유)"/>
      <sheetName val="협조전"/>
      <sheetName val="지하발전소수량집계"/>
      <sheetName val="집수A"/>
      <sheetName val="집수정(600-700)"/>
      <sheetName val="주차구획선수량"/>
      <sheetName val="Sheet5"/>
      <sheetName val="신대방33(적용)"/>
      <sheetName val="2.재료비"/>
      <sheetName val="인건비"/>
      <sheetName val="스포회원매출"/>
      <sheetName val="대차(설명자료)"/>
      <sheetName val="7 (2)"/>
      <sheetName val="공무팀"/>
      <sheetName val="플랜트 설치"/>
      <sheetName val="골프장예산"/>
      <sheetName val="원가계산(2)"/>
      <sheetName val="원가계산"/>
      <sheetName val="가중치"/>
      <sheetName val="전신환매도율"/>
      <sheetName val="예총"/>
      <sheetName val="부대입찰"/>
      <sheetName val="적격점수"/>
      <sheetName val="자재인력"/>
      <sheetName val="입찰조건"/>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ABUT수량-A1"/>
      <sheetName val="설 계"/>
      <sheetName val="2공구산출내역"/>
      <sheetName val="단가조사서"/>
      <sheetName val="UNSTEADY"/>
      <sheetName val="슬래브수량"/>
      <sheetName val="위치조서"/>
      <sheetName val="산출내역서"/>
      <sheetName val="9902"/>
      <sheetName val="배수공 주요자재 집계표"/>
      <sheetName val="물량산출근거"/>
      <sheetName val="가로등일위대가"/>
      <sheetName val="단가산출서"/>
      <sheetName val="재료비"/>
      <sheetName val="차선도색-연장,수량(1)"/>
      <sheetName val="유류수불내역2-9"/>
      <sheetName val="단면치수"/>
      <sheetName val="철근량"/>
      <sheetName val="97년 추정"/>
      <sheetName val="점수계산1-2"/>
      <sheetName val="단중표"/>
      <sheetName val="토적표"/>
      <sheetName val="견적사양비교표"/>
      <sheetName val="연부97-1"/>
      <sheetName val="경비"/>
      <sheetName val="공통비(전체)"/>
      <sheetName val="교통대책내역"/>
      <sheetName val="다곡2교"/>
      <sheetName val="SG"/>
      <sheetName val="PI"/>
      <sheetName val="수량산출내역1115"/>
      <sheetName val="총갑지"/>
      <sheetName val="공사비산출내역"/>
      <sheetName val="본사인상전"/>
      <sheetName val="인상효1"/>
      <sheetName val="TEMP2"/>
      <sheetName val="금호"/>
      <sheetName val="파이프류"/>
      <sheetName val="MAT_N048"/>
      <sheetName val="대장"/>
      <sheetName val="토목"/>
      <sheetName val="sst,stl창호"/>
      <sheetName val="도급"/>
      <sheetName val="spec1"/>
      <sheetName val="라.공사비"/>
      <sheetName val="내부수지예산"/>
      <sheetName val="99총공사내역서"/>
      <sheetName val="포장공수량집계표"/>
      <sheetName val="시산표"/>
      <sheetName val="기초코드"/>
      <sheetName val="날개벽"/>
      <sheetName val="공사비예산서(토목분)"/>
      <sheetName val="Proposal"/>
      <sheetName val="수량산출서"/>
      <sheetName val="외주가공"/>
      <sheetName val="배수내역 (2)"/>
      <sheetName val="대운산출"/>
      <sheetName val="Y-WORK"/>
      <sheetName val="말뚝물량"/>
      <sheetName val="말뚝지지력산정"/>
      <sheetName val="TB-내역서"/>
      <sheetName val="경비2내역"/>
      <sheetName val="Main"/>
      <sheetName val="예산M12A"/>
      <sheetName val="예산M5A"/>
      <sheetName val="공사비집계"/>
      <sheetName val="소비자가"/>
      <sheetName val="Regenerator  Concrete Structure"/>
      <sheetName val="예산M2"/>
      <sheetName val="1.설계조건"/>
      <sheetName val="분석"/>
      <sheetName val="단면 (2)"/>
      <sheetName val="VENDOR LIST"/>
      <sheetName val="공통비"/>
      <sheetName val="INPUT"/>
      <sheetName val="일위대가목차"/>
      <sheetName val="건축원가계산서"/>
      <sheetName val="보도경계블럭"/>
      <sheetName val="기초공"/>
      <sheetName val="기둥(원형)"/>
      <sheetName val="본장"/>
      <sheetName val="기초대가"/>
      <sheetName val="예산"/>
      <sheetName val="설계명세서"/>
      <sheetName val="TEL"/>
      <sheetName val="입출재고현황 (2)"/>
      <sheetName val="견적서"/>
      <sheetName val="type-F"/>
      <sheetName val="부대대비"/>
      <sheetName val="냉연집계"/>
      <sheetName val="I.설계조건"/>
      <sheetName val="design criteria"/>
      <sheetName val="working load at the btm ft."/>
      <sheetName val="plan&amp;section of foundation"/>
      <sheetName val="member design"/>
      <sheetName val="8공구투찰내역서"/>
      <sheetName val="Sheet2"/>
      <sheetName val="단위중기"/>
      <sheetName val="공사내역"/>
      <sheetName val="결과조달"/>
      <sheetName val="토공(완충)"/>
      <sheetName val="물가"/>
      <sheetName val="단가조건"/>
      <sheetName val="hvac내역서(제어동)"/>
      <sheetName val="전기일위대가"/>
      <sheetName val="계약내역서"/>
      <sheetName val="출력표"/>
      <sheetName val="단면가정"/>
      <sheetName val="설계조건"/>
      <sheetName val="Macro1"/>
      <sheetName val="지급자재"/>
      <sheetName val="영업.일"/>
      <sheetName val="단면검토"/>
      <sheetName val="6.OUTPUT"/>
      <sheetName val="교량전기"/>
      <sheetName val="FRT_O"/>
      <sheetName val="FAB_I"/>
      <sheetName val="RAHMEN"/>
      <sheetName val="Sheet3"/>
      <sheetName val="Customer Databas"/>
      <sheetName val="예산변경사항"/>
      <sheetName val="산출기준(파견전산실)"/>
      <sheetName val="본부소개"/>
      <sheetName val="내역서(총)"/>
      <sheetName val="1단계"/>
      <sheetName val="1.우편집중내역서"/>
      <sheetName val="현장"/>
      <sheetName val="현금"/>
      <sheetName val="BSD (2)"/>
      <sheetName val="BSD _2_"/>
      <sheetName val="CAPVC"/>
      <sheetName val="1련박스"/>
      <sheetName val="대로근거"/>
      <sheetName val="중로근거"/>
      <sheetName val="첨부파일"/>
      <sheetName val="가격조사서"/>
      <sheetName val="2.대외공문"/>
      <sheetName val="M1"/>
      <sheetName val="2000.05"/>
      <sheetName val="woo(mac)"/>
      <sheetName val="자재단가비교표"/>
      <sheetName val="EKOG10건축"/>
      <sheetName val="소업1교"/>
      <sheetName val="을"/>
      <sheetName val="일위목록"/>
      <sheetName val="PUMP"/>
      <sheetName val="접속 SLAB,BRACKET 설계"/>
      <sheetName val="CODE"/>
      <sheetName val="BOQ건축"/>
      <sheetName val="soil bearing check"/>
      <sheetName val="품종별-이름"/>
      <sheetName val="기계내역"/>
      <sheetName val="Budget 2004(DW)"/>
      <sheetName val="부대내역"/>
      <sheetName val="사용성검토"/>
      <sheetName val="공사개요설명서"/>
      <sheetName val="전체"/>
      <sheetName val="노원열병합  건축공사기성내역서"/>
      <sheetName val="정보매체A동"/>
      <sheetName val="ITB COST"/>
      <sheetName val="시멘트"/>
      <sheetName val="조명율표"/>
      <sheetName val="토공계산서(부체도로)"/>
      <sheetName val="WORK"/>
      <sheetName val="세부내역"/>
      <sheetName val="안정검토"/>
      <sheetName val="적용환율"/>
      <sheetName val="설비내역서"/>
      <sheetName val="건축내역서"/>
      <sheetName val="전기내역서"/>
      <sheetName val="PROJECT BRIEF(EX.NEW)"/>
      <sheetName val="포장복구집계"/>
      <sheetName val="12용지"/>
      <sheetName val="재무가정"/>
      <sheetName val="hvac(제어동)"/>
      <sheetName val="토적"/>
      <sheetName val="가정급수관"/>
      <sheetName val="보일러"/>
      <sheetName val="날개벽(좌,우=45도,75도)"/>
      <sheetName val="담장산출"/>
      <sheetName val="배수통관(좌)"/>
      <sheetName val="11"/>
      <sheetName val="123"/>
      <sheetName val="견적조건"/>
      <sheetName val="Budget 2005(DW)"/>
      <sheetName val="숙소"/>
      <sheetName val="간접경상비"/>
      <sheetName val="근고 블록 유형별 수량"/>
      <sheetName val="공통가설"/>
      <sheetName val="당진생산팀"/>
      <sheetName val="대차대조표"/>
      <sheetName val="2002상반기노임기준"/>
      <sheetName val="하도급기성_(2)"/>
      <sheetName val="하도급단가산출_(2)"/>
      <sheetName val="wall"/>
      <sheetName val="가로등내역서"/>
      <sheetName val="96까지"/>
      <sheetName val="97년"/>
      <sheetName val="98이후"/>
      <sheetName val="주관사업"/>
      <sheetName val="설계"/>
      <sheetName val="진주방향"/>
      <sheetName val="공통(20-91)"/>
      <sheetName val="기계"/>
      <sheetName val="UNIT"/>
      <sheetName val="실행"/>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000000"/>
      <sheetName val="도"/>
      <sheetName val="깨기"/>
      <sheetName val="COVER"/>
      <sheetName val="옹벽"/>
      <sheetName val="8.PILE  (돌출)"/>
      <sheetName val="입력값"/>
      <sheetName val="간선계산"/>
      <sheetName val=" 견적서"/>
      <sheetName val="통계연보"/>
      <sheetName val="내역(입찰)"/>
      <sheetName val="danga"/>
      <sheetName val="ilch"/>
      <sheetName val="1호맨홀토공"/>
      <sheetName val="교각1"/>
      <sheetName val="산출근거"/>
      <sheetName val="대대터널 설계서"/>
      <sheetName val="토적1"/>
      <sheetName val="내역서 "/>
      <sheetName val="가설건물"/>
      <sheetName val="총체보활공정표"/>
      <sheetName val="노무비"/>
      <sheetName val="ITEM"/>
      <sheetName val="FORM-0"/>
      <sheetName val="FORM_0"/>
      <sheetName val="부대시설"/>
      <sheetName val="1F"/>
      <sheetName val="안정계산"/>
      <sheetName val="직노"/>
      <sheetName val="인공산출"/>
      <sheetName val="견적대비표"/>
      <sheetName val="BASIC"/>
      <sheetName val="Baby일위대가"/>
      <sheetName val="배수내역"/>
      <sheetName val="45,46"/>
      <sheetName val="금주1교"/>
      <sheetName val="내역표지"/>
      <sheetName val=" "/>
      <sheetName val="국내"/>
      <sheetName val="별표 "/>
      <sheetName val="CON'C"/>
      <sheetName val="품의서"/>
      <sheetName val="공통가설공사"/>
      <sheetName val="재집"/>
      <sheetName val="직재"/>
      <sheetName val="70%"/>
      <sheetName val="10월"/>
      <sheetName val="작성"/>
      <sheetName val="일위_파일"/>
      <sheetName val="장비사양"/>
      <sheetName val="식재일위대가"/>
      <sheetName val="전기BOX내역서"/>
      <sheetName val="가도공"/>
      <sheetName val="기자재비"/>
      <sheetName val="Mc1"/>
      <sheetName val="2.냉난방설비공사"/>
      <sheetName val="단가비교표"/>
      <sheetName val="패널"/>
      <sheetName val="1차 내역서"/>
      <sheetName val="대목"/>
      <sheetName val="단가표 (2)"/>
      <sheetName val="물가시세"/>
      <sheetName val="단위중량"/>
      <sheetName val="적용건축"/>
      <sheetName val="단가표"/>
      <sheetName val="설계변경총괄표(계산식)"/>
      <sheetName val="A3.공사비 검토"/>
      <sheetName val="C3.토목_옹벽"/>
      <sheetName val="3.건축(현장안)"/>
      <sheetName val="의왕내역"/>
      <sheetName val="관급자재"/>
      <sheetName val="단"/>
      <sheetName val="수정시산표"/>
      <sheetName val="매출채권 및 담보비율 변동"/>
      <sheetName val="설계예시"/>
      <sheetName val="완성차 미수금"/>
      <sheetName val="인건-측정"/>
      <sheetName val="전기변내역"/>
      <sheetName val="갑지(요약)"/>
      <sheetName val="현장관리비"/>
      <sheetName val="내역서2안"/>
      <sheetName val="HP1AMLIST"/>
      <sheetName val="JUCKEYK"/>
      <sheetName val="분양가"/>
      <sheetName val="대가단최종"/>
      <sheetName val="분양금할인"/>
      <sheetName val="ML"/>
      <sheetName val="업무분장"/>
      <sheetName val="실행대비"/>
      <sheetName val="강북라우터"/>
      <sheetName val="콤보박스와 리스트박스의 연결"/>
      <sheetName val="이토변실(A3-LINE)"/>
      <sheetName val="식재가격"/>
      <sheetName val="식재총괄"/>
      <sheetName val="물가자료"/>
      <sheetName val="목차 및 표지"/>
      <sheetName val="1기성검사원"/>
      <sheetName val="기성검사원"/>
      <sheetName val="2기성산출범위요약서"/>
      <sheetName val="4-10"/>
      <sheetName val="일위대가(출입)"/>
      <sheetName val="토사(PE)"/>
      <sheetName val="설계예산2"/>
      <sheetName val="덤프트럭계수"/>
      <sheetName val="공정코드"/>
      <sheetName val="내역(토목2)11-7"/>
      <sheetName val="설계서을"/>
      <sheetName val="BOX수량"/>
      <sheetName val="용산1(해보)"/>
      <sheetName val="combi(wall)"/>
      <sheetName val="BREAKDOWN(철거설치)"/>
      <sheetName val="공틀공사"/>
      <sheetName val="퇴비산출근거"/>
      <sheetName val="99노임기준"/>
      <sheetName val="분류작업"/>
      <sheetName val="설계예산"/>
      <sheetName val="부재예실"/>
      <sheetName val="SUMMARY(S)"/>
      <sheetName val="첨부1"/>
      <sheetName val="관리비"/>
      <sheetName val="보온자재단가표"/>
      <sheetName val="조경"/>
      <sheetName val="Front"/>
      <sheetName val="DESCRIPTION"/>
      <sheetName val="crude.SLAB RE-bar"/>
      <sheetName val="예산내역서"/>
      <sheetName val="총계"/>
      <sheetName val="수문일1"/>
      <sheetName val="하중계산"/>
      <sheetName val="J直材4"/>
      <sheetName val="1.설계기준"/>
      <sheetName val="소운반"/>
      <sheetName val="갑지1"/>
      <sheetName val="Discount Group"/>
      <sheetName val="dtxl"/>
      <sheetName val="FB25JN"/>
      <sheetName val="기성내역서표지"/>
      <sheetName val="바.한일양산"/>
      <sheetName val="요율"/>
      <sheetName val="소방"/>
      <sheetName val="산출"/>
      <sheetName val="시설일위"/>
      <sheetName val="조명일위"/>
      <sheetName val="A"/>
      <sheetName val="투찰금액"/>
      <sheetName val="J"/>
      <sheetName val="진행 DATA (2)"/>
      <sheetName val="부표총괄"/>
      <sheetName val="7단가"/>
      <sheetName val="Module1"/>
      <sheetName val="#REF!"/>
      <sheetName val="여과지동"/>
      <sheetName val="기초자료"/>
      <sheetName val="견적대비"/>
      <sheetName val="단가목록"/>
      <sheetName val="화설내"/>
      <sheetName val="bm-marine"/>
      <sheetName val="조달청적격심사"/>
      <sheetName val="바닥판"/>
      <sheetName val="입력DATA"/>
      <sheetName val="Piping(Methanol)"/>
      <sheetName val="견적가 검토"/>
      <sheetName val="FUND"/>
      <sheetName val="CTEMCOST"/>
      <sheetName val="재1"/>
      <sheetName val="F4-F7"/>
      <sheetName val="TEST1"/>
      <sheetName val="공내역"/>
      <sheetName val="DATA1"/>
      <sheetName val="SLAB&quot;1&quot;"/>
      <sheetName val="유출부"/>
      <sheetName val="노무비단가"/>
      <sheetName val="3차토목내역"/>
      <sheetName val="자재표"/>
      <sheetName val="1. 설계조건 2.단면가정 3. 하중계산"/>
      <sheetName val="DATA 입력란"/>
      <sheetName val="건축집계표"/>
      <sheetName val="일위대가표 (2)"/>
      <sheetName val="6-2차"/>
      <sheetName val="경비_원본"/>
      <sheetName val="설비원가"/>
      <sheetName val="5사남"/>
      <sheetName val="1-1"/>
      <sheetName val="전체도급"/>
      <sheetName val="AP1"/>
      <sheetName val="96수출"/>
      <sheetName val="가로등기초"/>
      <sheetName val="원형1호맨홀토공수량"/>
      <sheetName val="계약내력"/>
      <sheetName val="수로교총재료집계"/>
      <sheetName val="중기(목록)"/>
      <sheetName val="일위대가(목록)"/>
      <sheetName val="산근(목록)"/>
      <sheetName val="영업소실적"/>
      <sheetName val="eq_data"/>
      <sheetName val="차수"/>
      <sheetName val="FAB별"/>
      <sheetName val="기본"/>
      <sheetName val="통합"/>
      <sheetName val="Material Specification"/>
      <sheetName val="예산서"/>
      <sheetName val="AABS내역"/>
      <sheetName val="품종코드"/>
      <sheetName val="견적집계표"/>
      <sheetName val="손익(10월)"/>
      <sheetName val="항목"/>
      <sheetName val="방식총괄"/>
      <sheetName val="일위대가(계측기설치)"/>
      <sheetName val="예가표"/>
      <sheetName val="수목표준대가"/>
      <sheetName val="정읍농소"/>
      <sheetName val="BOX전기내역"/>
      <sheetName val="Sheet15"/>
      <sheetName val="계수시트"/>
      <sheetName val="원가계산서"/>
      <sheetName val="전통건설"/>
      <sheetName val="전력"/>
      <sheetName val="국영"/>
      <sheetName val="업체별기성내역"/>
      <sheetName val="밸브설치"/>
      <sheetName val="빌딩 안내"/>
      <sheetName val="22신설수량"/>
      <sheetName val="일용노임단가2001상"/>
      <sheetName val="참조자료"/>
      <sheetName val="일위대가(건축)"/>
      <sheetName val="부재리스트"/>
      <sheetName val="철거산출근거"/>
      <sheetName val="사유서제출현황-2"/>
      <sheetName val="신상기록(지우지 말것)"/>
      <sheetName val="효성CB 1P기초"/>
      <sheetName val="건축공사집계"/>
      <sheetName val="일위대가-01"/>
      <sheetName val="물량표S"/>
      <sheetName val="2.고용보험료산출근거"/>
      <sheetName val="단위세대"/>
      <sheetName val="keyword"/>
      <sheetName val="Sheet14"/>
      <sheetName val="관로토공"/>
      <sheetName val="가계부"/>
      <sheetName val="제품목록"/>
      <sheetName val="매입매출관리"/>
      <sheetName val="품셈TABLE"/>
      <sheetName val="공사분석"/>
      <sheetName val="내역1"/>
      <sheetName val="F1"/>
      <sheetName val="골조"/>
      <sheetName val="본부장"/>
      <sheetName val="터널조도"/>
      <sheetName val="수량산출서 갑지"/>
      <sheetName val="손익분석"/>
      <sheetName val="200"/>
      <sheetName val="지구단위계획"/>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부하(성남)"/>
      <sheetName val="시설수량표"/>
      <sheetName val="토목수량(공정)"/>
      <sheetName val="대안 토목 내역서"/>
      <sheetName val="집계표(공종별)"/>
      <sheetName val="전체내역서"/>
      <sheetName val="도급b_balju"/>
      <sheetName val="자재단가"/>
      <sheetName val="실행예산"/>
      <sheetName val="인테리어"/>
      <sheetName val="TABLE DB"/>
      <sheetName val="쌍용 data base"/>
      <sheetName val="난간벽단위"/>
      <sheetName val="미장"/>
      <sheetName val="철골"/>
      <sheetName val="을-ATYPE"/>
      <sheetName val="견적내역"/>
      <sheetName val="단가 및 재료비"/>
      <sheetName val=""/>
      <sheetName val="간접비계산"/>
      <sheetName val="CB"/>
      <sheetName val="실행내역"/>
      <sheetName val="일반부표"/>
      <sheetName val="(2)자금(신용)"/>
      <sheetName val="원본"/>
      <sheetName val="상하차비용"/>
      <sheetName val="건축내역(진해석동)"/>
      <sheetName val="수량집계"/>
      <sheetName val="유리"/>
      <sheetName val="사진첩"/>
      <sheetName val="구간별관경"/>
      <sheetName val="공량산출서"/>
      <sheetName val="변경비교-을"/>
      <sheetName val="Tool"/>
      <sheetName val="그림"/>
      <sheetName val="교량하부공"/>
      <sheetName val="관로내역원"/>
      <sheetName val="inv(IT)"/>
      <sheetName val="통장출금액"/>
      <sheetName val="돈암사업"/>
      <sheetName val="목표세부명세"/>
      <sheetName val="단면"/>
      <sheetName val="16-1"/>
      <sheetName val="영업.일1"/>
      <sheetName val="고창방향"/>
      <sheetName val="자료"/>
      <sheetName val="P.M 별"/>
      <sheetName val="마산방향"/>
      <sheetName val="마산방향철근집계"/>
      <sheetName val="기초"/>
      <sheetName val="구조물공1"/>
      <sheetName val="배수및구조물공1"/>
      <sheetName val="COST"/>
      <sheetName val="을지"/>
      <sheetName val="시설물기초"/>
      <sheetName val="PSCbeam설계"/>
      <sheetName val="배수장토목공사비"/>
      <sheetName val="안전시설내역서"/>
      <sheetName val="외주"/>
      <sheetName val="96노임기준"/>
      <sheetName val="도급FORM"/>
      <sheetName val="적정심사"/>
      <sheetName val="자료입력"/>
      <sheetName val="단가조정"/>
      <sheetName val="평가데이터"/>
      <sheetName val="내역서(기계)"/>
      <sheetName val="투찰목록"/>
      <sheetName val="2F 회의실견적(5_14 일대)"/>
      <sheetName val="남양주댠가표"/>
      <sheetName val="단  가  대  비  표"/>
      <sheetName val="일  위  대  가  목  록"/>
      <sheetName val="굴화내역"/>
      <sheetName val="기계설비"/>
      <sheetName val="구리토평1전기"/>
      <sheetName val="하부철근수량"/>
      <sheetName val="흥양2교토공집계표"/>
      <sheetName val="도대하도변경최종정산조경"/>
      <sheetName val="물가대비표"/>
      <sheetName val="일위(설)"/>
      <sheetName val="C1ㅇ"/>
      <sheetName val="ELECTRIC"/>
      <sheetName val="자탐간선산출서"/>
      <sheetName val="TRE TABLE"/>
      <sheetName val="보할공정"/>
      <sheetName val="설비2차"/>
      <sheetName val="내역서 (2)"/>
      <sheetName val="토공사"/>
      <sheetName val="보고"/>
      <sheetName val="guard(mac)"/>
      <sheetName val="타공종이기"/>
      <sheetName val="소요자재"/>
      <sheetName val="적용기준"/>
      <sheetName val="울산자동제어"/>
      <sheetName val="간槜"/>
      <sheetName val="MATRLDATA"/>
      <sheetName val="FCU (2)"/>
      <sheetName val="어음수표추가테스트"/>
      <sheetName val="울산시산표"/>
      <sheetName val="EQT-ESTN"/>
      <sheetName val="BEND LOSS"/>
      <sheetName val="Eq. Mobilization"/>
      <sheetName val="변경내역"/>
      <sheetName val="은행"/>
      <sheetName val="연령현황"/>
      <sheetName val="벽체면적당일위대가"/>
      <sheetName val="203"/>
      <sheetName val="기본데이타입력"/>
      <sheetName val="물가시세표"/>
      <sheetName val="안산기계장치"/>
      <sheetName val="구조물터파기수량집계"/>
      <sheetName val="측구터파기공수량집계"/>
      <sheetName val="배수공 시멘트 및 골재량 산출"/>
      <sheetName val="기성내역서"/>
      <sheetName val="용수간선"/>
      <sheetName val="당초계약"/>
      <sheetName val="인공LIST"/>
      <sheetName val="TEMP1"/>
      <sheetName val="월별생산"/>
      <sheetName val="0Title"/>
      <sheetName val="2001상반기노임"/>
      <sheetName val="1차설계변경내역"/>
      <sheetName val="예산내역서(총괄)"/>
      <sheetName val="공제대산출"/>
      <sheetName val="실행-토"/>
      <sheetName val="DESCR㙸_x0017_￀ʐ槜⾳"/>
      <sheetName val="준검_내역서1"/>
      <sheetName val="3_공통공사대비1"/>
      <sheetName val="인건비_1"/>
      <sheetName val="G_R300경비1"/>
      <sheetName val="96보완계획7_121"/>
      <sheetName val="실행내역서_1"/>
      <sheetName val="건축내역서_(경제상무실)1"/>
      <sheetName val="가__2006년_사업계획서1"/>
      <sheetName val="수목데이타_1"/>
      <sheetName val="배관배선_단가조사1"/>
      <sheetName val="전선_및_전선관"/>
      <sheetName val="Sheet1_(2)1"/>
      <sheetName val="Ⅴ-2_공종별내역"/>
      <sheetName val="하도급기성_(2)1"/>
      <sheetName val="하도급단가산출_(2)1"/>
      <sheetName val="5호광장_(만점)"/>
      <sheetName val="인천국제_(만점)_(2)"/>
      <sheetName val="설_계1"/>
      <sheetName val="s_v"/>
      <sheetName val="배수공_주요자재_집계표"/>
      <sheetName val="단양_00_아파트-세부내역"/>
      <sheetName val="플랜트_설치"/>
      <sheetName val="97년_추정"/>
      <sheetName val="7_(2)"/>
      <sheetName val="6PILE__(돌출)"/>
      <sheetName val="2_냉난방설비공사"/>
      <sheetName val="1차_내역서"/>
      <sheetName val="단가표_(2)"/>
      <sheetName val="A3_공사비_검토"/>
      <sheetName val="C3_토목_옹벽"/>
      <sheetName val="3_건축(현장안)"/>
      <sheetName val="매출채권_및_담보비율_변동"/>
      <sheetName val="완성차_미수금"/>
      <sheetName val="2_대외공문1"/>
      <sheetName val="콤보박스와_리스트박스의_연결"/>
      <sheetName val="목차_및_표지"/>
      <sheetName val="노원열병합__건축공사기성내역서"/>
      <sheetName val="입출재고현황_(2)1"/>
      <sheetName val="Customer_Databas1"/>
      <sheetName val="design_criteria1"/>
      <sheetName val="working_load_at_the_btm_ft_1"/>
      <sheetName val="plan&amp;section_of_foundation1"/>
      <sheetName val="member_design1"/>
      <sheetName val="1_우편집중내역서1"/>
      <sheetName val="1_설계조건1"/>
      <sheetName val="영업_일1"/>
      <sheetName val="2000_051"/>
      <sheetName val="BSD_(2)1"/>
      <sheetName val="BSD__2_1"/>
      <sheetName val="soil_bearing_check"/>
      <sheetName val="Budget_2004(DW)"/>
      <sheetName val="PROJECT_BRIEF(EX_NEW)"/>
      <sheetName val="ITB_COST1"/>
      <sheetName val="6_OUTPUT1"/>
      <sheetName val="I_설계조건"/>
      <sheetName val="단면_(2)"/>
      <sheetName val="8_PILE__(돌출)"/>
      <sheetName val="대대터널_설계서"/>
      <sheetName val="접속_SLAB,BRACKET_설계"/>
      <sheetName val="Budget_2005(DW)"/>
      <sheetName val="근고_블록_유형별_수량"/>
      <sheetName val="VENDOR_LIST"/>
      <sheetName val="crude_SLAB_RE-bar"/>
      <sheetName val="내역서_"/>
      <sheetName val="1_설계기준"/>
      <sheetName val="Discount_Group"/>
      <sheetName val="_견적서"/>
      <sheetName val="바_한일양산"/>
      <sheetName val="진행_DATA_(2)"/>
      <sheetName val="_"/>
      <sheetName val="별표_"/>
      <sheetName val="2_고용보험료산출근거"/>
      <sheetName val="1_수인터널"/>
      <sheetName val="견적가_검토"/>
      <sheetName val="1__설계조건_2_단면가정_3__하중계산"/>
      <sheetName val="DATA_입력란"/>
      <sheetName val="일위대가표_(2)"/>
      <sheetName val="Material_Specification"/>
      <sheetName val="빌딩_안내"/>
      <sheetName val="차체부품 INS REPORT(갑)"/>
      <sheetName val="대창(함평)"/>
      <sheetName val="대창(장성)"/>
      <sheetName val="대창(함평)-창열"/>
      <sheetName val="날개수량1.5"/>
      <sheetName val="4안전율"/>
      <sheetName val="설계기준"/>
      <sheetName val="시중노임"/>
      <sheetName val="VXXXXXXX"/>
      <sheetName val="작계검토요청(갑지)"/>
      <sheetName val="작업계획표"/>
      <sheetName val="단계별 Check list"/>
      <sheetName val="작업입회 Check list"/>
      <sheetName val="밴딩시험 원본스캔"/>
      <sheetName val="1팀 선번장"/>
      <sheetName val="2팀 선번장"/>
      <sheetName val="3팀 선번장"/>
      <sheetName val="행정도(전)"/>
      <sheetName val="행정도(후)"/>
      <sheetName val="광계통도(전)"/>
      <sheetName val="광계통도(후)"/>
      <sheetName val="4팀 선번장"/>
      <sheetName val="표준작업시간"/>
      <sheetName val="기조차료"/>
      <sheetName val="DISTANCE"/>
      <sheetName val="⑻동원인원산출서⑧"/>
      <sheetName val="전산품의"/>
      <sheetName val="__D951652_d________GUMI4B2____2"/>
      <sheetName val="5.노임단가"/>
      <sheetName val="TABLE_DB"/>
      <sheetName val="쌍용_data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efreshError="1"/>
      <sheetData sheetId="1034" refreshError="1"/>
      <sheetData sheetId="1035" refreshError="1"/>
      <sheetData sheetId="1036"/>
      <sheetData sheetId="1037" refreshError="1"/>
      <sheetData sheetId="1038" refreshError="1"/>
      <sheetData sheetId="1039" refreshError="1"/>
    </sheetDataSet>
  </externalBook>
</externalLink>
</file>

<file path=xl/externalLinks/externalLink6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갑지"/>
      <sheetName val="총괄"/>
      <sheetName val="공종별"/>
      <sheetName val="일위대가"/>
      <sheetName val="일위대가양식"/>
      <sheetName val="산근표지"/>
      <sheetName val="1측량2조사"/>
      <sheetName val="3교통비"/>
      <sheetName val="4설계비"/>
      <sheetName val="5인쇄,6자문"/>
      <sheetName val="7보험료"/>
      <sheetName val="노무비"/>
      <sheetName val="용역손해배상공제요율"/>
      <sheetName val="차액보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6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총괄내역서"/>
      <sheetName val="노임단가"/>
      <sheetName val="단가산출서"/>
      <sheetName val="노임"/>
      <sheetName val="총괄내역"/>
      <sheetName val="Sheet1"/>
      <sheetName val="정부노임단가"/>
      <sheetName val="laroux"/>
      <sheetName val="원가계산서"/>
      <sheetName val="내역서"/>
      <sheetName val="공내역서"/>
      <sheetName val="일위대가"/>
      <sheetName val="공일위대가"/>
      <sheetName val="인공산출서"/>
      <sheetName val="관급자재"/>
      <sheetName val="자재단가"/>
      <sheetName val="업체단가"/>
      <sheetName val="운반비"/>
      <sheetName val="중량산출서(애자류)"/>
      <sheetName val="중량산출서(전선류)"/>
      <sheetName val="중량산출서(철재)"/>
      <sheetName val="가설사무소"/>
      <sheetName val="가설사무소 (공)"/>
      <sheetName val="차액보증"/>
    </sheetNames>
    <sheetDataSet>
      <sheetData sheetId="0"/>
      <sheetData sheetId="1"/>
      <sheetData sheetId="2">
        <row r="6">
          <cell r="A6" t="str">
            <v>3</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수(건축)"/>
      <sheetName val="HZ (건축)"/>
      <sheetName val="k값 "/>
      <sheetName val="증감액적용"/>
      <sheetName val="총괄표"/>
      <sheetName val="총괄"/>
      <sheetName val="3-4"/>
      <sheetName val="4-4"/>
      <sheetName val="이후설변금액"/>
      <sheetName val="아파트"/>
      <sheetName val="부대시설"/>
      <sheetName val="복리시설"/>
      <sheetName val="지하주차장"/>
      <sheetName val="수급자설변정사"/>
      <sheetName val="XL4Poppy"/>
      <sheetName val="덕전리"/>
      <sheetName val="원가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9">
          <cell r="C9" t="b">
            <v>1</v>
          </cell>
        </row>
        <row r="31">
          <cell r="C31" t="b">
            <v>1</v>
          </cell>
        </row>
      </sheetData>
      <sheetData sheetId="15" refreshError="1"/>
      <sheetData sheetId="16" refreshError="1"/>
    </sheetDataSet>
  </externalBook>
</externalLink>
</file>

<file path=xl/externalLinks/externalLink6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row r="32">
          <cell r="B32">
            <v>56000</v>
          </cell>
        </row>
      </sheetData>
      <sheetData sheetId="12" refreshError="1"/>
    </sheetDataSet>
  </externalBook>
</externalLink>
</file>

<file path=xl/externalLinks/externalLink6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목록"/>
      <sheetName val="토공단가"/>
      <sheetName val="배수단가"/>
      <sheetName val="부대단가"/>
      <sheetName val="운반거리(자갈)"/>
      <sheetName val="Sheet1"/>
      <sheetName val="Sheet2"/>
      <sheetName val="Sheet3"/>
      <sheetName val="단가산출"/>
    </sheetNames>
    <definedNames>
      <definedName name="Macro12"/>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6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기초단가"/>
      <sheetName val="XL4Poppy"/>
      <sheetName val="약품공급2"/>
      <sheetName val="단가"/>
      <sheetName val="노임단가"/>
      <sheetName val="자재단가"/>
      <sheetName val="sheet1"/>
      <sheetName val="기계경비"/>
      <sheetName val="9GNG운반"/>
      <sheetName val="전압강하계산"/>
      <sheetName val="단가산출"/>
      <sheetName val="일위대가(1)"/>
      <sheetName val="근거서"/>
      <sheetName val="실행철강하도"/>
      <sheetName val="시중노임"/>
      <sheetName val="일위대가(가설)"/>
      <sheetName val="설비"/>
      <sheetName val="집계표"/>
      <sheetName val="전기단가조사서"/>
      <sheetName val="내역"/>
      <sheetName val="내역서"/>
      <sheetName val="산출근거"/>
      <sheetName val="96보완계획7.12"/>
      <sheetName val="기기리스트"/>
      <sheetName val="원가서"/>
      <sheetName val="Sheet2"/>
      <sheetName val="지급자재"/>
      <sheetName val="코드표"/>
      <sheetName val="봉양~조차장간고하개명(신설)"/>
      <sheetName val="원가계산서"/>
      <sheetName val="옹벽수량집계"/>
      <sheetName val="건축내역"/>
      <sheetName val="건축원가계산서"/>
      <sheetName val="b_balju"/>
      <sheetName val="Sens&amp;Anal"/>
      <sheetName val="기자재비"/>
      <sheetName val="원가"/>
      <sheetName val="WOC95467"/>
      <sheetName val="PLC B-M"/>
      <sheetName val="(A)내역서"/>
      <sheetName val="소야공정계획표"/>
      <sheetName val="간선"/>
      <sheetName val="한강운반비"/>
      <sheetName val="도면명"/>
      <sheetName val="4안전율"/>
      <sheetName val="98NS-N"/>
      <sheetName val="T13(P68~72,78)"/>
      <sheetName val="관리,공감"/>
      <sheetName val="2.건축"/>
      <sheetName val="위치"/>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6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여과지동"/>
      <sheetName val="기초자료"/>
    </sheetNames>
    <sheetDataSet>
      <sheetData sheetId="0">
        <row r="15">
          <cell r="G15">
            <v>7632.9554003597932</v>
          </cell>
        </row>
      </sheetData>
      <sheetData sheetId="1" refreshError="1"/>
      <sheetData sheetId="2" refreshError="1"/>
    </sheetDataSet>
  </externalBook>
</externalLink>
</file>

<file path=xl/externalLinks/externalLink6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BL공동구 수량"/>
      <sheetName val="3BL수량집계"/>
      <sheetName val="45BL공동구수량"/>
      <sheetName val="50BL공동구 수량 "/>
      <sheetName val="45,50BL수량집계"/>
      <sheetName val="수량집계표"/>
      <sheetName val="VXXXXX"/>
      <sheetName val="토적표"/>
      <sheetName val="집계표"/>
      <sheetName val="토적집계표"/>
      <sheetName val="선급금신청서"/>
      <sheetName val="내역서"/>
      <sheetName val="Sheet3"/>
      <sheetName val="Sheet1"/>
    </sheetNames>
    <sheetDataSet>
      <sheetData sheetId="0"/>
      <sheetData sheetId="1"/>
      <sheetData sheetId="2"/>
      <sheetData sheetId="3"/>
      <sheetData sheetId="4"/>
      <sheetData sheetId="5"/>
      <sheetData sheetId="6" refreshError="1"/>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s>
    <sheetDataSet>
      <sheetData sheetId="0"/>
    </sheetDataSet>
  </externalBook>
</externalLink>
</file>

<file path=xl/externalLinks/externalLink6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환경평가"/>
      <sheetName val="인구"/>
      <sheetName val="터파기및재료"/>
      <sheetName val="차액보증"/>
      <sheetName val="COPING"/>
      <sheetName val="맨홀토공"/>
      <sheetName val="여과지동"/>
      <sheetName val="기초자료"/>
      <sheetName val="AA3000"/>
      <sheetName val="AA3100"/>
      <sheetName val="비계"/>
      <sheetName val="AA3200"/>
      <sheetName val="동바리"/>
      <sheetName val="AA3300"/>
      <sheetName val="특수거푸집"/>
      <sheetName val="AA3400"/>
      <sheetName val="#REF"/>
      <sheetName val="집계표"/>
      <sheetName val="9GNG운반"/>
      <sheetName val="준검 내역서"/>
      <sheetName val="T13(P68~72,78)"/>
      <sheetName val="단위중량"/>
      <sheetName val="플랜트 설치"/>
      <sheetName val="다곡2교"/>
      <sheetName val="교대(A1-A2)"/>
      <sheetName val="공사비집계"/>
      <sheetName val="데리네이타현황"/>
      <sheetName val="2"/>
      <sheetName val="날개벽수량표"/>
      <sheetName val="Sheet1"/>
      <sheetName val="단가산출서"/>
      <sheetName val="BOQ(전체)"/>
      <sheetName val="Sheet1 (2)"/>
      <sheetName val="조명시설"/>
      <sheetName val="여방토공 "/>
    </sheetNames>
    <definedNames>
      <definedName name="Macro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산수배수"/>
      <sheetName val="1공구원가계산서"/>
      <sheetName val="1공구산출내역서"/>
      <sheetName val="1,2공구원가계산서"/>
      <sheetName val="단가조사"/>
      <sheetName val="내역서2안"/>
      <sheetName val="자재단가"/>
      <sheetName val="공단"/>
      <sheetName val="터파기및재료"/>
      <sheetName val="단가산출(T)"/>
      <sheetName val="여과지동"/>
      <sheetName val="기초자료"/>
      <sheetName val="위치도"/>
      <sheetName val="공비대비"/>
      <sheetName val="내역서"/>
      <sheetName val="당초명세(평)"/>
      <sheetName val="TOTAL3"/>
      <sheetName val="INDEX"/>
      <sheetName val="원가계산서"/>
      <sheetName val="DATE"/>
      <sheetName val="일위대가"/>
      <sheetName val="선급금신청서"/>
      <sheetName val="덕전리"/>
      <sheetName val="설계기준"/>
      <sheetName val="공종단가"/>
      <sheetName val="2공구산출내역"/>
      <sheetName val="투찰내역"/>
      <sheetName val="심사물량"/>
      <sheetName val="sheet1"/>
      <sheetName val="96보완계획7.12"/>
      <sheetName val="환경인력"/>
      <sheetName val="_HIT-&gt;HMC_견적(3900)"/>
      <sheetName val=" HIT-&gt;HMC 견적(3900)"/>
      <sheetName val="노임단가"/>
      <sheetName val="내역"/>
      <sheetName val="집계표"/>
      <sheetName val="구간별"/>
      <sheetName val="실행철강하도"/>
      <sheetName val="재정비직인"/>
      <sheetName val="재정비내역"/>
      <sheetName val="지적고시내역"/>
      <sheetName val="운반공"/>
      <sheetName val="단가"/>
      <sheetName val="공통(20-91)"/>
      <sheetName val="개요"/>
      <sheetName val="차액보증"/>
      <sheetName val="노임단가 및 기계경비"/>
      <sheetName val="00상노임"/>
      <sheetName val="산근목록"/>
      <sheetName val="화재 탐지 설비"/>
      <sheetName val="총괄내역서"/>
      <sheetName val="Sheet1 (2)"/>
      <sheetName val="2000년1차"/>
      <sheetName val="갑지"/>
      <sheetName val="일위대가(1)"/>
      <sheetName val="표지"/>
      <sheetName val="관접합및부설"/>
      <sheetName val="sh1"/>
      <sheetName val="Sens&amp;Anal"/>
      <sheetName val="직접경비"/>
      <sheetName val="토목"/>
      <sheetName val="공사비"/>
      <sheetName val="data"/>
      <sheetName val="XL4Poppy"/>
      <sheetName val="관급"/>
      <sheetName val="sm"/>
      <sheetName val="B부대공"/>
      <sheetName val="1단계"/>
      <sheetName val="대가표(품셈)"/>
      <sheetName val="터널조도"/>
      <sheetName val="산출내역서집계표"/>
      <sheetName val="이름표"/>
      <sheetName val="목록"/>
      <sheetName val="내역서01"/>
      <sheetName val="도근좌표"/>
      <sheetName val="수량산출서-2"/>
      <sheetName val="호표"/>
      <sheetName val="감가상각"/>
      <sheetName val="수자재단위당"/>
      <sheetName val="기초단가"/>
      <sheetName val="공정집계_국별"/>
      <sheetName val="신우"/>
      <sheetName val="일위"/>
      <sheetName val="이형관중량"/>
      <sheetName val="단가 및 재료비"/>
      <sheetName val="토공유동표(전체.당초)"/>
      <sheetName val="맨홀토공"/>
      <sheetName val="원가서"/>
      <sheetName val="직접인건비"/>
      <sheetName val="단위수량"/>
      <sheetName val="단가조사표(노무비)"/>
      <sheetName val="우수공,맨홀,집수정"/>
      <sheetName val="지구단위계획"/>
      <sheetName val="중기사용료산출근거"/>
      <sheetName val="대림경상68억"/>
      <sheetName val="2련간지"/>
      <sheetName val="위치조서"/>
      <sheetName val="06 일위대가목록"/>
      <sheetName val="설비"/>
      <sheetName val="감리원배치기준"/>
      <sheetName val="책임감리공제요율"/>
      <sheetName val="등급별 배치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6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사다리"/>
      <sheetName val="DATE"/>
      <sheetName val="INPUT"/>
    </sheetNames>
    <sheetDataSet>
      <sheetData sheetId="0"/>
      <sheetData sheetId="1" refreshError="1"/>
      <sheetData sheetId="2" refreshError="1"/>
      <sheetData sheetId="3" refreshError="1"/>
    </sheetDataSet>
  </externalBook>
</externalLink>
</file>

<file path=xl/externalLinks/externalLink6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공비대비"/>
    </sheetNames>
    <sheetDataSet>
      <sheetData sheetId="0" refreshError="1"/>
      <sheetData sheetId="1" refreshError="1"/>
      <sheetData sheetId="2" refreshError="1"/>
    </sheetDataSet>
  </externalBook>
</externalLink>
</file>

<file path=xl/externalLinks/externalLink6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로공사비"/>
      <sheetName val="관로토공산정"/>
      <sheetName val="BOX토공량산정"/>
      <sheetName val="BOX공사비"/>
      <sheetName val="관로토공산정 (2)"/>
      <sheetName val="3련 BOX"/>
      <sheetName val="간지"/>
      <sheetName val="환경평가"/>
      <sheetName val="인구"/>
      <sheetName val="관접합및부설"/>
      <sheetName val="단가"/>
      <sheetName val="공사비증감"/>
      <sheetName val="내역서"/>
      <sheetName val="여과지동"/>
      <sheetName val="기초자료"/>
      <sheetName val="전선 및 전선관"/>
      <sheetName val="터파기및재료"/>
      <sheetName val="96보완계획7.12"/>
      <sheetName val="산출내역서집계표"/>
      <sheetName val="원가계산서"/>
      <sheetName val="TEMP1"/>
      <sheetName val="TEMP2"/>
      <sheetName val="BS"/>
      <sheetName val="PL"/>
      <sheetName val="노임단가"/>
      <sheetName val="일위대가(가설)"/>
      <sheetName val="용산1(해보)"/>
      <sheetName val="#REF"/>
      <sheetName val="간접"/>
      <sheetName val="신우"/>
      <sheetName val="표지"/>
      <sheetName val="기초단가"/>
      <sheetName val="대치판정"/>
      <sheetName val="설비"/>
      <sheetName val="DATE"/>
      <sheetName val="산출근거"/>
      <sheetName val="호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자재집계표"/>
      <sheetName val="배수공총괄수량집계표"/>
      <sheetName val="BOX총괄집계"/>
      <sheetName val="도수로총괄집계"/>
      <sheetName val="GABION옹벽 총괄집계"/>
      <sheetName val="부대공총괄"/>
      <sheetName val="토공총괄집계"/>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BOX2020"/>
      <sheetName val="2@BOX"/>
      <sheetName val="변화2020~3020"/>
      <sheetName val="변화3020~2@2520"/>
      <sheetName val="굴곡부2020"/>
      <sheetName val="마감벽1518"/>
      <sheetName val="받침대1010"/>
      <sheetName val="신축이음단위수량"/>
      <sheetName val="저류지"/>
      <sheetName val="사이펀"/>
      <sheetName val="환경평가"/>
      <sheetName val="인구"/>
      <sheetName val="3련 BOX"/>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refreshError="1"/>
    </sheetDataSet>
  </externalBook>
</externalLink>
</file>

<file path=xl/externalLinks/externalLink6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도급"/>
      <sheetName val="하도급"/>
      <sheetName val="금액"/>
      <sheetName val="원,하갑지"/>
      <sheetName val="원하대비"/>
      <sheetName val="대비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공"/>
      <sheetName val="공사비증감"/>
      <sheetName val="인건비"/>
      <sheetName val="노임"/>
      <sheetName val="내역"/>
    </sheetNames>
    <sheetDataSet>
      <sheetData sheetId="0" refreshError="1"/>
      <sheetData sheetId="1" refreshError="1"/>
      <sheetData sheetId="2" refreshError="1"/>
      <sheetData sheetId="3" refreshError="1"/>
      <sheetData sheetId="4" refreshError="1"/>
    </sheetDataSet>
  </externalBook>
</externalLink>
</file>

<file path=xl/externalLinks/externalLink6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CT"/>
    </sheetNames>
    <sheetDataSet>
      <sheetData sheetId="0" refreshError="1"/>
      <sheetData sheetId="1" refreshError="1"/>
    </sheetDataSet>
  </externalBook>
</externalLink>
</file>

<file path=xl/externalLinks/externalLink6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6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일위대가"/>
      <sheetName val="산출근거(집계)"/>
      <sheetName val="산출근거-1"/>
      <sheetName val="산출근거-2"/>
      <sheetName val="단가비교표"/>
      <sheetName val="단위수량-1"/>
      <sheetName val="노무비 근거"/>
      <sheetName val="000000"/>
      <sheetName val="작업예정량"/>
      <sheetName val="관.자 제작비"/>
      <sheetName val="단가산출 (2)"/>
      <sheetName val="단가산출기초조사서"/>
      <sheetName val="노무비 "/>
      <sheetName val="총괄내역서(1구역)"/>
      <sheetName val="제경비산출서(1구역)"/>
      <sheetName val="총괄표(1구역)"/>
      <sheetName val="원가계산서(1)"/>
      <sheetName val="설계서(갑)"/>
      <sheetName val="갑지1"/>
      <sheetName val="총괄내역서(2구역)"/>
      <sheetName val="제경비산출서(2구역)"/>
      <sheetName val="총괄표(2구역)"/>
      <sheetName val="원가계산서(2구역)"/>
      <sheetName val="설계서(갑2)"/>
      <sheetName val="갑지2"/>
      <sheetName val="준공조서1구역"/>
      <sheetName val="준공조서2구역"/>
      <sheetName val="자재단가"/>
      <sheetName val="산출내역서"/>
      <sheetName val="각종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6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심사결과요약서"/>
      <sheetName val="주요심사내용"/>
      <sheetName val="표지1"/>
      <sheetName val="간지"/>
      <sheetName val="총괄내역서"/>
      <sheetName val="1.실시설계"/>
      <sheetName val="추정공사비산출근거"/>
      <sheetName val="설계-요율"/>
      <sheetName val="손배-실시"/>
      <sheetName val="2.조사측량"/>
      <sheetName val="조사측량대가"/>
      <sheetName val="3.토질조사"/>
      <sheetName val="토질대가"/>
      <sheetName val="산출기초"/>
      <sheetName val="(토질측량)노임단가"/>
      <sheetName val="4.사전환경성검토"/>
      <sheetName val="사전환경성검토인력근거"/>
      <sheetName val="사전환경성검토분석비근거"/>
      <sheetName val="사전환경성검토분석산정근거"/>
      <sheetName val="5.사전재해 내역서"/>
      <sheetName val="직접인건비"/>
      <sheetName val="적용소요인력"/>
      <sheetName val="기준소요인력"/>
      <sheetName val="여비산출표"/>
      <sheetName val="표준품셈DATA(1)"/>
      <sheetName val="노임"/>
      <sheetName val="도서인쇄비"/>
      <sheetName val="청사진내역서"/>
      <sheetName val="Sheet1"/>
      <sheetName val="위치도"/>
      <sheetName val="V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입찰표지"/>
      <sheetName val="BID"/>
      <sheetName val="산출내역서"/>
      <sheetName val=" HIT-&gt;HMC 견적(3900)"/>
      <sheetName val="입찰안"/>
      <sheetName val="SG"/>
      <sheetName val="한전일위"/>
      <sheetName val="갑지"/>
      <sheetName val="현장관리비"/>
      <sheetName val="투찰내역"/>
      <sheetName val="일위목록"/>
      <sheetName val="요율"/>
      <sheetName val="실행철강하도"/>
      <sheetName val="후다내역"/>
      <sheetName val="일위대가목록"/>
      <sheetName val="합계"/>
      <sheetName val="일위대가"/>
      <sheetName val="단가"/>
      <sheetName val="인부신상자료"/>
      <sheetName val="중기비"/>
      <sheetName val="노무비"/>
      <sheetName val="자재단가"/>
      <sheetName val="품셈"/>
      <sheetName val="일  위  대  가  목  록"/>
      <sheetName val="산수배수"/>
      <sheetName val="일위CODE"/>
      <sheetName val="간접비계산"/>
      <sheetName val="금액결정"/>
      <sheetName val="Macro1"/>
      <sheetName val="일위산출"/>
      <sheetName val="1공구원가계산서"/>
      <sheetName val="1공구산출내역서"/>
      <sheetName val="1유리"/>
      <sheetName val="#2_일위대가목록"/>
      <sheetName val="INSTR"/>
      <sheetName val="당초명세(평)"/>
      <sheetName val="단가산출"/>
      <sheetName val="조건표"/>
      <sheetName val="#REF"/>
      <sheetName val="도급"/>
      <sheetName val="원가계산서"/>
      <sheetName val="관급자재"/>
      <sheetName val="세부추진"/>
      <sheetName val="제안서"/>
      <sheetName val="상용보강"/>
      <sheetName val="행정표준(1)"/>
      <sheetName val="행정표준(2)"/>
      <sheetName val="장문교(대전)"/>
      <sheetName val="관급"/>
      <sheetName val="장비"/>
      <sheetName val="산근1"/>
      <sheetName val="노무"/>
      <sheetName val="자재"/>
      <sheetName val="우배수"/>
      <sheetName val="계산식"/>
      <sheetName val="전체"/>
      <sheetName val="건설성적"/>
      <sheetName val="설계가"/>
      <sheetName val="원형1호맨홀토공수량"/>
      <sheetName val="증감내역서"/>
      <sheetName val="HRSG SMALL07220"/>
      <sheetName val="간접(90)"/>
      <sheetName val="노임단가"/>
      <sheetName val="약품공급2"/>
      <sheetName val="2공구산출내역"/>
      <sheetName val="직노"/>
      <sheetName val="참조"/>
      <sheetName val="PI"/>
      <sheetName val="품셈총괄표"/>
      <sheetName val="운반비요율"/>
      <sheetName val="교각토공 _2_"/>
      <sheetName val="유동표"/>
      <sheetName val="조명율표"/>
      <sheetName val="작성방법"/>
      <sheetName val="6. 안전관리비"/>
      <sheetName val="1,2공구원가계산서"/>
      <sheetName val="3.공통공사대비"/>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6PILE  (돌출)"/>
      <sheetName val="b_balju"/>
      <sheetName val="내역(한신APT)"/>
      <sheetName val="차액보증"/>
      <sheetName val="견적의뢰서"/>
      <sheetName val="JUCKEYK"/>
      <sheetName val="S0"/>
      <sheetName val="기본설계기준"/>
      <sheetName val="일위"/>
      <sheetName val="준검 내역서"/>
      <sheetName val="노임"/>
      <sheetName val="코드표"/>
      <sheetName val="작업일보"/>
      <sheetName val="수정2"/>
      <sheetName val="단가적용"/>
      <sheetName val="하도내역 (철콘)"/>
      <sheetName val="특기사항"/>
      <sheetName val="중기"/>
      <sheetName val="U형개거"/>
      <sheetName val="덕전리"/>
      <sheetName val="1단계"/>
      <sheetName val="일위총괄"/>
      <sheetName val="저"/>
      <sheetName val="내역전기"/>
      <sheetName val="일위대가D"/>
      <sheetName val="2000년1차"/>
      <sheetName val="2000전체분"/>
      <sheetName val="수량산출서"/>
      <sheetName val="신공항A-9(원가수정)"/>
      <sheetName val="노무비 근거"/>
      <sheetName val="조명시설"/>
      <sheetName val="조건표 (2)"/>
      <sheetName val="Macro2"/>
      <sheetName val="표지1"/>
      <sheetName val="97년 추정"/>
      <sheetName val="10공구일위"/>
      <sheetName val="3개월-백데이타"/>
      <sheetName val="LG배관재단가"/>
      <sheetName val="다다수전류단가"/>
      <sheetName val="LG유통상품단가표"/>
      <sheetName val="일위대가목록표"/>
      <sheetName val="지급자재"/>
      <sheetName val="임율 Data"/>
      <sheetName val="일위대가목차"/>
      <sheetName val="TEST1"/>
      <sheetName val="제경비산출서"/>
      <sheetName val="초기화면"/>
      <sheetName val="FORM-0"/>
      <sheetName val="별표집계"/>
      <sheetName val="표준건축비"/>
      <sheetName val="인사자료총집계"/>
      <sheetName val="단면가정"/>
      <sheetName val="A1"/>
      <sheetName val="일위단가"/>
      <sheetName val="ORIGIN"/>
      <sheetName val="입출재고현황 (2)"/>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3_공통공사대비"/>
      <sheetName val="HRSG_SMALL07220"/>
      <sheetName val="6__안전관리비"/>
      <sheetName val="을"/>
      <sheetName val="c_balju"/>
      <sheetName val="1.설계기준"/>
      <sheetName val="BSD (2)"/>
      <sheetName val="노임조서"/>
      <sheetName val="48일위"/>
      <sheetName val="산출근거"/>
      <sheetName val="IT-BAT"/>
      <sheetName val="수문일위1"/>
      <sheetName val="추가예산"/>
      <sheetName val="DHEQSUPT"/>
      <sheetName val="공정집계_국별"/>
      <sheetName val="실행대비"/>
      <sheetName val="설계예산서"/>
      <sheetName val="집계"/>
      <sheetName val="개거총"/>
      <sheetName val="SLAB근거-1"/>
      <sheetName val="배수내역"/>
      <sheetName val="수량3"/>
      <sheetName val="2터널시점"/>
      <sheetName val="이월"/>
      <sheetName val="단면 (2)"/>
      <sheetName val="목차 "/>
      <sheetName val="일위산출근거"/>
      <sheetName val="하도금액분계"/>
      <sheetName val="견적"/>
      <sheetName val="P_RPTB04_산근"/>
      <sheetName val="포장(수량)-관로부"/>
      <sheetName val="호안사석"/>
      <sheetName val="배수자집"/>
      <sheetName val="8.PILE  (돌출)"/>
      <sheetName val="인원"/>
      <sheetName val="일일"/>
      <sheetName val="#2정산"/>
      <sheetName val="유입량"/>
      <sheetName val="기초1"/>
      <sheetName val="물가시세"/>
      <sheetName val="공통가설"/>
      <sheetName val="2000용수잠관-수량집계"/>
      <sheetName val="입력데이타"/>
      <sheetName val="업체별기성내역"/>
      <sheetName val="유치원내역"/>
      <sheetName val="철거산출근거"/>
      <sheetName val="설계"/>
      <sheetName val="CTEMCOST"/>
      <sheetName val="WORK"/>
      <sheetName val="예산총괄"/>
      <sheetName val="준검_내역서"/>
      <sheetName val="97년_추정"/>
      <sheetName val="6PILE__(돌출)"/>
      <sheetName val="잡비"/>
      <sheetName val="음성방향"/>
      <sheetName val="일위(PN)"/>
      <sheetName val="토공(1)"/>
      <sheetName val="차수공(1)"/>
      <sheetName val="INPUT"/>
      <sheetName val="DATE"/>
      <sheetName val="DANGA"/>
      <sheetName val="간선계산"/>
      <sheetName val="토공유동표(전체.당초)"/>
      <sheetName val="수량산출"/>
      <sheetName val="기계내역"/>
      <sheetName val="환기시설"/>
      <sheetName val="조명"/>
      <sheetName val="점보전력사용"/>
      <sheetName val="단면"/>
      <sheetName val="배수처리"/>
      <sheetName val="입력자료(노무비)"/>
      <sheetName val="7. 현장관리비 "/>
      <sheetName val="토목품셈"/>
      <sheetName val="경상비"/>
      <sheetName val="전문하도급"/>
      <sheetName val="교량전기"/>
      <sheetName val="평가데이터"/>
      <sheetName val="MOTOR"/>
      <sheetName val="현장관리비 산출내역"/>
      <sheetName val="단위단가"/>
      <sheetName val="Total"/>
      <sheetName val="배수공"/>
      <sheetName val="기본단가"/>
      <sheetName val="1. 설계조건 2.단면가정 3. 하중계산"/>
      <sheetName val="DATA 입력란"/>
      <sheetName val="구조     ."/>
      <sheetName val="DATA"/>
      <sheetName val="b_balju (2)"/>
      <sheetName val="b_gunmul"/>
      <sheetName val="인명부"/>
      <sheetName val="첨부1"/>
      <sheetName val="공량산출서"/>
      <sheetName val="단가표"/>
      <sheetName val="프랜트면허"/>
      <sheetName val="토목주소"/>
      <sheetName val="장비단가"/>
      <sheetName val="전기"/>
      <sheetName val="효율표"/>
      <sheetName val="수량분개내역"/>
      <sheetName val="기본단가표"/>
      <sheetName val="8.현장관리비"/>
      <sheetName val="7.안전관리비"/>
      <sheetName val="가스"/>
      <sheetName val="일위(시설)"/>
      <sheetName val="공사내역서(을)실행"/>
      <sheetName val="기성갑지"/>
      <sheetName val="중기일위대가"/>
      <sheetName val="노무비 "/>
      <sheetName val="직접비"/>
      <sheetName val="건장설비"/>
      <sheetName val="교통대책내역"/>
      <sheetName val="BND"/>
      <sheetName val="토공사"/>
      <sheetName val="재료비"/>
      <sheetName val="일위대가표48"/>
      <sheetName val="내역표지"/>
      <sheetName val="양수장(기계)"/>
      <sheetName val="적현로"/>
      <sheetName val="(당평)자재"/>
      <sheetName val="사업관리"/>
      <sheetName val="운반"/>
      <sheetName val="물가자료"/>
      <sheetName val="2"/>
      <sheetName val="FB25JN"/>
      <sheetName val="인사자료"/>
      <sheetName val="단위중량"/>
      <sheetName val="4.일위대가집계"/>
      <sheetName val="ABUT수량-A1"/>
      <sheetName val="총괄내역서"/>
      <sheetName val="1.설계조건"/>
      <sheetName val="유림골조"/>
      <sheetName val="공통부대비"/>
      <sheetName val="설계명세서"/>
      <sheetName val="내역서 제출"/>
      <sheetName val="자료입력"/>
      <sheetName val="실행내역서 "/>
      <sheetName val="내역(2000년)"/>
      <sheetName val="경영상태"/>
      <sheetName val="공사비증감"/>
      <sheetName val="간 지1"/>
      <sheetName val="콘크리트타설집계표"/>
      <sheetName val="공사비예산서(토목분)"/>
      <sheetName val="금융비용"/>
      <sheetName val="시화점실행"/>
      <sheetName val="Customer Databas"/>
      <sheetName val="일위대가(1)"/>
      <sheetName val="날개벽수량표"/>
      <sheetName val="5. 현장관리비(new) "/>
      <sheetName val="예가표"/>
      <sheetName val="결재난"/>
      <sheetName val="tggwan(mac)"/>
      <sheetName val="환경평가"/>
      <sheetName val="인구"/>
      <sheetName val="터파기및재료"/>
      <sheetName val="sh1"/>
      <sheetName val="단가산출(T)"/>
      <sheetName val="70%"/>
      <sheetName val="금액내역서"/>
      <sheetName val="기성내역"/>
      <sheetName val="화재 탐지 설비"/>
      <sheetName val="여과지동"/>
      <sheetName val="기초자료"/>
      <sheetName val="Code"/>
      <sheetName val="우석문틀"/>
      <sheetName val="실행내역"/>
      <sheetName val="방배동내역(리라)"/>
      <sheetName val="현장경비"/>
      <sheetName val="건축공사집계표"/>
      <sheetName val="방배동내역 (총괄)"/>
      <sheetName val="부대공사총괄"/>
      <sheetName val="산출내역서집계표"/>
      <sheetName val="5_ 현장관리비_new_ "/>
      <sheetName val="우수"/>
      <sheetName val="인원계획"/>
      <sheetName val="파이프류"/>
      <sheetName val="인계"/>
      <sheetName val="만년달력"/>
      <sheetName val="(원)기흥상갈"/>
      <sheetName val="lab"/>
      <sheetName val="경비2내역"/>
      <sheetName val="금리계산"/>
      <sheetName val="Temporary Mooring"/>
      <sheetName val="공문"/>
      <sheetName val="A LINE"/>
      <sheetName val="SHL"/>
      <sheetName val="품셈TABLE"/>
      <sheetName val="2.대외공문"/>
      <sheetName val="중기조종사 단위단가"/>
      <sheetName val="U-TYPE(1)"/>
      <sheetName val="일반공사"/>
      <sheetName val="단위량당중기"/>
      <sheetName val="자재일람"/>
      <sheetName val="청천내"/>
      <sheetName val="건설실행"/>
      <sheetName val="일위목록데이타"/>
      <sheetName val="설내역서 "/>
      <sheetName val="일위집계(기존)"/>
      <sheetName val="대로근거"/>
      <sheetName val="중로근거"/>
      <sheetName val="일위대가집계"/>
      <sheetName val="단가대비표"/>
      <sheetName val="코드"/>
      <sheetName val="경산"/>
      <sheetName val="격점별물량"/>
      <sheetName val="7.PILE  (돌출)"/>
      <sheetName val="일H35Y4"/>
      <sheetName val="부하계산서"/>
      <sheetName val="식재가격"/>
      <sheetName val="식재총괄"/>
      <sheetName val="기자재비"/>
      <sheetName val="교각계산"/>
      <sheetName val="700seg"/>
      <sheetName val="N賃率-職"/>
      <sheetName val="원도급"/>
      <sheetName val="하도급"/>
      <sheetName val="공사원가계산서"/>
      <sheetName val="RE9604"/>
      <sheetName val="BQ"/>
      <sheetName val="내역서2안"/>
      <sheetName val="총 원가계산"/>
      <sheetName val="외주대비 -석축_x0000__x0000__x0000__x0000__x0000__x0012_[후다내역.XLS]견적표지 (3"/>
      <sheetName val="세부내역서"/>
      <sheetName val="날개벽(시점좌측)"/>
      <sheetName val="맨홀수량산출"/>
      <sheetName val="재료집계표"/>
      <sheetName val="총괄"/>
      <sheetName val="기본일위"/>
      <sheetName val="일위대가목록(ems)"/>
      <sheetName val="하도내역_(철콘)"/>
      <sheetName val="입출재고현황_(2)"/>
      <sheetName val="노무비_근거"/>
      <sheetName val="임율_Data"/>
      <sheetName val="조건표_(2)"/>
      <sheetName val="목차_"/>
      <sheetName val="1_설계기준"/>
      <sheetName val="7__현장관리비_"/>
      <sheetName val="전도금월정금액"/>
      <sheetName val="설계내역"/>
      <sheetName val="마산방향철근집계"/>
      <sheetName val="진주방향"/>
      <sheetName val="입력정보"/>
      <sheetName val="CONCRETE"/>
      <sheetName val="원가계산서(변경)"/>
      <sheetName val="하중계산"/>
      <sheetName val="철근량"/>
      <sheetName val="돈암사업"/>
      <sheetName val="2.2_오피스텔(12~32F)"/>
      <sheetName val="1"/>
      <sheetName val="법면"/>
      <sheetName val="부대공"/>
      <sheetName val="구조물공"/>
      <sheetName val="포장공"/>
      <sheetName val="배수공1"/>
      <sheetName val="차수"/>
      <sheetName val="월별손익"/>
      <sheetName val="일위대가(가설)"/>
      <sheetName val="터널대가"/>
      <sheetName val="자동제어"/>
      <sheetName val="1.취수장"/>
      <sheetName val="실행(ALT1)"/>
      <sheetName val="환율change"/>
      <sheetName val="GRDBS"/>
      <sheetName val="견적대비표"/>
      <sheetName val="Y-WORK"/>
      <sheetName val="4 LINE"/>
      <sheetName val="7 th"/>
      <sheetName val="C10집계2"/>
      <sheetName val=" 갑지"/>
      <sheetName val="설 계"/>
      <sheetName val="자재단가비교표"/>
      <sheetName val="일용직6월"/>
      <sheetName val="골조"/>
      <sheetName val="특수선일위대가"/>
      <sheetName val="인건비"/>
      <sheetName val="Sheet1 (2)"/>
      <sheetName val="소방"/>
      <sheetName val="시중노임단가"/>
      <sheetName val="정렬"/>
      <sheetName val="기술부 VENDOR LIST"/>
      <sheetName val="현장별"/>
      <sheetName val="간접비"/>
      <sheetName val="경비"/>
      <sheetName val="양덕동"/>
      <sheetName val="입력"/>
      <sheetName val="갑지(추정)"/>
      <sheetName val="집 계 표"/>
      <sheetName val="계측기"/>
      <sheetName val="일용직"/>
      <sheetName val="인천제철"/>
      <sheetName val="이형관중량"/>
      <sheetName val="일위대가(목록)"/>
      <sheetName val="산근(목록)"/>
      <sheetName val="6_ 안전관리비"/>
      <sheetName val="동천하상준설"/>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Qheet6"/>
      <sheetName val="총괄-1"/>
      <sheetName val="단가산출서"/>
      <sheetName val="공사개요"/>
      <sheetName val="주차구획선수량"/>
      <sheetName val="개요"/>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흥양2교토공집계표"/>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원본(갑지)"/>
      <sheetName val="3차준공"/>
      <sheetName val="입찰품의서"/>
      <sheetName val="토사(PE)"/>
      <sheetName val="날개벽"/>
      <sheetName val="choose"/>
      <sheetName val="기초단가"/>
      <sheetName val="입력데이타(비인쇄용)"/>
      <sheetName val="측량요율"/>
      <sheetName val="자재대"/>
      <sheetName val="점검총괄"/>
      <sheetName val="자  재"/>
      <sheetName val="건축외주"/>
      <sheetName val="일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sheetData sheetId="202" refreshError="1"/>
      <sheetData sheetId="203" refreshError="1"/>
      <sheetData sheetId="204"/>
      <sheetData sheetId="205" refreshError="1"/>
      <sheetData sheetId="206" refreshError="1"/>
      <sheetData sheetId="207" refreshError="1"/>
      <sheetData sheetId="208"/>
      <sheetData sheetId="209" refreshError="1"/>
      <sheetData sheetId="210" refreshError="1"/>
      <sheetData sheetId="211"/>
      <sheetData sheetId="212"/>
      <sheetData sheetId="213" refreshError="1"/>
      <sheetData sheetId="214" refreshError="1"/>
      <sheetData sheetId="215" refreshError="1"/>
      <sheetData sheetId="216" refreshError="1"/>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sheetData sheetId="243" refreshError="1"/>
      <sheetData sheetId="244"/>
      <sheetData sheetId="245"/>
      <sheetData sheetId="246"/>
      <sheetData sheetId="247" refreshError="1"/>
      <sheetData sheetId="248"/>
      <sheetData sheetId="249"/>
      <sheetData sheetId="250" refreshError="1"/>
      <sheetData sheetId="251" refreshError="1"/>
      <sheetData sheetId="252" refreshError="1"/>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Set>
  </externalBook>
</externalLink>
</file>

<file path=xl/externalLinks/externalLink6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200000"/>
      <sheetName val="laroux"/>
      <sheetName val="위치도"/>
      <sheetName val="예산서"/>
      <sheetName val="표준단면도"/>
      <sheetName val="설계설명서"/>
      <sheetName val="시방서"/>
      <sheetName val="원가"/>
      <sheetName val="내역서"/>
      <sheetName val="일위대가"/>
      <sheetName val="산근"/>
      <sheetName val="자재비"/>
      <sheetName val="자재1"/>
      <sheetName val="공수"/>
      <sheetName val="도면수량"/>
      <sheetName val="실행철강하도"/>
      <sheetName val="1"/>
      <sheetName val="운반공"/>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중기조종사 단위단가"/>
    </sheetNames>
    <sheetDataSet>
      <sheetData sheetId="0"/>
      <sheetData sheetId="1"/>
      <sheetData sheetId="2"/>
      <sheetData sheetId="3" refreshError="1"/>
    </sheetDataSet>
  </externalBook>
</externalLink>
</file>

<file path=xl/externalLinks/externalLink6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원가계산"/>
      <sheetName val="1공구산출내역서"/>
      <sheetName val="1,2공구원가계산서"/>
      <sheetName val="2공구원가계산"/>
      <sheetName val="2공구산출내역"/>
      <sheetName val="운반공"/>
      <sheetName val="투찰내역"/>
      <sheetName val="데이타"/>
      <sheetName val="식재인부"/>
      <sheetName val="sheet1"/>
      <sheetName val="환경평가"/>
      <sheetName val="인구"/>
      <sheetName val="위치도"/>
      <sheetName val="단가"/>
      <sheetName val="1공구원가계산서"/>
      <sheetName val="관급"/>
      <sheetName val="내역"/>
      <sheetName val="왕십리방향"/>
      <sheetName val="일위대가"/>
      <sheetName val="자재단가"/>
    </sheetNames>
    <sheetDataSet>
      <sheetData sheetId="0"/>
      <sheetData sheetId="1" refreshError="1">
        <row r="745">
          <cell r="F745">
            <v>922148830.20000005</v>
          </cell>
        </row>
        <row r="746">
          <cell r="F746">
            <v>50000000</v>
          </cell>
        </row>
      </sheetData>
      <sheetData sheetId="2" refreshError="1">
        <row r="5">
          <cell r="D5">
            <v>515989155</v>
          </cell>
        </row>
        <row r="9">
          <cell r="D9">
            <v>103851757</v>
          </cell>
        </row>
        <row r="10">
          <cell r="D10">
            <v>59927453</v>
          </cell>
        </row>
        <row r="11">
          <cell r="D11">
            <v>421813422</v>
          </cell>
        </row>
        <row r="12">
          <cell r="D12">
            <v>12676720</v>
          </cell>
        </row>
        <row r="13">
          <cell r="D13">
            <v>13876834</v>
          </cell>
        </row>
        <row r="16">
          <cell r="D16">
            <v>401608645</v>
          </cell>
        </row>
        <row r="17">
          <cell r="D17">
            <v>787706746</v>
          </cell>
        </row>
        <row r="23">
          <cell r="D23">
            <v>326681153</v>
          </cell>
        </row>
        <row r="27">
          <cell r="D27">
            <v>65750242</v>
          </cell>
        </row>
        <row r="28">
          <cell r="D28">
            <v>38439805</v>
          </cell>
        </row>
        <row r="29">
          <cell r="D29">
            <v>270304714</v>
          </cell>
        </row>
        <row r="30">
          <cell r="D30">
            <v>12676720</v>
          </cell>
        </row>
        <row r="31">
          <cell r="D31">
            <v>4532691</v>
          </cell>
        </row>
        <row r="34">
          <cell r="D34">
            <v>260842209</v>
          </cell>
        </row>
        <row r="35">
          <cell r="D35">
            <v>511469653</v>
          </cell>
        </row>
      </sheetData>
      <sheetData sheetId="3"/>
      <sheetData sheetId="4" refreshError="1">
        <row r="174">
          <cell r="F174">
            <v>598915604.60000002</v>
          </cell>
        </row>
        <row r="175">
          <cell r="F175">
            <v>6000000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투찰내역"/>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6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내역서"/>
      <sheetName val="원가 (관리공사)"/>
      <sheetName val="내역서 (관리공사)"/>
      <sheetName val="일위대가"/>
      <sheetName val="식재품"/>
      <sheetName val="자재사용기준"/>
      <sheetName val="부숙톱밥"/>
      <sheetName val="운반적용기준"/>
      <sheetName val="운반, 상하차"/>
      <sheetName val="시간당경비산출"/>
      <sheetName val="시간당경비산출(2)"/>
      <sheetName val="시간당경비산출 (3)"/>
      <sheetName val="단가산출서"/>
      <sheetName val="단가조사"/>
      <sheetName val="표지"/>
      <sheetName val="1,2공구원가계산서"/>
      <sheetName val="2공구산출내역"/>
      <sheetName val="1공구산출내역서"/>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Set>
  </externalBook>
</externalLink>
</file>

<file path=xl/externalLinks/externalLink6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산수배수"/>
      <sheetName val="인구"/>
      <sheetName val="환경평가"/>
      <sheetName val="1,2공구원가계산서"/>
      <sheetName val="1공구산출내역서"/>
      <sheetName val="단가산출"/>
      <sheetName val="원가계산서(변경)"/>
      <sheetName val="조끼"/>
      <sheetName val="코드표"/>
      <sheetName val="2공구산출내역"/>
      <sheetName val="기본단가표"/>
      <sheetName val="1공구원가계산서"/>
      <sheetName val="BSD (2)"/>
      <sheetName val="공통(20-91)"/>
      <sheetName val="원가계산서"/>
      <sheetName val="실행철강하도"/>
      <sheetName val="일위"/>
      <sheetName val="단가조사"/>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VXXXXX"/>
      <sheetName val="적용대가"/>
      <sheetName val="지수내역"/>
      <sheetName val="노(97.1,97.9,98.1)"/>
      <sheetName val="조경적용"/>
      <sheetName val="조경내역"/>
      <sheetName val="기계적용"/>
      <sheetName val="기계내역"/>
      <sheetName val="계장적용 "/>
      <sheetName val="계장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sheetData sheetId="14"/>
      <sheetData sheetId="15"/>
      <sheetData sheetId="16"/>
      <sheetData sheetId="17"/>
      <sheetData sheetId="18"/>
      <sheetData sheetId="19"/>
      <sheetData sheetId="20"/>
    </sheetDataSet>
  </externalBook>
</externalLink>
</file>

<file path=xl/externalLinks/externalLink6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집계"/>
      <sheetName val="관수"/>
      <sheetName val="내역서"/>
      <sheetName val="산출내역서"/>
      <sheetName val="TYPE-A"/>
    </sheetNames>
    <sheetDataSet>
      <sheetData sheetId="0"/>
      <sheetData sheetId="1"/>
      <sheetData sheetId="2"/>
      <sheetData sheetId="3"/>
      <sheetData sheetId="4" refreshError="1"/>
    </sheetDataSet>
  </externalBook>
</externalLink>
</file>

<file path=xl/externalLinks/externalLink6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
      <sheetName val="PE관(수도용)"/>
      <sheetName val="주철관(2종관)"/>
      <sheetName val="HI-3P"/>
      <sheetName val="HI-VP"/>
      <sheetName val="일위대가(목록)"/>
      <sheetName val="일위대가"/>
      <sheetName val="산근(목록)"/>
      <sheetName val="산근"/>
      <sheetName val="노무비"/>
      <sheetName val="재료비"/>
      <sheetName val="경비"/>
      <sheetName val="중기(목록)"/>
      <sheetName val="중기"/>
      <sheetName val="구조물공(집계)"/>
      <sheetName val="구조물공(수량)"/>
      <sheetName val="구조물(제원)"/>
      <sheetName val="토공"/>
      <sheetName val="이형관중량"/>
      <sheetName val="관전식시설제원"/>
    </sheetNames>
    <sheetDataSet>
      <sheetData sheetId="0" refreshError="1"/>
      <sheetData sheetId="1" refreshError="1"/>
      <sheetData sheetId="2" refreshError="1"/>
      <sheetData sheetId="3" refreshError="1"/>
      <sheetData sheetId="4" refreshError="1"/>
      <sheetData sheetId="5">
        <row r="2">
          <cell r="A2" t="str">
            <v>강관동바리(H=4.2M이하:3개월)</v>
          </cell>
        </row>
      </sheetData>
      <sheetData sheetId="6"/>
      <sheetData sheetId="7">
        <row r="2">
          <cell r="A2" t="str">
            <v>ASP포장깨기및잔재처리</v>
          </cell>
        </row>
      </sheetData>
      <sheetData sheetId="8" refreshError="1"/>
      <sheetData sheetId="9"/>
      <sheetData sheetId="10">
        <row r="3">
          <cell r="A3" t="str">
            <v>EPOXY-신너(혼합특수용재)</v>
          </cell>
        </row>
      </sheetData>
      <sheetData sheetId="11">
        <row r="3">
          <cell r="A3" t="str">
            <v>구역화물(12ton,L=10㎞까지)</v>
          </cell>
        </row>
      </sheetData>
      <sheetData sheetId="12"/>
      <sheetData sheetId="13"/>
      <sheetData sheetId="14"/>
      <sheetData sheetId="15" refreshError="1"/>
      <sheetData sheetId="16" refreshError="1"/>
      <sheetData sheetId="17">
        <row r="42">
          <cell r="A42">
            <v>80</v>
          </cell>
        </row>
      </sheetData>
      <sheetData sheetId="18">
        <row r="3">
          <cell r="A3">
            <v>80</v>
          </cell>
          <cell r="F3">
            <v>8.6</v>
          </cell>
          <cell r="G3">
            <v>9.3000000000000007</v>
          </cell>
          <cell r="H3">
            <v>16</v>
          </cell>
        </row>
        <row r="4">
          <cell r="A4">
            <v>100</v>
          </cell>
          <cell r="F4">
            <v>10.6</v>
          </cell>
          <cell r="G4">
            <v>11.3</v>
          </cell>
          <cell r="H4">
            <v>19</v>
          </cell>
        </row>
        <row r="5">
          <cell r="A5">
            <v>125</v>
          </cell>
          <cell r="F5">
            <v>13.8</v>
          </cell>
          <cell r="G5">
            <v>14.1</v>
          </cell>
          <cell r="H5">
            <v>23</v>
          </cell>
        </row>
        <row r="6">
          <cell r="A6">
            <v>150</v>
          </cell>
          <cell r="F6">
            <v>17.5</v>
          </cell>
          <cell r="G6">
            <v>17.399999999999999</v>
          </cell>
          <cell r="H6">
            <v>27</v>
          </cell>
        </row>
        <row r="7">
          <cell r="A7">
            <v>200</v>
          </cell>
          <cell r="F7">
            <v>25</v>
          </cell>
          <cell r="G7">
            <v>23.5</v>
          </cell>
          <cell r="H7">
            <v>36.5</v>
          </cell>
        </row>
        <row r="8">
          <cell r="A8">
            <v>250</v>
          </cell>
          <cell r="F8">
            <v>34.5</v>
          </cell>
          <cell r="G8">
            <v>32</v>
          </cell>
          <cell r="H8">
            <v>49.5</v>
          </cell>
        </row>
        <row r="9">
          <cell r="A9">
            <v>300</v>
          </cell>
          <cell r="B9">
            <v>26.5</v>
          </cell>
          <cell r="C9">
            <v>11.2</v>
          </cell>
          <cell r="D9">
            <v>100</v>
          </cell>
          <cell r="E9">
            <v>516</v>
          </cell>
          <cell r="F9">
            <v>45</v>
          </cell>
          <cell r="G9">
            <v>40</v>
          </cell>
          <cell r="H9">
            <v>63</v>
          </cell>
        </row>
        <row r="10">
          <cell r="A10">
            <v>350</v>
          </cell>
          <cell r="B10">
            <v>517</v>
          </cell>
          <cell r="C10">
            <v>11.8</v>
          </cell>
          <cell r="D10">
            <v>140</v>
          </cell>
          <cell r="E10">
            <v>64.5</v>
          </cell>
          <cell r="F10">
            <v>58</v>
          </cell>
          <cell r="G10">
            <v>51</v>
          </cell>
          <cell r="H10">
            <v>76</v>
          </cell>
        </row>
        <row r="11">
          <cell r="A11">
            <v>400</v>
          </cell>
          <cell r="B11">
            <v>59.2</v>
          </cell>
          <cell r="C11">
            <v>12.3</v>
          </cell>
          <cell r="D11">
            <v>165</v>
          </cell>
          <cell r="E11">
            <v>71.7</v>
          </cell>
          <cell r="F11">
            <v>73</v>
          </cell>
          <cell r="G11">
            <v>62</v>
          </cell>
          <cell r="H11">
            <v>91.5</v>
          </cell>
        </row>
        <row r="12">
          <cell r="A12">
            <v>450</v>
          </cell>
          <cell r="B12">
            <v>66.8</v>
          </cell>
          <cell r="C12">
            <v>13.8</v>
          </cell>
          <cell r="D12">
            <v>205</v>
          </cell>
          <cell r="E12">
            <v>78.5</v>
          </cell>
          <cell r="F12">
            <v>89.5</v>
          </cell>
          <cell r="G12">
            <v>75</v>
          </cell>
          <cell r="H12">
            <v>130</v>
          </cell>
        </row>
        <row r="13">
          <cell r="A13">
            <v>500</v>
          </cell>
          <cell r="B13">
            <v>74.3</v>
          </cell>
          <cell r="C13">
            <v>15.3</v>
          </cell>
          <cell r="D13">
            <v>230</v>
          </cell>
          <cell r="E13">
            <v>84.5</v>
          </cell>
          <cell r="F13">
            <v>108</v>
          </cell>
          <cell r="G13">
            <v>90</v>
          </cell>
          <cell r="H13">
            <v>151</v>
          </cell>
        </row>
        <row r="14">
          <cell r="A14">
            <v>600</v>
          </cell>
          <cell r="B14">
            <v>134</v>
          </cell>
          <cell r="C14">
            <v>18.3</v>
          </cell>
          <cell r="D14">
            <v>290</v>
          </cell>
          <cell r="E14">
            <v>232</v>
          </cell>
          <cell r="F14">
            <v>154</v>
          </cell>
          <cell r="G14">
            <v>126</v>
          </cell>
          <cell r="H14">
            <v>202</v>
          </cell>
        </row>
        <row r="15">
          <cell r="A15">
            <v>700</v>
          </cell>
          <cell r="B15">
            <v>156</v>
          </cell>
          <cell r="C15">
            <v>21.3</v>
          </cell>
          <cell r="D15">
            <v>370</v>
          </cell>
          <cell r="E15">
            <v>281</v>
          </cell>
          <cell r="F15">
            <v>211</v>
          </cell>
          <cell r="G15">
            <v>171</v>
          </cell>
          <cell r="H15">
            <v>257</v>
          </cell>
        </row>
        <row r="16">
          <cell r="A16">
            <v>800</v>
          </cell>
          <cell r="B16">
            <v>278</v>
          </cell>
          <cell r="C16">
            <v>28.4</v>
          </cell>
          <cell r="D16">
            <v>462</v>
          </cell>
          <cell r="E16">
            <v>425</v>
          </cell>
          <cell r="F16">
            <v>267</v>
          </cell>
          <cell r="G16">
            <v>202</v>
          </cell>
          <cell r="H16">
            <v>400</v>
          </cell>
        </row>
        <row r="17">
          <cell r="A17">
            <v>900</v>
          </cell>
          <cell r="B17">
            <v>358</v>
          </cell>
          <cell r="C17">
            <v>47.9</v>
          </cell>
          <cell r="D17">
            <v>625</v>
          </cell>
          <cell r="E17">
            <v>540</v>
          </cell>
          <cell r="F17">
            <v>338</v>
          </cell>
          <cell r="G17">
            <v>244</v>
          </cell>
          <cell r="H17">
            <v>481</v>
          </cell>
        </row>
        <row r="18">
          <cell r="A18">
            <v>1000</v>
          </cell>
          <cell r="B18">
            <v>446</v>
          </cell>
          <cell r="C18">
            <v>60.9</v>
          </cell>
          <cell r="D18">
            <v>760</v>
          </cell>
          <cell r="E18">
            <v>651</v>
          </cell>
          <cell r="F18">
            <v>420</v>
          </cell>
          <cell r="G18">
            <v>298</v>
          </cell>
          <cell r="H18">
            <v>572</v>
          </cell>
        </row>
        <row r="19">
          <cell r="A19">
            <v>1100</v>
          </cell>
          <cell r="B19">
            <v>546</v>
          </cell>
          <cell r="C19">
            <v>66.900000000000006</v>
          </cell>
          <cell r="D19">
            <v>890</v>
          </cell>
          <cell r="E19">
            <v>774</v>
          </cell>
          <cell r="F19">
            <v>515</v>
          </cell>
          <cell r="G19">
            <v>345</v>
          </cell>
          <cell r="H19">
            <v>663</v>
          </cell>
        </row>
        <row r="20">
          <cell r="A20">
            <v>1200</v>
          </cell>
          <cell r="B20">
            <v>656</v>
          </cell>
          <cell r="C20">
            <v>82.1</v>
          </cell>
          <cell r="D20">
            <v>1015</v>
          </cell>
          <cell r="E20">
            <v>900</v>
          </cell>
          <cell r="F20">
            <v>623</v>
          </cell>
          <cell r="G20">
            <v>416</v>
          </cell>
          <cell r="H20">
            <v>945</v>
          </cell>
        </row>
        <row r="21">
          <cell r="A21">
            <v>1350</v>
          </cell>
          <cell r="B21">
            <v>804</v>
          </cell>
          <cell r="C21">
            <v>102.6</v>
          </cell>
          <cell r="D21">
            <v>1290</v>
          </cell>
          <cell r="E21">
            <v>1040</v>
          </cell>
        </row>
        <row r="22">
          <cell r="A22">
            <v>1500</v>
          </cell>
          <cell r="B22">
            <v>1040</v>
          </cell>
          <cell r="C22">
            <v>125.4</v>
          </cell>
          <cell r="D22">
            <v>1350</v>
          </cell>
          <cell r="E22">
            <v>1310</v>
          </cell>
        </row>
        <row r="23">
          <cell r="A23">
            <v>1600</v>
          </cell>
          <cell r="B23">
            <v>1190</v>
          </cell>
          <cell r="C23">
            <v>145.9</v>
          </cell>
          <cell r="D23">
            <v>1705</v>
          </cell>
          <cell r="E23">
            <v>1830</v>
          </cell>
        </row>
        <row r="24">
          <cell r="A24">
            <v>1650</v>
          </cell>
          <cell r="B24">
            <v>1230</v>
          </cell>
          <cell r="C24">
            <v>150.4</v>
          </cell>
          <cell r="D24">
            <v>1870</v>
          </cell>
          <cell r="E24">
            <v>1880</v>
          </cell>
        </row>
        <row r="25">
          <cell r="A25">
            <v>1800</v>
          </cell>
          <cell r="B25">
            <v>1430</v>
          </cell>
          <cell r="C25">
            <v>177.7</v>
          </cell>
          <cell r="D25">
            <v>2150</v>
          </cell>
          <cell r="E25">
            <v>2250</v>
          </cell>
        </row>
        <row r="26">
          <cell r="A26">
            <v>1900</v>
          </cell>
          <cell r="B26">
            <v>1600</v>
          </cell>
          <cell r="C26">
            <v>202</v>
          </cell>
          <cell r="D26">
            <v>2395</v>
          </cell>
          <cell r="E26">
            <v>2480</v>
          </cell>
        </row>
        <row r="27">
          <cell r="A27">
            <v>2000</v>
          </cell>
          <cell r="B27">
            <v>1790</v>
          </cell>
          <cell r="C27">
            <v>227.8</v>
          </cell>
          <cell r="D27">
            <v>2640</v>
          </cell>
          <cell r="E27">
            <v>2790</v>
          </cell>
        </row>
        <row r="28">
          <cell r="A28">
            <v>2100</v>
          </cell>
          <cell r="B28">
            <v>1980</v>
          </cell>
          <cell r="C28">
            <v>255.1</v>
          </cell>
          <cell r="D28">
            <v>3290</v>
          </cell>
          <cell r="E28">
            <v>3040</v>
          </cell>
        </row>
        <row r="29">
          <cell r="A29">
            <v>2200</v>
          </cell>
          <cell r="B29">
            <v>2190</v>
          </cell>
          <cell r="C29">
            <v>267.10000000000002</v>
          </cell>
          <cell r="D29">
            <v>3580</v>
          </cell>
          <cell r="E29">
            <v>3380</v>
          </cell>
        </row>
        <row r="30">
          <cell r="A30">
            <v>2300</v>
          </cell>
          <cell r="B30">
            <v>2400</v>
          </cell>
          <cell r="C30">
            <v>296.7</v>
          </cell>
          <cell r="D30">
            <v>3900</v>
          </cell>
          <cell r="E30">
            <v>3650</v>
          </cell>
        </row>
        <row r="31">
          <cell r="A31">
            <v>2400</v>
          </cell>
          <cell r="B31">
            <v>2620</v>
          </cell>
          <cell r="C31">
            <v>327.9</v>
          </cell>
          <cell r="D31">
            <v>4240</v>
          </cell>
          <cell r="E31">
            <v>4650</v>
          </cell>
        </row>
        <row r="32">
          <cell r="A32">
            <v>2500</v>
          </cell>
          <cell r="B32">
            <v>2860</v>
          </cell>
          <cell r="C32">
            <v>341.4</v>
          </cell>
          <cell r="D32">
            <v>5170</v>
          </cell>
          <cell r="E32">
            <v>5000</v>
          </cell>
        </row>
        <row r="33">
          <cell r="A33">
            <v>2600</v>
          </cell>
          <cell r="B33">
            <v>3100</v>
          </cell>
          <cell r="C33">
            <v>374.8</v>
          </cell>
          <cell r="D33">
            <v>5590</v>
          </cell>
          <cell r="E33">
            <v>5430</v>
          </cell>
        </row>
        <row r="34">
          <cell r="A34">
            <v>2700</v>
          </cell>
          <cell r="B34">
            <v>3350</v>
          </cell>
          <cell r="C34">
            <v>407.9</v>
          </cell>
          <cell r="D34">
            <v>5930</v>
          </cell>
          <cell r="E34">
            <v>5883</v>
          </cell>
        </row>
        <row r="35">
          <cell r="A35">
            <v>2800</v>
          </cell>
          <cell r="B35">
            <v>3610</v>
          </cell>
          <cell r="C35">
            <v>446.1</v>
          </cell>
          <cell r="D35">
            <v>6470</v>
          </cell>
          <cell r="E35">
            <v>6335</v>
          </cell>
        </row>
        <row r="36">
          <cell r="A36">
            <v>2900</v>
          </cell>
          <cell r="B36">
            <v>3890</v>
          </cell>
          <cell r="C36">
            <v>462</v>
          </cell>
          <cell r="D36">
            <v>6980</v>
          </cell>
          <cell r="E36">
            <v>6787</v>
          </cell>
        </row>
        <row r="37">
          <cell r="A37">
            <v>3000</v>
          </cell>
          <cell r="B37">
            <v>4320</v>
          </cell>
          <cell r="C37">
            <v>500.6</v>
          </cell>
          <cell r="D37">
            <v>7630</v>
          </cell>
          <cell r="E37">
            <v>7239</v>
          </cell>
        </row>
      </sheetData>
      <sheetData sheetId="19"/>
    </sheetDataSet>
  </externalBook>
</externalLink>
</file>

<file path=xl/externalLinks/externalLink6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1호표 탐사용도면출력"/>
      <sheetName val="제2호표 보완측량"/>
      <sheetName val="제3-1호표 2급기준점측량"/>
      <sheetName val="제3-1호표 4급기준점측량"/>
      <sheetName val="제4호표 지하시설물도공동구축(상수도조사탐사)"/>
      <sheetName val="제5호표 지하시설물도공동구축(상수도조사)"/>
      <sheetName val="제6호표 지하시설물도공동구축(상수도정위치편집)"/>
      <sheetName val="제7호표 지하시설물도공동구축(상수도구조화편집)"/>
      <sheetName val="제8호표 지하시설물도공동구축(하수도조사탐사)"/>
      <sheetName val="제9호표 지하시설물도공동구축(하수도조사)"/>
      <sheetName val="제10호표 지하시설물도공동구축(하수도정위치편집)"/>
      <sheetName val="제11호표 지하시설물도공동구축(하수도구조화편집)"/>
      <sheetName val="제12호표 지하시설물도공동구축(도로조사)"/>
      <sheetName val="제13호표 지하시설물도공동구축(도로정위치편집)"/>
      <sheetName val="제14호표 지하시설물도공동구축(도로구조화편집)"/>
      <sheetName val="제15호표 도면제작편집"/>
      <sheetName val="제16호표 최종도면출력"/>
      <sheetName val="제18호표속성데이터작성"/>
      <sheetName val="일위대가표(DB구축)"/>
      <sheetName val="제1호표상하수도성과심사"/>
      <sheetName val="제1-1호표상하수도현지검측"/>
      <sheetName val="제2호표도로성과심사"/>
      <sheetName val="제2-2호표도로현지검측"/>
      <sheetName val="제3호표공공다각점성과심사"/>
      <sheetName val="일위대가표(성과심사)"/>
      <sheetName val="제1호표정보전략수립비"/>
      <sheetName val="제2호표응용프로그램추가개발"/>
      <sheetName val="제3호표도로범용프로그램개발 "/>
      <sheetName val="일위대가표(정보전략수립및추가개발)"/>
      <sheetName val="굴착단가산출1"/>
      <sheetName val="굴착및수량산출도"/>
      <sheetName val="일위대가표(굴착)"/>
      <sheetName val="각종단가"/>
      <sheetName val="폐기물처리"/>
      <sheetName val="총괄표"/>
      <sheetName val="표지"/>
      <sheetName val="예정공정표"/>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1">
          <cell r="H21">
            <v>52374</v>
          </cell>
        </row>
      </sheetData>
      <sheetData sheetId="33"/>
      <sheetData sheetId="34"/>
      <sheetData sheetId="35"/>
      <sheetData sheetId="36"/>
      <sheetData sheetId="37" refreshError="1"/>
    </sheetDataSet>
  </externalBook>
</externalLink>
</file>

<file path=xl/externalLinks/externalLink6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1호표 탐사용도면출력"/>
      <sheetName val="제2호표 보완측량"/>
      <sheetName val="제3-1호표 2급기준점측량"/>
      <sheetName val="제3-1호표 4급기준점측량"/>
      <sheetName val="제4호표 지하시설물도공동구축(상수도조사탐사)"/>
      <sheetName val="제5호표 지하시설물도공동구축(상수도조사)"/>
      <sheetName val="제6호표 지하시설물도공동구축(상수도정위치편집)"/>
      <sheetName val="제7호표 지하시설물도공동구축(상수도구조화편집)"/>
      <sheetName val="제8호표 지하시설물도공동구축(하수도조사탐사)"/>
      <sheetName val="제9호표 지하시설물도공동구축(하수도조사)"/>
      <sheetName val="제10호표 지하시설물도공동구축(하수도정위치편집)"/>
      <sheetName val="제11호표 지하시설물도공동구축(하수도구조화편집)"/>
      <sheetName val="제12호표 지하시설물도공동구축(도로조사)"/>
      <sheetName val="제13호표 지하시설물도공동구축(도로정위치편집)"/>
      <sheetName val="제14호표 지하시설물도공동구축(도로구조화편집)"/>
      <sheetName val="제15호표 도면제작편집"/>
      <sheetName val="제16호표 최종도면출력"/>
      <sheetName val="제18호표속성데이터작성"/>
      <sheetName val="일위대가표(DB구축)"/>
      <sheetName val="제1호표상하수도성과심사"/>
      <sheetName val="제1-1호표상하수도현지검측"/>
      <sheetName val="제2호표도로성과심사"/>
      <sheetName val="제2-2호표도로현지검측"/>
      <sheetName val="제3호표공공다각점성과심사"/>
      <sheetName val="일위대가표(성과심사)"/>
      <sheetName val="제1호표정보전략수립비"/>
      <sheetName val="제2호표응용프로그램추가개발"/>
      <sheetName val="제3호표도로범용프로그램개발 "/>
      <sheetName val="일위대가표(정보전략수립및추가개발)"/>
      <sheetName val="굴착단가산출1"/>
      <sheetName val="굴착및수량산출도"/>
      <sheetName val="일위대가표(굴착)"/>
      <sheetName val="각종단가"/>
      <sheetName val="폐기물처리"/>
      <sheetName val="총괄표"/>
      <sheetName val="표지"/>
      <sheetName val="예정공정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1">
          <cell r="H21">
            <v>52374</v>
          </cell>
        </row>
      </sheetData>
      <sheetData sheetId="33"/>
      <sheetData sheetId="34"/>
      <sheetData sheetId="35"/>
      <sheetData sheetId="36"/>
    </sheetDataSet>
  </externalBook>
</externalLink>
</file>

<file path=xl/externalLinks/externalLink6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원가계산기준"/>
      <sheetName val="갑지"/>
      <sheetName val="기타경비산출근거"/>
      <sheetName val="공사비내역서"/>
      <sheetName val="갑지인쇄"/>
      <sheetName val="일위대가표"/>
      <sheetName val="1"/>
      <sheetName val="산출내역서"/>
    </sheetNames>
    <sheetDataSet>
      <sheetData sheetId="0" refreshError="1"/>
      <sheetData sheetId="1" refreshError="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6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표지"/>
      <sheetName val="내역총괄"/>
      <sheetName val="목차"/>
      <sheetName val="직접인건비"/>
      <sheetName val="직접경비"/>
      <sheetName val="Module2"/>
      <sheetName val="Module1"/>
      <sheetName val="노임단가"/>
    </sheetNames>
    <sheetDataSet>
      <sheetData sheetId="0">
        <row r="13">
          <cell r="D13">
            <v>0.1</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6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7정부노임단가(T)"/>
      <sheetName val="기계경비일람표(T)"/>
      <sheetName val="단가산출(T)"/>
      <sheetName val="일위대가표(T)"/>
      <sheetName val="일위목록(T)"/>
      <sheetName val="Sheet12"/>
      <sheetName val="Sheet13"/>
      <sheetName val="Sheet14"/>
      <sheetName val="Sheet15"/>
      <sheetName val="물량증감조서(창북)"/>
      <sheetName val="공사비총괄변경(창북)"/>
      <sheetName val="공비변경(창북)"/>
      <sheetName val="공사비총괄변경(창북) (2)"/>
      <sheetName val="공비변경(창북) (2)"/>
      <sheetName val="Sheet16"/>
      <sheetName val="10공구일위"/>
      <sheetName val="산출내역서"/>
      <sheetName val="data"/>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externalLinks/externalLink6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7정부노임단가(T)"/>
      <sheetName val="기계경비일람표(T)"/>
      <sheetName val="단가산출(T)"/>
      <sheetName val="일위대가표(T)"/>
      <sheetName val="일위목록(T)"/>
      <sheetName val="Sheet12"/>
      <sheetName val="Sheet13"/>
      <sheetName val="Sheet14"/>
      <sheetName val="Sheet15"/>
      <sheetName val="물량증감조서(창북)"/>
      <sheetName val="공사비총괄변경(창북)"/>
      <sheetName val="공비변경(창북)"/>
      <sheetName val="공사비총괄변경(창북) (2)"/>
      <sheetName val="공비변경(창북) (2)"/>
      <sheetName val="Sheet16"/>
      <sheetName val="각종단가"/>
      <sheetName val="10공구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7정부노임단가(T)"/>
      <sheetName val="기계경비일람표(T)"/>
      <sheetName val="단가산출(T)"/>
      <sheetName val="일위대가표(T)"/>
      <sheetName val="일위목록(T)"/>
      <sheetName val="Sheet12"/>
      <sheetName val="Sheet13"/>
      <sheetName val="Sheet14"/>
      <sheetName val="Sheet15"/>
      <sheetName val="물량증감조서(창북)"/>
      <sheetName val="공사비총괄변경(창북)"/>
      <sheetName val="공비변경(창북)"/>
      <sheetName val="공사비총괄변경(창북) (2)"/>
      <sheetName val="공비변경(창북) (2)"/>
      <sheetName val="Sheet16"/>
      <sheetName val="기초단가"/>
      <sheetName val="10공구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7정부노임단가(T)"/>
      <sheetName val="기계경비일람표(T)"/>
      <sheetName val="단가산출(T)"/>
      <sheetName val="일위대가표(T)"/>
      <sheetName val="일위목록(T)"/>
      <sheetName val="Sheet12"/>
      <sheetName val="Sheet13"/>
      <sheetName val="Sheet14"/>
      <sheetName val="Sheet15"/>
      <sheetName val="물량증감조서(창북)"/>
      <sheetName val="공사비총괄변경(창북)"/>
      <sheetName val="공비변경(창북)"/>
      <sheetName val="공사비총괄변경(창북) (2)"/>
      <sheetName val="공비변경(창북) (2)"/>
      <sheetName val="Sheet16"/>
      <sheetName val="B부대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단가산출(T)"/>
    </sheetNames>
    <sheetDataSet>
      <sheetData sheetId="0"/>
      <sheetData sheetId="1"/>
      <sheetData sheetId="2"/>
      <sheetData sheetId="3"/>
      <sheetData sheetId="4">
        <row r="25">
          <cell r="J25">
            <v>0</v>
          </cell>
        </row>
      </sheetData>
      <sheetData sheetId="5"/>
      <sheetData sheetId="6" refreshError="1"/>
    </sheetDataSet>
  </externalBook>
</externalLink>
</file>

<file path=xl/externalLinks/externalLink6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설계기준"/>
      <sheetName val="상수도토공집계표"/>
      <sheetName val="단가산출(T)"/>
      <sheetName val="자재단가비교표"/>
      <sheetName val="10공구일위"/>
      <sheetName val="직접경비"/>
      <sheetName val="직접인건비"/>
      <sheetName val="퍼스트"/>
    </sheetNames>
    <sheetDataSet>
      <sheetData sheetId="0"/>
      <sheetData sheetId="1"/>
      <sheetData sheetId="2"/>
      <sheetData sheetId="3"/>
      <sheetData sheetId="4">
        <row r="25">
          <cell r="J25">
            <v>0</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물현황"/>
      <sheetName val="물건조서"/>
      <sheetName val="물건조서 (2)"/>
      <sheetName val="물건조서 (3)"/>
      <sheetName val="물건조서 (4)"/>
      <sheetName val="지장물철거수량"/>
      <sheetName val="-철근집계 (2)"/>
      <sheetName val="폴리에틸렌관"/>
      <sheetName val="포장재료(1)"/>
      <sheetName val="-레미콘집계 (2)"/>
      <sheetName val="-몰탈콘크리트"/>
      <sheetName val="자갈,시멘트,모래산출"/>
      <sheetName val="골재집계 (2)"/>
      <sheetName val="총재료집계표 (2)"/>
      <sheetName val="관접합수량산출"/>
      <sheetName val="상수도토공집계표"/>
      <sheetName val="우수관총재료집계 "/>
      <sheetName val="우수공토공집계표"/>
      <sheetName val="-폴리에틸렌관집계"/>
      <sheetName val="우수관연장 (2)"/>
      <sheetName val="우오수토공집계표 (2)"/>
      <sheetName val="-우수받이,연결관재료집계 (2)"/>
      <sheetName val="집수정연장산출- (2)"/>
      <sheetName val="맨홀수량 (2)"/>
      <sheetName val="맨홀 (2)"/>
      <sheetName val="맨홀재료집계 (2)"/>
      <sheetName val="-각형맨홀재료집계"/>
      <sheetName val="집수정연장산출-"/>
      <sheetName val="-집수정재료집계"/>
      <sheetName val="콘크리트측구재료집계-"/>
      <sheetName val="단위수량(L형H=1.00)"/>
      <sheetName val="L형옹벽측구"/>
      <sheetName val="-L형옹벽재료집계 (2)"/>
      <sheetName val="-옹벽집계표 (2)"/>
      <sheetName val="암  거(2.5×2.5×2a)"/>
      <sheetName val="L형옹벽단위수량(H=4.0)"/>
      <sheetName val="L형측구단위수량"/>
      <sheetName val="L형측구재료집계"/>
      <sheetName val="콘크리트측구연장산출"/>
      <sheetName val="콘크리트측구재료집계 (2)"/>
      <sheetName val="계산서(직선부)"/>
      <sheetName val="-평면선형조서-"/>
      <sheetName val="본선부포장수량"/>
      <sheetName val="구조물설치"/>
      <sheetName val="-접속도로-"/>
      <sheetName val="-접속도로증감-"/>
      <sheetName val="포장공"/>
      <sheetName val="포장재료집계표"/>
      <sheetName val="구조물포장증감수량"/>
      <sheetName val="부대공수량"/>
      <sheetName val="도로표지수량"/>
      <sheetName val="교통표지위치"/>
      <sheetName val="차선도색"/>
      <sheetName val="콘크리트깨기"/>
      <sheetName val="급수관로관재료집계 (4)"/>
      <sheetName val="3"/>
      <sheetName val="6"/>
      <sheetName val="7"/>
      <sheetName val="폵리에틸렌관"/>
      <sheetName val="포장잭료집계표"/>
      <sheetName val="쿘크리트깨기"/>
      <sheetName val="퍼스트"/>
      <sheetName val="각종단가"/>
      <sheetName val="1,2공구원가계산서"/>
      <sheetName val="2공구산출내역"/>
      <sheetName val="1공구산출내역서"/>
      <sheetName val="일위대가"/>
      <sheetName val="조건표"/>
      <sheetName val="자료"/>
      <sheetName val="단가산출(T)"/>
      <sheetName val="우수공,맨홀,집수정"/>
      <sheetName val="산출근거"/>
      <sheetName val="유입량"/>
      <sheetName val="내역표지"/>
      <sheetName val="여주방향"/>
      <sheetName val="data"/>
      <sheetName val="_산근2_"/>
      <sheetName val="_산근5_"/>
      <sheetName val="일위목록"/>
      <sheetName val="여수 관문동도로"/>
      <sheetName val="제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1">
          <cell r="A1" t="str">
            <v>상 수 도 토 공 집 계 표</v>
          </cell>
        </row>
        <row r="2">
          <cell r="C2" t="str">
            <v>터  파  기</v>
          </cell>
          <cell r="E2" t="str">
            <v>되 메 우 기</v>
          </cell>
          <cell r="G2" t="str">
            <v>바닥고르기</v>
          </cell>
          <cell r="H2" t="str">
            <v>비  고</v>
          </cell>
        </row>
        <row r="3">
          <cell r="A3" t="str">
            <v>공     종</v>
          </cell>
          <cell r="B3" t="str">
            <v>수  량</v>
          </cell>
          <cell r="C3" t="str">
            <v>토   사</v>
          </cell>
          <cell r="D3" t="str">
            <v>리 핑 암</v>
          </cell>
          <cell r="E3" t="str">
            <v>기  계</v>
          </cell>
          <cell r="F3" t="str">
            <v>인  력</v>
          </cell>
          <cell r="G3" t="str">
            <v xml:space="preserve"> </v>
          </cell>
        </row>
        <row r="4">
          <cell r="C4" t="str">
            <v>㎥</v>
          </cell>
          <cell r="D4" t="str">
            <v>㎥</v>
          </cell>
          <cell r="E4" t="str">
            <v>㎥</v>
          </cell>
          <cell r="F4" t="str">
            <v>㎥</v>
          </cell>
          <cell r="G4" t="str">
            <v>㎥</v>
          </cell>
        </row>
        <row r="5">
          <cell r="A5" t="str">
            <v>상수도공</v>
          </cell>
          <cell r="B5">
            <v>65</v>
          </cell>
          <cell r="C5">
            <v>0.6</v>
          </cell>
          <cell r="E5">
            <v>0.6</v>
          </cell>
          <cell r="G5">
            <v>0.03</v>
          </cell>
        </row>
        <row r="6">
          <cell r="C6">
            <v>39</v>
          </cell>
          <cell r="E6">
            <v>39</v>
          </cell>
          <cell r="G6">
            <v>1.95</v>
          </cell>
        </row>
        <row r="13">
          <cell r="A13" t="str">
            <v>계</v>
          </cell>
          <cell r="C13">
            <v>39</v>
          </cell>
          <cell r="D13">
            <v>0</v>
          </cell>
          <cell r="E13">
            <v>39</v>
          </cell>
          <cell r="F13">
            <v>0</v>
          </cell>
          <cell r="G13">
            <v>1.95</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6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비교표"/>
    </sheetNames>
    <sheetDataSet>
      <sheetData sheetId="0" refreshError="1"/>
    </sheetDataSet>
  </externalBook>
</externalLink>
</file>

<file path=xl/externalLinks/externalLink6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노임단가 (2)"/>
      <sheetName val="자재단가비교표"/>
      <sheetName val="상수도토공집계표"/>
      <sheetName val="단가산출(T)"/>
      <sheetName val="차액보증"/>
      <sheetName val="덕전리"/>
      <sheetName val="설계기준"/>
      <sheetName val="일위대가(가설)"/>
      <sheetName val="직접경비"/>
      <sheetName val="직접인건비"/>
    </sheetNames>
    <sheetDataSet>
      <sheetData sheetId="0"/>
      <sheetData sheetId="1"/>
      <sheetData sheetId="2"/>
      <sheetData sheetId="3"/>
      <sheetData sheetId="4" refreshError="1">
        <row r="25">
          <cell r="J25">
            <v>0</v>
          </cell>
        </row>
        <row r="51">
          <cell r="J51">
            <v>254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매입세"/>
      <sheetName val="APT"/>
      <sheetName val="부속동"/>
      <sheetName val="현장조사"/>
    </sheetNames>
    <sheetDataSet>
      <sheetData sheetId="0" refreshError="1"/>
      <sheetData sheetId="1" refreshError="1"/>
      <sheetData sheetId="2"/>
      <sheetData sheetId="3"/>
      <sheetData sheetId="4" refreshError="1"/>
    </sheetDataSet>
  </externalBook>
</externalLink>
</file>

<file path=xl/externalLinks/externalLink6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C1교슬래브집계표"/>
      <sheetName val="IC1교슬래브(동해방향)"/>
      <sheetName val="IC1교슬래브(주문진방향)"/>
      <sheetName val="MS-IC1"/>
      <sheetName val="부속동"/>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집계"/>
      <sheetName val="몰탈"/>
      <sheetName val="관급및주요자재집계표"/>
      <sheetName val="설계예산서"/>
      <sheetName val="폐기물"/>
    </sheetNames>
    <definedNames>
      <definedName name="자재" refersTo="='관급집계'!$A$1:$IV$65536"/>
    </definedNames>
    <sheetDataSet>
      <sheetData sheetId="0">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cell r="Z1">
            <v>26</v>
          </cell>
          <cell r="AA1">
            <v>27</v>
          </cell>
          <cell r="AB1">
            <v>28</v>
          </cell>
          <cell r="AC1">
            <v>29</v>
          </cell>
          <cell r="AD1">
            <v>30</v>
          </cell>
          <cell r="AE1">
            <v>31</v>
          </cell>
          <cell r="AF1">
            <v>32</v>
          </cell>
          <cell r="AG1">
            <v>33</v>
          </cell>
          <cell r="AH1">
            <v>34</v>
          </cell>
          <cell r="AI1">
            <v>35</v>
          </cell>
          <cell r="AJ1">
            <v>36</v>
          </cell>
          <cell r="AK1">
            <v>37</v>
          </cell>
          <cell r="AL1">
            <v>38</v>
          </cell>
          <cell r="AM1">
            <v>39</v>
          </cell>
          <cell r="AN1">
            <v>40</v>
          </cell>
          <cell r="AO1">
            <v>41</v>
          </cell>
          <cell r="AP1">
            <v>42</v>
          </cell>
          <cell r="AQ1">
            <v>43</v>
          </cell>
          <cell r="AR1">
            <v>44</v>
          </cell>
          <cell r="AS1">
            <v>45</v>
          </cell>
          <cell r="AT1">
            <v>46</v>
          </cell>
          <cell r="AU1">
            <v>47</v>
          </cell>
          <cell r="AV1">
            <v>48</v>
          </cell>
          <cell r="AW1">
            <v>49</v>
          </cell>
          <cell r="AX1">
            <v>50</v>
          </cell>
          <cell r="AY1">
            <v>51</v>
          </cell>
          <cell r="AZ1">
            <v>52</v>
          </cell>
          <cell r="BA1">
            <v>53</v>
          </cell>
          <cell r="BB1">
            <v>54</v>
          </cell>
          <cell r="BC1">
            <v>55</v>
          </cell>
          <cell r="BD1">
            <v>56</v>
          </cell>
          <cell r="BE1">
            <v>57</v>
          </cell>
          <cell r="BF1">
            <v>58</v>
          </cell>
          <cell r="BG1">
            <v>59</v>
          </cell>
          <cell r="BH1">
            <v>60</v>
          </cell>
          <cell r="BI1">
            <v>61</v>
          </cell>
          <cell r="BJ1">
            <v>62</v>
          </cell>
          <cell r="BK1">
            <v>63</v>
          </cell>
          <cell r="BL1">
            <v>64</v>
          </cell>
          <cell r="BM1">
            <v>65</v>
          </cell>
          <cell r="BN1">
            <v>66</v>
          </cell>
          <cell r="BO1">
            <v>67</v>
          </cell>
          <cell r="BP1">
            <v>68</v>
          </cell>
          <cell r="BQ1">
            <v>69</v>
          </cell>
          <cell r="BR1">
            <v>70</v>
          </cell>
          <cell r="BS1">
            <v>71</v>
          </cell>
          <cell r="BT1">
            <v>72</v>
          </cell>
          <cell r="BU1">
            <v>73</v>
          </cell>
          <cell r="BV1">
            <v>74</v>
          </cell>
          <cell r="BW1">
            <v>75</v>
          </cell>
          <cell r="BX1">
            <v>76</v>
          </cell>
          <cell r="BY1">
            <v>77</v>
          </cell>
          <cell r="BZ1">
            <v>78</v>
          </cell>
          <cell r="CA1">
            <v>79</v>
          </cell>
          <cell r="CB1">
            <v>80</v>
          </cell>
          <cell r="CC1">
            <v>81</v>
          </cell>
          <cell r="CD1">
            <v>82</v>
          </cell>
          <cell r="CE1">
            <v>83</v>
          </cell>
          <cell r="CF1">
            <v>84</v>
          </cell>
          <cell r="CG1">
            <v>85</v>
          </cell>
          <cell r="CH1">
            <v>86</v>
          </cell>
          <cell r="CI1">
            <v>87</v>
          </cell>
          <cell r="CJ1">
            <v>88</v>
          </cell>
          <cell r="CK1">
            <v>89</v>
          </cell>
          <cell r="CL1">
            <v>90</v>
          </cell>
          <cell r="CM1">
            <v>91</v>
          </cell>
          <cell r="CN1">
            <v>92</v>
          </cell>
          <cell r="CO1">
            <v>93</v>
          </cell>
          <cell r="CP1">
            <v>94</v>
          </cell>
          <cell r="CQ1">
            <v>95</v>
          </cell>
          <cell r="CR1">
            <v>96</v>
          </cell>
          <cell r="CS1">
            <v>97</v>
          </cell>
          <cell r="CT1">
            <v>98</v>
          </cell>
          <cell r="CU1">
            <v>99</v>
          </cell>
          <cell r="CV1">
            <v>100</v>
          </cell>
          <cell r="CW1">
            <v>101</v>
          </cell>
          <cell r="CX1">
            <v>102</v>
          </cell>
          <cell r="CY1">
            <v>103</v>
          </cell>
          <cell r="CZ1">
            <v>104</v>
          </cell>
          <cell r="DA1">
            <v>105</v>
          </cell>
          <cell r="DB1">
            <v>106</v>
          </cell>
          <cell r="DC1">
            <v>107</v>
          </cell>
          <cell r="DD1">
            <v>108</v>
          </cell>
          <cell r="DE1">
            <v>109</v>
          </cell>
          <cell r="DF1">
            <v>110</v>
          </cell>
          <cell r="DG1">
            <v>111</v>
          </cell>
          <cell r="DH1">
            <v>112</v>
          </cell>
          <cell r="DI1">
            <v>113</v>
          </cell>
          <cell r="DJ1">
            <v>114</v>
          </cell>
          <cell r="DK1">
            <v>115</v>
          </cell>
          <cell r="DL1">
            <v>116</v>
          </cell>
          <cell r="DM1">
            <v>117</v>
          </cell>
          <cell r="DN1">
            <v>118</v>
          </cell>
          <cell r="DO1">
            <v>119</v>
          </cell>
          <cell r="DP1">
            <v>120</v>
          </cell>
          <cell r="DQ1">
            <v>121</v>
          </cell>
          <cell r="DR1">
            <v>122</v>
          </cell>
          <cell r="DS1">
            <v>123</v>
          </cell>
          <cell r="DT1">
            <v>124</v>
          </cell>
          <cell r="DU1">
            <v>125</v>
          </cell>
          <cell r="DV1">
            <v>126</v>
          </cell>
          <cell r="DW1">
            <v>127</v>
          </cell>
          <cell r="DX1">
            <v>128</v>
          </cell>
          <cell r="DY1">
            <v>129</v>
          </cell>
          <cell r="DZ1">
            <v>130</v>
          </cell>
          <cell r="EA1">
            <v>131</v>
          </cell>
          <cell r="EB1">
            <v>132</v>
          </cell>
          <cell r="EC1">
            <v>133</v>
          </cell>
          <cell r="ED1">
            <v>134</v>
          </cell>
          <cell r="EE1">
            <v>135</v>
          </cell>
          <cell r="EF1">
            <v>136</v>
          </cell>
          <cell r="EG1">
            <v>137</v>
          </cell>
          <cell r="EH1">
            <v>138</v>
          </cell>
          <cell r="EI1">
            <v>139</v>
          </cell>
          <cell r="EJ1">
            <v>140</v>
          </cell>
          <cell r="EK1">
            <v>141</v>
          </cell>
          <cell r="EL1">
            <v>142</v>
          </cell>
          <cell r="EM1">
            <v>143</v>
          </cell>
          <cell r="EN1">
            <v>144</v>
          </cell>
          <cell r="EO1">
            <v>145</v>
          </cell>
          <cell r="EP1">
            <v>146</v>
          </cell>
          <cell r="EQ1">
            <v>147</v>
          </cell>
          <cell r="ER1">
            <v>148</v>
          </cell>
          <cell r="ES1">
            <v>149</v>
          </cell>
          <cell r="ET1">
            <v>150</v>
          </cell>
          <cell r="EU1">
            <v>151</v>
          </cell>
          <cell r="EV1">
            <v>152</v>
          </cell>
          <cell r="EW1">
            <v>153</v>
          </cell>
          <cell r="EX1">
            <v>154</v>
          </cell>
          <cell r="EY1">
            <v>155</v>
          </cell>
          <cell r="EZ1">
            <v>156</v>
          </cell>
          <cell r="FA1">
            <v>157</v>
          </cell>
          <cell r="FB1">
            <v>158</v>
          </cell>
          <cell r="FC1">
            <v>159</v>
          </cell>
          <cell r="FD1">
            <v>160</v>
          </cell>
          <cell r="FE1">
            <v>161</v>
          </cell>
          <cell r="FF1">
            <v>162</v>
          </cell>
          <cell r="FG1">
            <v>163</v>
          </cell>
          <cell r="FH1">
            <v>164</v>
          </cell>
          <cell r="FI1">
            <v>165</v>
          </cell>
        </row>
        <row r="2">
          <cell r="A2" t="str">
            <v>관  급  및  주  요  자  재  집  계  표(1)</v>
          </cell>
          <cell r="P2" t="str">
            <v>관  급  및  주  요  자  재  집  계  표(2)</v>
          </cell>
          <cell r="AH2" t="str">
            <v>관  급  및  주  요  자  계  집  계  표(3)</v>
          </cell>
        </row>
        <row r="3">
          <cell r="A3" t="str">
            <v>명  칭</v>
          </cell>
          <cell r="B3" t="str">
            <v>레    미    콘</v>
          </cell>
          <cell r="G3" t="str">
            <v>철        근</v>
          </cell>
          <cell r="N3" t="str">
            <v>모 래</v>
          </cell>
          <cell r="O3" t="str">
            <v>시멘트</v>
          </cell>
          <cell r="P3" t="str">
            <v>명  칭</v>
          </cell>
          <cell r="Q3" t="str">
            <v>아  스  콘</v>
          </cell>
          <cell r="S3" t="str">
            <v>아 스 팔 트</v>
          </cell>
          <cell r="U3" t="str">
            <v>파형강관</v>
          </cell>
          <cell r="X3" t="str">
            <v>흄   관</v>
          </cell>
          <cell r="Z3" t="str">
            <v>유공관</v>
          </cell>
          <cell r="AA3" t="str">
            <v>슬래그</v>
          </cell>
          <cell r="AC3" t="str">
            <v>우수</v>
          </cell>
          <cell r="AD3" t="str">
            <v>스틸뚜껑</v>
          </cell>
          <cell r="AE3" t="str">
            <v>PE관</v>
          </cell>
          <cell r="AF3" t="str">
            <v>보차도    경계석</v>
          </cell>
          <cell r="AG3" t="str">
            <v>도로     경계석</v>
          </cell>
          <cell r="AH3" t="str">
            <v>명  칭</v>
          </cell>
          <cell r="AI3" t="str">
            <v>쇄석</v>
          </cell>
          <cell r="AK3" t="str">
            <v>깬잡석</v>
          </cell>
          <cell r="AL3" t="str">
            <v>소형고압블럭</v>
          </cell>
          <cell r="AN3" t="str">
            <v>장애자용 블록</v>
          </cell>
          <cell r="AP3" t="str">
            <v>스페이서</v>
          </cell>
          <cell r="AS3" t="str">
            <v>주철관</v>
          </cell>
          <cell r="AT3" t="str">
            <v>드레인</v>
          </cell>
          <cell r="AU3" t="str">
            <v>맨 홀 뚜 껑</v>
          </cell>
          <cell r="AW3" t="str">
            <v>비    고</v>
          </cell>
        </row>
        <row r="4">
          <cell r="A4" t="str">
            <v>공  종</v>
          </cell>
          <cell r="B4" t="str">
            <v>25-240-8</v>
          </cell>
          <cell r="C4" t="str">
            <v>25-210-8</v>
          </cell>
          <cell r="D4" t="str">
            <v>25-180-8</v>
          </cell>
          <cell r="E4" t="str">
            <v>40-180-8</v>
          </cell>
          <cell r="F4" t="str">
            <v>40-160-8</v>
          </cell>
          <cell r="G4">
            <v>13</v>
          </cell>
          <cell r="H4">
            <v>16</v>
          </cell>
          <cell r="I4">
            <v>19</v>
          </cell>
          <cell r="J4">
            <v>22</v>
          </cell>
          <cell r="K4">
            <v>25</v>
          </cell>
          <cell r="L4">
            <v>29</v>
          </cell>
          <cell r="M4" t="str">
            <v>계</v>
          </cell>
          <cell r="P4" t="str">
            <v>공  종</v>
          </cell>
          <cell r="Q4" t="str">
            <v xml:space="preserve">표   층 # 78 </v>
          </cell>
          <cell r="R4" t="str">
            <v>기   층#467</v>
          </cell>
          <cell r="S4" t="str">
            <v>프라임 MC-1</v>
          </cell>
          <cell r="T4" t="str">
            <v>택코트RSC-4</v>
          </cell>
          <cell r="U4" t="str">
            <v>D250</v>
          </cell>
          <cell r="V4" t="str">
            <v>D300</v>
          </cell>
          <cell r="W4" t="str">
            <v>D600</v>
          </cell>
          <cell r="X4" t="str">
            <v>D600</v>
          </cell>
          <cell r="Y4" t="str">
            <v>D800</v>
          </cell>
          <cell r="Z4" t="str">
            <v>D200</v>
          </cell>
          <cell r="AA4" t="str">
            <v>MS-40</v>
          </cell>
          <cell r="AB4" t="str">
            <v>HMS-25</v>
          </cell>
          <cell r="AC4" t="str">
            <v>받이</v>
          </cell>
          <cell r="AD4" t="str">
            <v>1000*500</v>
          </cell>
          <cell r="AE4" t="str">
            <v>D200</v>
          </cell>
          <cell r="AF4" t="str">
            <v>화강석</v>
          </cell>
          <cell r="AG4" t="str">
            <v>화강석</v>
          </cell>
          <cell r="AH4" t="str">
            <v>공  종</v>
          </cell>
          <cell r="AI4" t="str">
            <v>φ40mm</v>
          </cell>
          <cell r="AJ4" t="str">
            <v>φ100mm</v>
          </cell>
          <cell r="AK4" t="str">
            <v>석축용</v>
          </cell>
          <cell r="AL4" t="str">
            <v>P형</v>
          </cell>
          <cell r="AM4" t="str">
            <v>S형</v>
          </cell>
          <cell r="AN4" t="str">
            <v>점자</v>
          </cell>
          <cell r="AO4" t="str">
            <v>유도</v>
          </cell>
          <cell r="AP4" t="str">
            <v>벽체용</v>
          </cell>
          <cell r="AQ4" t="str">
            <v>슬래브용</v>
          </cell>
          <cell r="AR4" t="str">
            <v>계</v>
          </cell>
          <cell r="AS4" t="str">
            <v>D300</v>
          </cell>
          <cell r="AT4" t="str">
            <v>보드</v>
          </cell>
          <cell r="AU4" t="str">
            <v>보도측</v>
          </cell>
          <cell r="AV4" t="str">
            <v>차도측</v>
          </cell>
        </row>
        <row r="5">
          <cell r="A5" t="str">
            <v>배 수 공</v>
          </cell>
          <cell r="B5">
            <v>1203.8</v>
          </cell>
          <cell r="C5">
            <v>172</v>
          </cell>
          <cell r="D5">
            <v>9</v>
          </cell>
          <cell r="E5">
            <v>502.9</v>
          </cell>
          <cell r="G5">
            <v>48.222999999999999</v>
          </cell>
          <cell r="H5">
            <v>13.124000000000001</v>
          </cell>
          <cell r="I5">
            <v>7.1289999999999996</v>
          </cell>
          <cell r="J5">
            <v>43.844999999999999</v>
          </cell>
          <cell r="K5">
            <v>26.013000000000002</v>
          </cell>
          <cell r="M5">
            <v>138.334</v>
          </cell>
          <cell r="P5" t="str">
            <v>배 수 공</v>
          </cell>
          <cell r="U5">
            <v>11</v>
          </cell>
          <cell r="V5">
            <v>6.6</v>
          </cell>
          <cell r="W5">
            <v>1356</v>
          </cell>
          <cell r="X5">
            <v>82</v>
          </cell>
          <cell r="Y5">
            <v>134</v>
          </cell>
          <cell r="Z5">
            <v>430</v>
          </cell>
          <cell r="AC5">
            <v>77</v>
          </cell>
          <cell r="AD5">
            <v>14</v>
          </cell>
          <cell r="AE5">
            <v>225</v>
          </cell>
          <cell r="AH5" t="str">
            <v>배 수 공</v>
          </cell>
          <cell r="AP5">
            <v>1647</v>
          </cell>
          <cell r="AQ5">
            <v>1969</v>
          </cell>
          <cell r="AR5">
            <v>3616</v>
          </cell>
          <cell r="AU5">
            <v>28</v>
          </cell>
        </row>
        <row r="6">
          <cell r="A6" t="str">
            <v>구조물공</v>
          </cell>
          <cell r="C6">
            <v>353</v>
          </cell>
          <cell r="E6">
            <v>1</v>
          </cell>
          <cell r="F6">
            <v>45</v>
          </cell>
          <cell r="G6">
            <v>2.3109999999999999</v>
          </cell>
          <cell r="H6">
            <v>5.7329999999999997</v>
          </cell>
          <cell r="M6">
            <v>8.0440000000000005</v>
          </cell>
          <cell r="P6" t="str">
            <v>구조물공</v>
          </cell>
          <cell r="AH6" t="str">
            <v>구조물공</v>
          </cell>
          <cell r="AT6">
            <v>185.7</v>
          </cell>
        </row>
        <row r="7">
          <cell r="A7" t="str">
            <v>포 장 공</v>
          </cell>
          <cell r="C7">
            <v>299.39999999999998</v>
          </cell>
          <cell r="E7">
            <v>243.2</v>
          </cell>
          <cell r="M7">
            <v>0</v>
          </cell>
          <cell r="P7" t="str">
            <v>포 장 공</v>
          </cell>
          <cell r="Q7">
            <v>1612</v>
          </cell>
          <cell r="R7">
            <v>3252</v>
          </cell>
          <cell r="S7">
            <v>53</v>
          </cell>
          <cell r="T7">
            <v>21</v>
          </cell>
          <cell r="AA7">
            <v>13999</v>
          </cell>
          <cell r="AB7">
            <v>1761</v>
          </cell>
          <cell r="AF7">
            <v>1908</v>
          </cell>
          <cell r="AG7">
            <v>1082</v>
          </cell>
          <cell r="AH7" t="str">
            <v>포 장 공</v>
          </cell>
          <cell r="AL7">
            <v>7768</v>
          </cell>
          <cell r="AN7">
            <v>29.9</v>
          </cell>
          <cell r="AO7">
            <v>3.6</v>
          </cell>
        </row>
        <row r="8">
          <cell r="A8" t="str">
            <v>상수도공</v>
          </cell>
          <cell r="E8">
            <v>35.1</v>
          </cell>
          <cell r="F8">
            <v>6.2</v>
          </cell>
          <cell r="G8">
            <v>2.6040000000000001</v>
          </cell>
          <cell r="H8">
            <v>3.7759999999999998</v>
          </cell>
          <cell r="M8">
            <v>6.38</v>
          </cell>
          <cell r="P8" t="str">
            <v>상수도공</v>
          </cell>
          <cell r="AH8" t="str">
            <v>상수도공</v>
          </cell>
          <cell r="AS8">
            <v>593</v>
          </cell>
        </row>
        <row r="9">
          <cell r="A9" t="str">
            <v>교통안전</v>
          </cell>
          <cell r="C9">
            <v>50.5</v>
          </cell>
          <cell r="E9">
            <v>1</v>
          </cell>
          <cell r="G9">
            <v>0.128</v>
          </cell>
          <cell r="J9">
            <v>1.667</v>
          </cell>
          <cell r="L9">
            <v>0.999</v>
          </cell>
          <cell r="M9">
            <v>2.794</v>
          </cell>
          <cell r="P9" t="str">
            <v>교통안전</v>
          </cell>
          <cell r="AH9" t="str">
            <v>교통안전</v>
          </cell>
        </row>
        <row r="10">
          <cell r="P10">
            <v>0</v>
          </cell>
          <cell r="AH10">
            <v>0</v>
          </cell>
        </row>
        <row r="11">
          <cell r="M11">
            <v>0</v>
          </cell>
          <cell r="P11">
            <v>0</v>
          </cell>
          <cell r="AH11">
            <v>0</v>
          </cell>
        </row>
        <row r="12">
          <cell r="M12">
            <v>0</v>
          </cell>
          <cell r="P12">
            <v>0</v>
          </cell>
          <cell r="AH12">
            <v>0</v>
          </cell>
        </row>
        <row r="13">
          <cell r="P13">
            <v>0</v>
          </cell>
          <cell r="AH13">
            <v>0</v>
          </cell>
        </row>
        <row r="14">
          <cell r="P14">
            <v>0</v>
          </cell>
          <cell r="AH14">
            <v>0</v>
          </cell>
        </row>
        <row r="15">
          <cell r="A15" t="str">
            <v>소  계</v>
          </cell>
          <cell r="B15">
            <v>1203.8</v>
          </cell>
          <cell r="C15">
            <v>874.9</v>
          </cell>
          <cell r="D15">
            <v>9</v>
          </cell>
          <cell r="E15">
            <v>783.19999999999993</v>
          </cell>
          <cell r="F15">
            <v>51.2</v>
          </cell>
          <cell r="G15">
            <v>53.265999999999998</v>
          </cell>
          <cell r="H15">
            <v>22.632999999999999</v>
          </cell>
          <cell r="I15">
            <v>7.1289999999999996</v>
          </cell>
          <cell r="J15">
            <v>45.512</v>
          </cell>
          <cell r="K15">
            <v>26.013000000000002</v>
          </cell>
          <cell r="L15">
            <v>0.999</v>
          </cell>
          <cell r="M15">
            <v>155.55200000000002</v>
          </cell>
          <cell r="N15">
            <v>0</v>
          </cell>
          <cell r="O15">
            <v>0</v>
          </cell>
          <cell r="P15" t="str">
            <v>소  계</v>
          </cell>
          <cell r="Q15">
            <v>1612</v>
          </cell>
          <cell r="R15">
            <v>3252</v>
          </cell>
          <cell r="S15">
            <v>53</v>
          </cell>
          <cell r="T15">
            <v>21</v>
          </cell>
          <cell r="U15">
            <v>11</v>
          </cell>
          <cell r="V15">
            <v>6.6</v>
          </cell>
          <cell r="W15">
            <v>1356</v>
          </cell>
          <cell r="X15">
            <v>82</v>
          </cell>
          <cell r="Y15">
            <v>134</v>
          </cell>
          <cell r="Z15">
            <v>430</v>
          </cell>
          <cell r="AA15">
            <v>13999</v>
          </cell>
          <cell r="AB15">
            <v>1761</v>
          </cell>
          <cell r="AC15">
            <v>77</v>
          </cell>
          <cell r="AD15">
            <v>14</v>
          </cell>
          <cell r="AE15">
            <v>225</v>
          </cell>
          <cell r="AF15">
            <v>1908</v>
          </cell>
          <cell r="AG15">
            <v>1082</v>
          </cell>
          <cell r="AH15" t="str">
            <v>소  계</v>
          </cell>
          <cell r="AJ15">
            <v>0</v>
          </cell>
          <cell r="AL15">
            <v>7768</v>
          </cell>
          <cell r="AM15">
            <v>0</v>
          </cell>
          <cell r="AS15">
            <v>593</v>
          </cell>
        </row>
        <row r="16">
          <cell r="A16" t="str">
            <v>할  증</v>
          </cell>
          <cell r="B16">
            <v>0.01</v>
          </cell>
          <cell r="C16">
            <v>0.01</v>
          </cell>
          <cell r="D16">
            <v>0.02</v>
          </cell>
          <cell r="E16">
            <v>0.02</v>
          </cell>
          <cell r="F16">
            <v>0.02</v>
          </cell>
          <cell r="G16">
            <v>0.03</v>
          </cell>
          <cell r="H16">
            <v>0.03</v>
          </cell>
          <cell r="I16">
            <v>0.03</v>
          </cell>
          <cell r="J16">
            <v>0.03</v>
          </cell>
          <cell r="K16">
            <v>0.03</v>
          </cell>
          <cell r="L16">
            <v>0.03</v>
          </cell>
          <cell r="M16">
            <v>0.03</v>
          </cell>
          <cell r="P16" t="str">
            <v>할  증</v>
          </cell>
          <cell r="U16">
            <v>0.03</v>
          </cell>
          <cell r="V16">
            <v>0.03</v>
          </cell>
          <cell r="W16">
            <v>0.03</v>
          </cell>
          <cell r="X16">
            <v>0.03</v>
          </cell>
          <cell r="Y16">
            <v>0.03</v>
          </cell>
          <cell r="AE16">
            <v>0.03</v>
          </cell>
          <cell r="AH16" t="str">
            <v>할  증</v>
          </cell>
          <cell r="AJ16">
            <v>0.1</v>
          </cell>
          <cell r="AL16">
            <v>0.03</v>
          </cell>
          <cell r="AM16">
            <v>0.03</v>
          </cell>
          <cell r="AS16">
            <v>0.03</v>
          </cell>
        </row>
        <row r="17">
          <cell r="A17" t="str">
            <v xml:space="preserve">  계</v>
          </cell>
          <cell r="B17" t="str">
            <v>㎥</v>
          </cell>
          <cell r="C17" t="str">
            <v>㎥</v>
          </cell>
          <cell r="D17" t="str">
            <v>㎥</v>
          </cell>
          <cell r="E17" t="str">
            <v>㎥</v>
          </cell>
          <cell r="F17" t="str">
            <v>㎥</v>
          </cell>
          <cell r="G17" t="str">
            <v>ton</v>
          </cell>
          <cell r="H17" t="str">
            <v>ton</v>
          </cell>
          <cell r="I17" t="str">
            <v>ton</v>
          </cell>
          <cell r="J17" t="str">
            <v>ton</v>
          </cell>
          <cell r="K17" t="str">
            <v>ton</v>
          </cell>
          <cell r="L17" t="str">
            <v>ton</v>
          </cell>
          <cell r="M17" t="str">
            <v>ton</v>
          </cell>
          <cell r="N17" t="str">
            <v>㎥</v>
          </cell>
          <cell r="O17" t="str">
            <v>대</v>
          </cell>
          <cell r="P17" t="str">
            <v xml:space="preserve">  계</v>
          </cell>
          <cell r="Q17" t="str">
            <v>ton</v>
          </cell>
          <cell r="R17" t="str">
            <v>ton</v>
          </cell>
          <cell r="S17" t="str">
            <v>D/M</v>
          </cell>
          <cell r="T17" t="str">
            <v>D/M</v>
          </cell>
          <cell r="U17" t="str">
            <v>본</v>
          </cell>
          <cell r="V17" t="str">
            <v>본</v>
          </cell>
          <cell r="W17" t="str">
            <v>본</v>
          </cell>
          <cell r="X17" t="str">
            <v>본</v>
          </cell>
          <cell r="Y17" t="str">
            <v>본</v>
          </cell>
          <cell r="Z17" t="str">
            <v>m</v>
          </cell>
          <cell r="AA17" t="str">
            <v>ton</v>
          </cell>
          <cell r="AB17" t="str">
            <v>ton</v>
          </cell>
          <cell r="AC17" t="str">
            <v>EA</v>
          </cell>
          <cell r="AD17" t="str">
            <v>EA</v>
          </cell>
          <cell r="AE17" t="str">
            <v>본</v>
          </cell>
          <cell r="AF17" t="str">
            <v>m</v>
          </cell>
          <cell r="AG17" t="str">
            <v>m</v>
          </cell>
          <cell r="AH17" t="str">
            <v xml:space="preserve">  계</v>
          </cell>
          <cell r="AI17" t="str">
            <v>㎥</v>
          </cell>
          <cell r="AJ17" t="str">
            <v>㎥</v>
          </cell>
          <cell r="AK17" t="str">
            <v>㎡</v>
          </cell>
          <cell r="AL17" t="str">
            <v>㎡</v>
          </cell>
          <cell r="AM17" t="str">
            <v>㎡</v>
          </cell>
          <cell r="AN17" t="str">
            <v>㎡</v>
          </cell>
          <cell r="AO17" t="str">
            <v>㎡</v>
          </cell>
          <cell r="AP17" t="str">
            <v>㎡</v>
          </cell>
          <cell r="AQ17" t="str">
            <v>㎡</v>
          </cell>
          <cell r="AR17" t="str">
            <v>㎡</v>
          </cell>
          <cell r="AS17" t="str">
            <v>본</v>
          </cell>
          <cell r="AT17" t="str">
            <v>㎡</v>
          </cell>
          <cell r="AU17" t="str">
            <v>EA</v>
          </cell>
          <cell r="AV17" t="str">
            <v>EA</v>
          </cell>
        </row>
        <row r="18">
          <cell r="B18">
            <v>1216</v>
          </cell>
          <cell r="C18">
            <v>884</v>
          </cell>
          <cell r="D18">
            <v>9</v>
          </cell>
          <cell r="E18">
            <v>799</v>
          </cell>
          <cell r="F18">
            <v>52</v>
          </cell>
          <cell r="G18">
            <v>54.863999999999997</v>
          </cell>
          <cell r="H18">
            <v>23.312000000000001</v>
          </cell>
          <cell r="I18">
            <v>7.343</v>
          </cell>
          <cell r="J18">
            <v>46.877000000000002</v>
          </cell>
          <cell r="K18">
            <v>26.792999999999999</v>
          </cell>
          <cell r="L18">
            <v>1.0289999999999999</v>
          </cell>
          <cell r="M18">
            <v>160.21899999999999</v>
          </cell>
          <cell r="N18">
            <v>607</v>
          </cell>
          <cell r="O18">
            <v>53</v>
          </cell>
          <cell r="Q18">
            <v>1612</v>
          </cell>
          <cell r="R18">
            <v>3252</v>
          </cell>
          <cell r="S18">
            <v>53</v>
          </cell>
          <cell r="T18">
            <v>21</v>
          </cell>
          <cell r="U18">
            <v>2</v>
          </cell>
          <cell r="V18">
            <v>2</v>
          </cell>
          <cell r="W18">
            <v>233</v>
          </cell>
          <cell r="X18">
            <v>34</v>
          </cell>
          <cell r="Y18">
            <v>56</v>
          </cell>
          <cell r="Z18">
            <v>430</v>
          </cell>
          <cell r="AA18">
            <v>13999</v>
          </cell>
          <cell r="AB18">
            <v>1761</v>
          </cell>
          <cell r="AC18">
            <v>77</v>
          </cell>
          <cell r="AD18">
            <v>14</v>
          </cell>
          <cell r="AE18">
            <v>39</v>
          </cell>
          <cell r="AF18">
            <v>1908</v>
          </cell>
          <cell r="AG18">
            <v>1082</v>
          </cell>
          <cell r="AI18">
            <v>0</v>
          </cell>
          <cell r="AJ18">
            <v>0</v>
          </cell>
          <cell r="AK18">
            <v>0</v>
          </cell>
          <cell r="AL18">
            <v>8002</v>
          </cell>
          <cell r="AM18">
            <v>0</v>
          </cell>
          <cell r="AN18">
            <v>29.9</v>
          </cell>
          <cell r="AO18">
            <v>3.6</v>
          </cell>
          <cell r="AP18">
            <v>1647</v>
          </cell>
          <cell r="AQ18">
            <v>1969</v>
          </cell>
          <cell r="AR18">
            <v>3616</v>
          </cell>
          <cell r="AS18">
            <v>123</v>
          </cell>
          <cell r="AT18">
            <v>185.7</v>
          </cell>
          <cell r="AU18">
            <v>28</v>
          </cell>
          <cell r="AV18">
            <v>0</v>
          </cell>
          <cell r="AW18">
            <v>0</v>
          </cell>
        </row>
        <row r="20">
          <cell r="B20" t="str">
            <v>㎥</v>
          </cell>
        </row>
      </sheetData>
      <sheetData sheetId="1"/>
      <sheetData sheetId="2" refreshError="1"/>
      <sheetData sheetId="3" refreshError="1"/>
      <sheetData sheetId="4" refreshError="1"/>
    </sheetDataSet>
  </externalBook>
</externalLink>
</file>

<file path=xl/externalLinks/externalLink6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규격분류필터"/>
      <sheetName val="총괄수량표"/>
      <sheetName val="일위대가목록"/>
      <sheetName val="일위대가표"/>
      <sheetName val="자재조서"/>
      <sheetName val=" 자재내역"/>
      <sheetName val="설계서용지"/>
      <sheetName val="Sheet2"/>
      <sheetName val="Sheet3"/>
      <sheetName val="BID"/>
      <sheetName val="일위대가"/>
      <sheetName val="단가산출(T)"/>
      <sheetName val="현장조사"/>
      <sheetName val="공사원가계산서"/>
      <sheetName val="설계서용지(을)"/>
      <sheetName val="총괄표(주요수종)"/>
      <sheetName val="총괄표"/>
      <sheetName val="2003.2 자재조서 "/>
      <sheetName val="직종 노임"/>
      <sheetName val="외과수술산출내역"/>
      <sheetName val="일위대가표 (2)"/>
      <sheetName val="집계표"/>
      <sheetName val="6-1.보오링(1)"/>
      <sheetName val="범례표"/>
      <sheetName val="설계기준"/>
    </sheetNames>
    <sheetDataSet>
      <sheetData sheetId="0"/>
      <sheetData sheetId="1"/>
      <sheetData sheetId="2"/>
      <sheetData sheetId="3">
        <row r="1">
          <cell r="A1" t="str">
            <v>연번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4"/>
      <sheetData sheetId="5"/>
      <sheetData sheetId="6"/>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원가계산"/>
      <sheetName val="원가계산기준"/>
      <sheetName val="사용전검사"/>
      <sheetName val="총괄집계표"/>
      <sheetName val="집계표"/>
      <sheetName val="IBS집계표"/>
      <sheetName val="IBS단가산출서"/>
      <sheetName val="단가산출서"/>
      <sheetName val="수량산출-재료"/>
      <sheetName val="수량산출-노무"/>
      <sheetName val="산출1-수.변전"/>
      <sheetName val="산출1-분전반 (1)"/>
      <sheetName val="산출2-전력"/>
      <sheetName val="산출2-분전반(2)"/>
      <sheetName val="산출3-동력"/>
      <sheetName val="산출4-전등"/>
      <sheetName val="산출4-조명기구"/>
      <sheetName val="산출5-전열"/>
      <sheetName val="산출6-접지"/>
      <sheetName val="산출7-피뢰침"/>
      <sheetName val="산출8-소방"/>
      <sheetName val="산출9-TRAY"/>
      <sheetName val="산출10-외등"/>
      <sheetName val="공통단가"/>
      <sheetName val="견적단가"/>
      <sheetName val="노임단가"/>
      <sheetName val="자재단가"/>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Set>
  </externalBook>
</externalLink>
</file>

<file path=xl/externalLinks/externalLink6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고서"/>
      <sheetName val="측량비"/>
      <sheetName val="산출서"/>
      <sheetName val="내역서"/>
      <sheetName val="측량단가"/>
      <sheetName val="측량할증"/>
      <sheetName val="갑지.을지"/>
      <sheetName val="안전관리비"/>
      <sheetName val="도움말"/>
      <sheetName val="실행코드"/>
      <sheetName val="현장조사"/>
      <sheetName val="자재일람"/>
      <sheetName val="일위대가목록"/>
      <sheetName val="단가산출(T)"/>
      <sheetName val="상수도토공집계표"/>
      <sheetName val="각종단가"/>
      <sheetName val="용역설계(변경)"/>
      <sheetName val="6PILE  (돌출)"/>
      <sheetName val="자재단가"/>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범례표"/>
      <sheetName val="단가"/>
      <sheetName val="수량산출서"/>
      <sheetName val="일위대가목록"/>
      <sheetName val="설계기준"/>
      <sheetName val="자재일람"/>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0000"/>
      <sheetName val="100000"/>
      <sheetName val="1000"/>
      <sheetName val="2000"/>
      <sheetName val="pldt"/>
      <sheetName val="원가계산서"/>
      <sheetName val="설계서용지"/>
      <sheetName val="일위대가표"/>
      <sheetName val="일위대가목록"/>
      <sheetName val="총괄표"/>
      <sheetName val="2001-자재조서"/>
      <sheetName val=" 자재내역"/>
      <sheetName val="2001.1단비"/>
      <sheetName val="규격분류필터"/>
      <sheetName val="총괄수량표"/>
      <sheetName val="자재조서"/>
      <sheetName val="Sheet2"/>
      <sheetName val="Sheet3"/>
      <sheetName val="현장조사"/>
      <sheetName val="자재단가비교표"/>
      <sheetName val="공사원가계산서"/>
      <sheetName val="설계서용지(을)"/>
      <sheetName val="총괄표(주요수종)"/>
      <sheetName val="2003.2 자재조서 "/>
      <sheetName val="직종 노임"/>
      <sheetName val="외과수술산출내역"/>
      <sheetName val="일위대가표 (2)"/>
      <sheetName val="집계표"/>
      <sheetName val="자재일람"/>
      <sheetName val="내역서1"/>
    </sheetNames>
    <sheetDataSet>
      <sheetData sheetId="0"/>
      <sheetData sheetId="1"/>
      <sheetData sheetId="2"/>
      <sheetData sheetId="3"/>
      <sheetData sheetId="4"/>
      <sheetData sheetId="5" refreshError="1"/>
      <sheetData sheetId="6"/>
      <sheetData sheetId="7"/>
      <sheetData sheetId="8"/>
      <sheetData sheetId="9">
        <row r="1">
          <cell r="A1" t="str">
            <v>연번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Set>
  </externalBook>
</externalLink>
</file>

<file path=xl/externalLinks/externalLink6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
      <sheetName val="원가계산서"/>
      <sheetName val="외과수술산출내역"/>
      <sheetName val="2001.2 자재조서"/>
      <sheetName val="설계서용지"/>
      <sheetName val=" 자재내역"/>
      <sheetName val="일위대가표"/>
      <sheetName val="일위대가목록"/>
      <sheetName val="자재일람"/>
      <sheetName val="06 일위대가목록"/>
      <sheetName val="보호수(상수리)"/>
      <sheetName val="Mc1"/>
    </sheetNames>
    <sheetDataSet>
      <sheetData sheetId="0"/>
      <sheetData sheetId="1"/>
      <sheetData sheetId="2"/>
      <sheetData sheetId="3"/>
      <sheetData sheetId="4"/>
      <sheetData sheetId="5"/>
      <sheetData sheetId="6"/>
      <sheetData sheetId="7"/>
      <sheetData sheetId="8">
        <row r="1">
          <cell r="A1" t="str">
            <v>연번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9" refreshError="1"/>
      <sheetData sheetId="10" refreshError="1"/>
      <sheetData sheetId="11" refreshError="1"/>
      <sheetData sheetId="12" refreshError="1"/>
    </sheetDataSet>
  </externalBook>
</externalLink>
</file>

<file path=xl/externalLinks/externalLink6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점검표"/>
      <sheetName val="점검사항"/>
      <sheetName val="집계표"/>
      <sheetName val="품질시험계획"/>
      <sheetName val="타이틀"/>
      <sheetName val="추가편입조서"/>
      <sheetName val="추가편입내역"/>
      <sheetName val="98공정계획표"/>
      <sheetName val="97공정계획표"/>
      <sheetName val="Sheet16"/>
      <sheetName val="호안추가"/>
      <sheetName val="보완계획안"/>
      <sheetName val="추"/>
      <sheetName val="김용철"/>
      <sheetName val="추진상황"/>
      <sheetName val="범례표"/>
      <sheetName val="자재사용계획"/>
      <sheetName val="관급자재내역"/>
      <sheetName val="잔공계획"/>
      <sheetName val="보완결과"/>
      <sheetName val="보완결과 (2)"/>
      <sheetName val="보완계획"/>
      <sheetName val="잔공계획 (2)"/>
      <sheetName val="추가편입내역 (2)"/>
      <sheetName val="공정표"/>
      <sheetName val="추진점검표"/>
      <sheetName val="점검"/>
      <sheetName val="점검결과"/>
      <sheetName val="자재일람"/>
      <sheetName val="단가산출(T)"/>
      <sheetName val="현장조사"/>
      <sheetName val="산출서"/>
      <sheetName val="96보완계획7.12"/>
      <sheetName val="일위대가목록"/>
      <sheetName val="자재단가비교표"/>
      <sheetName val="설비"/>
      <sheetName val="설계기준"/>
      <sheetName val="토공수량산출"/>
      <sheetName val="토적계산서"/>
      <sheetName val="조건표 (2)"/>
      <sheetName val="산출내역서"/>
      <sheetName val="유평기타문서"/>
      <sheetName val="자재"/>
      <sheetName val="노임"/>
      <sheetName val="중기"/>
      <sheetName val="data"/>
      <sheetName val="재료값"/>
      <sheetName val="판정1교토공"/>
      <sheetName val="7.현장조사"/>
      <sheetName val="일위대가"/>
      <sheetName val="인건비(환율)"/>
      <sheetName val="기계경비"/>
      <sheetName val="상수도토공집계표"/>
      <sheetName val="토목"/>
      <sheetName val="00상노임"/>
      <sheetName val="인구"/>
      <sheetName val="환경평가"/>
      <sheetName val="구간별"/>
      <sheetName val="보완결과_(2)"/>
      <sheetName val="잔공계획_(2)"/>
      <sheetName val="추가편입내역_(2)"/>
      <sheetName val="기초단가"/>
      <sheetName val="지급자재"/>
      <sheetName val="BID"/>
      <sheetName val="영흥TL(UP,DOWN) "/>
      <sheetName val="유입량"/>
      <sheetName val="퍼스트"/>
      <sheetName val="운반공"/>
      <sheetName val="관급자재"/>
      <sheetName val="위치조서"/>
      <sheetName val="산근9사전재해영향소요인력"/>
      <sheetName val="일위"/>
      <sheetName val="동업계매출속보"/>
      <sheetName val="범용개발순소요비용"/>
      <sheetName val="지구단위계획"/>
      <sheetName val="자료"/>
      <sheetName val="(당평)자재"/>
      <sheetName val="재료비"/>
      <sheetName val="단가 및 재료비"/>
      <sheetName val="6-1.보오링(1)"/>
      <sheetName val="-15.0"/>
      <sheetName val="XL4Poppy"/>
      <sheetName val="설계예산서"/>
      <sheetName val="폐기물"/>
      <sheetName val="일위목록"/>
      <sheetName val="요율"/>
      <sheetName val="자재단가"/>
      <sheetName val="토목공사"/>
      <sheetName val="우수공,맨홀,집수정"/>
      <sheetName val="자재대"/>
      <sheetName val="기계경비(시간당)"/>
      <sheetName val="램머"/>
      <sheetName val="5)수리분석내역 "/>
      <sheetName val="골재집계"/>
      <sheetName val="-레미콘집계"/>
      <sheetName val="-몰탈콘크리트"/>
      <sheetName val="자갈,시멘트,모래산출"/>
      <sheetName val="-철근집계"/>
      <sheetName val="포장재료(1)"/>
      <sheetName val="-흄관집계"/>
      <sheetName val="경산"/>
      <sheetName val="초기화면"/>
      <sheetName val="직접경비"/>
      <sheetName val="직접인건비"/>
      <sheetName val="청천내"/>
      <sheetName val="단가조사서"/>
      <sheetName val="도급예산내역서봉투"/>
      <sheetName val="공사원가계산서"/>
      <sheetName val="설계산출표지"/>
      <sheetName val="도급예산내역서총괄표"/>
      <sheetName val="을부담운반비"/>
      <sheetName val="운반비산출"/>
      <sheetName val="공수"/>
      <sheetName val="산근"/>
      <sheetName val="기초자료입력"/>
      <sheetName val="설계명세서"/>
      <sheetName val="내역서"/>
      <sheetName val="측량단가"/>
      <sheetName val="일위대가-1"/>
      <sheetName val="각형맨홀"/>
      <sheetName val="구천"/>
      <sheetName val="공사비"/>
      <sheetName val=""/>
      <sheetName val="산출근거"/>
      <sheetName val="일위(시설)"/>
      <sheetName val="건축내역"/>
      <sheetName val="공통가설"/>
      <sheetName val="1공구원가계산서"/>
      <sheetName val="1공구산출내역서"/>
      <sheetName val="대림경상68억"/>
      <sheetName val="터파기및재료"/>
      <sheetName val="주차구획선수량"/>
      <sheetName val="일반수량"/>
      <sheetName val="용수량(생활용수)"/>
      <sheetName val="공종 "/>
      <sheetName val="급(배)수관"/>
      <sheetName val="2000노임기준"/>
      <sheetName val="Y-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6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범례표"/>
    </sheetNames>
    <sheetDataSet>
      <sheetData sheetId="0" refreshError="1"/>
    </sheetDataSet>
  </externalBook>
</externalLink>
</file>

<file path=xl/externalLinks/externalLink6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범례표"/>
      <sheetName val="일위대가목록"/>
      <sheetName val="산출서"/>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설계기준"/>
      <sheetName val="원가계산서구조조정"/>
      <sheetName val="각종단가"/>
    </sheetNames>
    <sheetDataSet>
      <sheetData sheetId="0" refreshError="1"/>
      <sheetData sheetId="1"/>
      <sheetData sheetId="2" refreshError="1"/>
      <sheetData sheetId="3" refreshError="1"/>
      <sheetData sheetId="4" refreshError="1"/>
    </sheetDataSet>
  </externalBook>
</externalLink>
</file>

<file path=xl/externalLinks/externalLink6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건축내역"/>
    </sheetNames>
    <sheetDataSet>
      <sheetData sheetId="0" refreshError="1"/>
      <sheetData sheetId="1" refreshError="1"/>
      <sheetData sheetId="2" refreshError="1"/>
    </sheetDataSet>
  </externalBook>
</externalLink>
</file>

<file path=xl/externalLinks/externalLink6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재정비내역"/>
      <sheetName val="지적고시내역"/>
      <sheetName val="판정1교토공"/>
      <sheetName val="건축내역"/>
      <sheetName val="설계기준"/>
      <sheetName val="범례표"/>
      <sheetName val="덕전리"/>
      <sheetName val="자재"/>
      <sheetName val="노임"/>
      <sheetName val="중기"/>
      <sheetName val="단가산출(T)"/>
      <sheetName val="지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s>
    <sheetDataSet>
      <sheetData sheetId="0" refreshError="1"/>
    </sheetDataSet>
  </externalBook>
</externalLink>
</file>

<file path=xl/externalLinks/externalLink6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내역서"/>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2000노임기준"/>
    </sheetNames>
    <sheetDataSet>
      <sheetData sheetId="0" refreshError="1"/>
      <sheetData sheetId="1" refreshError="1"/>
      <sheetData sheetId="2" refreshError="1"/>
    </sheetDataSet>
  </externalBook>
</externalLink>
</file>

<file path=xl/externalLinks/externalLink7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내역서"/>
    </sheetNames>
    <sheetDataSet>
      <sheetData sheetId="0" refreshError="1"/>
      <sheetData sheetId="1" refreshError="1"/>
    </sheetDataSet>
  </externalBook>
</externalLink>
</file>

<file path=xl/externalLinks/externalLink7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 갑지"/>
      <sheetName val="목차"/>
      <sheetName val="1.공사개요"/>
      <sheetName val="2.실행변경(안) 집계표"/>
      <sheetName val="2-1.공종별 변경내역 대비표"/>
      <sheetName val="3. 항목별 변경내역 대비표"/>
      <sheetName val="4-1시공사업단 간접비변경요지"/>
      <sheetName val="4-2건설사업소 간접비변경요지"/>
      <sheetName val="4-3공통"/>
      <sheetName val="별첨-1MOB투입안"/>
      <sheetName val="가.가설사무실공사비 배분표"/>
      <sheetName val="다.가설사무실 소요면적 수량산출"/>
      <sheetName val="라. 타사업소 설치면적 비교표"/>
      <sheetName val="가설사무실부지임대현황"/>
      <sheetName val="4.시공사업단 실행변경안"/>
      <sheetName val="5.건설사업소 실행변경안"/>
      <sheetName val="2.실행예산 대비표"/>
      <sheetName val="3-1각사기준"/>
      <sheetName val="3-2가설사무실 축조공사비 대비표"/>
      <sheetName val="3-3건설사업소 간접비 수량 대비표"/>
      <sheetName val="사업소"/>
      <sheetName val="제조부문"/>
      <sheetName val="내역 (2)"/>
      <sheetName val="단가표 (2)"/>
      <sheetName val="단가"/>
      <sheetName val="단가 (2)"/>
      <sheetName val="단가 (3)"/>
      <sheetName val="단가 (4)"/>
      <sheetName val="단가 (5)"/>
      <sheetName val="인테리어 (2)"/>
      <sheetName val="총괄"/>
      <sheetName val="집계"/>
      <sheetName val="내역"/>
      <sheetName val="소요"/>
      <sheetName val="목록"/>
      <sheetName val="일위"/>
      <sheetName val="간노비"/>
      <sheetName val="경비"/>
      <sheetName val="배부율"/>
      <sheetName val="완성1"/>
      <sheetName val="완성2"/>
      <sheetName val="산재"/>
      <sheetName val="산재비율"/>
      <sheetName val="안전"/>
      <sheetName val="안전비율"/>
      <sheetName val="일반"/>
      <sheetName val="일반비율"/>
      <sheetName val="이윤"/>
      <sheetName val="이윤비율"/>
      <sheetName val="노임"/>
      <sheetName val="표지"/>
      <sheetName val="총괄집계"/>
      <sheetName val="공량집"/>
      <sheetName val="공량"/>
      <sheetName val="고용"/>
      <sheetName val="전체공정 (3)"/>
      <sheetName val="전체공정 (2)"/>
      <sheetName val="MCR부분"/>
      <sheetName val="전체공정"/>
      <sheetName val="영광공정표"/>
      <sheetName val="설계예산내역서"/>
      <sheetName val="공사원가"/>
      <sheetName val="총괄표"/>
      <sheetName val="가설공사비"/>
      <sheetName val="한전인입"/>
      <sheetName val="일위대가(옥외전력인입공사)"/>
      <sheetName val="일위대가(옥내전력간선공사)"/>
      <sheetName val="일위대가(옥외보안등)"/>
      <sheetName val="일위대가(약전설비)"/>
      <sheetName val="기초일위대가집계"/>
      <sheetName val="일위대가(통신설비)"/>
      <sheetName val="간지"/>
      <sheetName val="옥외전력인입공사"/>
      <sheetName val="옥내전력간선공사(갑)"/>
      <sheetName val="1.옥외전기설비"/>
      <sheetName val="옥외전시설비(갑)"/>
      <sheetName val="2.전등설비"/>
      <sheetName val="3.전열설비"/>
      <sheetName val="4.배수지동력설비"/>
      <sheetName val="옥외보안등공사"/>
      <sheetName val="기계경비산출"/>
      <sheetName val="단가비교표"/>
      <sheetName val="견적비교표"/>
      <sheetName val="노임단가"/>
      <sheetName val="기초일위대가"/>
      <sheetName val="각종기초산출"/>
      <sheetName val="일위대가산출근거-1"/>
      <sheetName val="부록단가"/>
      <sheetName val="부자재정산보고"/>
      <sheetName val="안전관리비사용"/>
      <sheetName val="재해발생현황"/>
      <sheetName val="중기가동내역서"/>
      <sheetName val="외주품떼기계약의뢰서"/>
      <sheetName val="외주기성내역서"/>
      <sheetName val="외주산출내역서"/>
      <sheetName val="작업일보"/>
      <sheetName val="주간공정보고"/>
      <sheetName val="WEEKLY SCHEDULE"/>
      <sheetName val="기성"/>
      <sheetName val="외주비총괄표"/>
      <sheetName val="기성대외주기성"/>
      <sheetName val="일일투입관리"/>
      <sheetName val="미지급관리대장"/>
      <sheetName val="Sheet4"/>
      <sheetName val="Sheet5"/>
      <sheetName val="Sheet6"/>
      <sheetName val="Sheet7"/>
      <sheetName val="Sheet8"/>
      <sheetName val="Sheet9"/>
      <sheetName val="Sheet10"/>
      <sheetName val="Sheet11"/>
      <sheetName val="Sheet12"/>
      <sheetName val="전기공사원가"/>
      <sheetName val="원가계산서(금구)"/>
      <sheetName val="도급총공사비"/>
      <sheetName val="공사비총괄표"/>
      <sheetName val="공사비집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TV 설비"/>
      <sheetName val="시계설비"/>
      <sheetName val="화재 탐지 설비"/>
      <sheetName val="옥외통신설비공사"/>
      <sheetName val="일위집계"/>
      <sheetName val="일위대가"/>
      <sheetName val="자재"/>
      <sheetName val="자재(일위대가)"/>
      <sheetName val="등주설치(5~7M)"/>
      <sheetName val="등주설치(8M)"/>
      <sheetName val="견적"/>
      <sheetName val="노무비"/>
      <sheetName val="산출서 "/>
      <sheetName val="예비품 "/>
      <sheetName val="특수공구"/>
      <sheetName val="중계펌프장"/>
      <sheetName val="자재단가비교표"/>
      <sheetName val="목차,표지"/>
      <sheetName val="신설토사"/>
      <sheetName val="토사다짐물량"/>
      <sheetName val="자갈신설물량"/>
      <sheetName val="수량집계"/>
      <sheetName val="수량총집계"/>
      <sheetName val="일위산출"/>
      <sheetName val="기초일위"/>
      <sheetName val="기초총괄"/>
      <sheetName val="전기공사(팔)"/>
      <sheetName val="토목공사내역서"/>
      <sheetName val="중량산출표"/>
      <sheetName val="신설노무총괄"/>
      <sheetName val="신설경총괄"/>
      <sheetName val="운반비"/>
      <sheetName val="일반관리비"/>
      <sheetName val="이윤명세서"/>
      <sheetName val="도급분내역서"/>
      <sheetName val="iV,ih"/>
      <sheetName val="참고"/>
      <sheetName val="분야별환경분석(INV)"/>
      <sheetName val="별첨.분야별환경분석CHART"/>
      <sheetName val="별첨.전체시장규모(INV)"/>
      <sheetName val="1.SPEC별환경분석"/>
      <sheetName val="마케팅전략(INV)"/>
      <sheetName val="활동실적"/>
      <sheetName val="분야별"/>
      <sheetName val="박용필"/>
      <sheetName val="윤형식"/>
      <sheetName val="김현"/>
      <sheetName val="조현환"/>
      <sheetName val="허명"/>
      <sheetName val="이진규"/>
      <sheetName val="이춘복"/>
      <sheetName val="백현진"/>
      <sheetName val="Chart2"/>
      <sheetName val="전체(특약점별4월누계)"/>
      <sheetName val="전체(분야별4월누계)"/>
      <sheetName val="전체(등급별4월누계) (2)"/>
      <sheetName val="영업활동계획"/>
      <sheetName val="고정거래처"/>
      <sheetName val="6월상담"/>
      <sheetName val="7월상담"/>
      <sheetName val="구매정보(5월)"/>
      <sheetName val="구매정보(6,7월)"/>
      <sheetName val="구매정보 전체"/>
      <sheetName val="실행계획"/>
      <sheetName val="6월 중점추진계획"/>
      <sheetName val="promotion"/>
      <sheetName val="5월 실적"/>
      <sheetName val="3-1영업활동"/>
      <sheetName val="3-2영업활동"/>
      <sheetName val="토-(작업지시서-공사협조요청서)"/>
      <sheetName val="집계표(총괄)"/>
      <sheetName val="집계표(기자재)"/>
      <sheetName val="2.1.집계표(기자재비)"/>
      <sheetName val="2.1. 1)금액내역서_기자재비"/>
      <sheetName val="2.2.집계표(기자재설치)"/>
      <sheetName val="2.2. 1)내역서_기자재설치"/>
      <sheetName val="2.3. 집계표(기자재보온)"/>
      <sheetName val="2.3. 1)내역서_기자재보온"/>
      <sheetName val="2.4. 기자재 설치 장비비"/>
      <sheetName val="일위대가목차"/>
      <sheetName val="일위대가표"/>
      <sheetName val="탱크류일위대가표"/>
      <sheetName val="제작단가조사서"/>
      <sheetName val="단가조사표"/>
      <sheetName val="수량산출서"/>
      <sheetName val="집계표(3. 배관및철골)"/>
      <sheetName val="3.1 집계표(덕트)"/>
      <sheetName val="3.1.1내역서_덕트"/>
      <sheetName val="3.2 집계표(철골)"/>
      <sheetName val="3.2.1)내역서_철골"/>
      <sheetName val="덕트및철골일위대가목차"/>
      <sheetName val="덕트및철골일위대가표"/>
      <sheetName val="덕트및철골단가표"/>
      <sheetName val="수량산출서_덕트및철골"/>
      <sheetName val="3.3 배관집계표"/>
      <sheetName val="3.3 1) 배관내역서"/>
      <sheetName val="배관일위대가목록"/>
      <sheetName val="배관일위대가"/>
      <sheetName val="배관단가조사서"/>
      <sheetName val="배관수량산출서(집계)"/>
      <sheetName val="배관수량산출서"/>
      <sheetName val="내역서"/>
      <sheetName val="일위대가(목록)"/>
      <sheetName val="단가산출(목록)"/>
      <sheetName val="일위대가-단가산출"/>
      <sheetName val="자재(06년)"/>
      <sheetName val="노임(06년)"/>
      <sheetName val="경비단가"/>
      <sheetName val="중기목록표"/>
      <sheetName val="장비부표(06년)"/>
      <sheetName val="장비단가(06)"/>
      <sheetName val="중기산출근거"/>
      <sheetName val="찬재♥정희13"/>
      <sheetName val="찬재♥정희14"/>
      <sheetName val="찬재♥정희15"/>
      <sheetName val="찬재♥정희16"/>
      <sheetName val="찬재♥정희17"/>
      <sheetName val="찬재♥정희18"/>
      <sheetName val="찬재♥정희19"/>
      <sheetName val="찬재♥정희20"/>
      <sheetName val="찬재♥정희21"/>
      <sheetName val="찬재♥정희22"/>
      <sheetName val="찬재♥정희23"/>
      <sheetName val="찬재♥정희24"/>
      <sheetName val="찬재♥정희25"/>
      <sheetName val="찬재♥정희26"/>
      <sheetName val="찬재♥정희27"/>
      <sheetName val="찬재♥정희28"/>
      <sheetName val="찬재♥정희29"/>
      <sheetName val="찬재♥정희30"/>
      <sheetName val="찬재♥정희31"/>
      <sheetName val="찬재♥정희32"/>
      <sheetName val="찬재♥정희33"/>
      <sheetName val="찬재♥정희34"/>
      <sheetName val="찬재♥정희35"/>
      <sheetName val="찬재♥정희36"/>
      <sheetName val="찬재♥정희37"/>
      <sheetName val="찬재♥정희38"/>
      <sheetName val="찬재♥정희39"/>
      <sheetName val="찬재♥정희40"/>
      <sheetName val="1. 집계표(기자재)"/>
      <sheetName val="1.1.집계표(기자재금액)"/>
      <sheetName val="1) 기자재 금액 내역서"/>
      <sheetName val="1.2.집계표(기자재설치)"/>
      <sheetName val="1) 내역서_기자재설치"/>
      <sheetName val="1.3. 집계표(기자재보온)"/>
      <sheetName val="1) 내역서_기자재보온"/>
      <sheetName val="기자재단가조사서"/>
      <sheetName val="수량 및 중량산출서"/>
      <sheetName val="2. 집계표(배관및철골)"/>
      <sheetName val="2.1 집계표(덕트)"/>
      <sheetName val="2.1.1 내역서_덕트"/>
      <sheetName val="2.2 집계표(철골)"/>
      <sheetName val="2.2.1)내역서_철골"/>
      <sheetName val="2.3 배관집계표"/>
      <sheetName val="2.3 1) 배관내역서"/>
      <sheetName val="3. 예비품 및 특수공구 집계표"/>
      <sheetName val="B01 예비품"/>
      <sheetName val="B0101 기계집계"/>
      <sheetName val="B010101 (1) 각 설비"/>
      <sheetName val="B02 기계집계"/>
      <sheetName val="B0201"/>
      <sheetName val="B020101 (1) 각 설비"/>
      <sheetName val="B03 기계집계"/>
      <sheetName val="B0301 (1) 각 설비"/>
      <sheetName val="B04 기계집계"/>
      <sheetName val="B0401 (1) 각 설비"/>
      <sheetName val="단가조사서"/>
      <sheetName val="4.집계표(종합시운전)"/>
      <sheetName val="단가표"/>
      <sheetName val="산출서"/>
      <sheetName val="내역서(배관)"/>
      <sheetName val="약품공급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Set>
  </externalBook>
</externalLink>
</file>

<file path=xl/externalLinks/externalLink7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하천정비내역서 "/>
      <sheetName val="#REF"/>
      <sheetName val="데이타"/>
      <sheetName val="N賃率-職"/>
      <sheetName val="산근"/>
      <sheetName val="2000년1차"/>
      <sheetName val="2000전체분"/>
      <sheetName val="sheet1"/>
      <sheetName val="공사비증감"/>
      <sheetName val="BID"/>
      <sheetName val="99총공사내역서"/>
      <sheetName val="간접1"/>
      <sheetName val="약품공급2"/>
      <sheetName val="13LPMCC"/>
      <sheetName val="계산서4"/>
      <sheetName val="분전반"/>
      <sheetName val="내역서"/>
      <sheetName val="내역"/>
      <sheetName val="N賃率_職"/>
      <sheetName val="전기2005"/>
      <sheetName val="1,2공구원가계산서"/>
      <sheetName val="1공구산출내역서"/>
      <sheetName val="설계서"/>
      <sheetName val="자재단가"/>
      <sheetName val="내역서(전기)"/>
      <sheetName val="조명일위"/>
      <sheetName val="조경일람"/>
      <sheetName val="접지수량"/>
      <sheetName val="단가일람"/>
      <sheetName val="표  지"/>
      <sheetName val="기성내역"/>
      <sheetName val="건축2"/>
      <sheetName val="401"/>
      <sheetName val="주안3차A-A"/>
      <sheetName val="문학간접"/>
      <sheetName val="산출근거"/>
      <sheetName val="전체"/>
      <sheetName val="일위대가"/>
      <sheetName val="DATE"/>
      <sheetName val="원가계산서"/>
      <sheetName val="DB"/>
      <sheetName val="현장설명"/>
      <sheetName val="실행대비"/>
      <sheetName val="앉음벽 (2)"/>
      <sheetName val="실행철강하도"/>
      <sheetName val="Data &amp; Result"/>
      <sheetName val="상-교대(A1-A2)"/>
      <sheetName val="갑지"/>
      <sheetName val="도담구내 개소별 명세"/>
      <sheetName val="견적조건"/>
      <sheetName val="조경"/>
      <sheetName val="b_balju"/>
      <sheetName val="자재일람"/>
      <sheetName val="전체제잡비"/>
      <sheetName val="건축내역"/>
      <sheetName val="2.1  노무비 평균단가산출"/>
      <sheetName val="노임단가"/>
      <sheetName val="신호등일위대가"/>
      <sheetName val="G.R300경비"/>
      <sheetName val="공사비총괄"/>
      <sheetName val="단가조사-2"/>
      <sheetName val="준검 내역서"/>
      <sheetName val="수목표준대가"/>
      <sheetName val="Macro(차단기)"/>
      <sheetName val="교각1"/>
      <sheetName val="단위단가"/>
      <sheetName val="제조노임"/>
      <sheetName val="설계예산서"/>
      <sheetName val="예산내역서"/>
      <sheetName val="49단가"/>
      <sheetName val="환경평가"/>
      <sheetName val="기본단가표"/>
      <sheetName val="당진1,2호기전선관설치및접지4차공사내역서-을지"/>
      <sheetName val="Total"/>
      <sheetName val="수량(금호)"/>
      <sheetName val="기준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7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 (2)"/>
      <sheetName val="껍데기 (2)"/>
      <sheetName val="설계변경사유서"/>
      <sheetName val="예정"/>
      <sheetName val="예정공정표"/>
      <sheetName val="용역비 증감 대비표"/>
      <sheetName val="설계"/>
      <sheetName val="설계내역서"/>
      <sheetName val="산출내역서-1차"/>
      <sheetName val="원가"/>
      <sheetName val="원가총괄"/>
      <sheetName val="원가계산서"/>
      <sheetName val="원가계산서-1차"/>
      <sheetName val="일위"/>
      <sheetName val="일위대가 1"/>
      <sheetName val="일위대가 2"/>
      <sheetName val="일위대가 3"/>
      <sheetName val="단가"/>
      <sheetName val="산거 1(인력투입)"/>
      <sheetName val="직접경비(sw)"/>
      <sheetName val="산거 3 (직접경비)"/>
      <sheetName val="수량"/>
      <sheetName val="수량산출서"/>
      <sheetName val="도면"/>
      <sheetName val="인력투입비율"/>
      <sheetName val="각종 단가"/>
      <sheetName val="자재"/>
      <sheetName val="노임"/>
      <sheetName val="중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포조"/>
      <sheetName val="포장조서"/>
      <sheetName val="재료집계(2)"/>
      <sheetName val="축구"/>
      <sheetName val="다목적"/>
      <sheetName val="롤러"/>
      <sheetName val="VXXXXXXX"/>
      <sheetName val="간지"/>
      <sheetName val="갑지"/>
      <sheetName val="갑지 (2)"/>
      <sheetName val="레"/>
      <sheetName val="아칼"/>
      <sheetName val="철"/>
      <sheetName val="포장재"/>
      <sheetName val="주자집"/>
      <sheetName val="수량집계"/>
      <sheetName val="다집"/>
      <sheetName val="다"/>
      <sheetName val="풋집"/>
      <sheetName val="풋"/>
      <sheetName val="배집"/>
      <sheetName val="배"/>
      <sheetName val="X집"/>
      <sheetName val="X"/>
      <sheetName val="게집"/>
      <sheetName val="게"/>
      <sheetName val="재료집계(1)"/>
      <sheetName val="인조잔디 "/>
      <sheetName val="게이트볼"/>
      <sheetName val="재료집계(3)"/>
      <sheetName val="테니스장"/>
      <sheetName val="Sheet1"/>
      <sheetName val="테니스"/>
      <sheetName val="집계"/>
      <sheetName val="단면"/>
      <sheetName val="환경평가"/>
      <sheetName val="조명율표"/>
      <sheetName val="설계기준"/>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refreshError="1"/>
      <sheetData sheetId="38" refreshError="1"/>
      <sheetData sheetId="39" refreshError="1"/>
    </sheetDataSet>
  </externalBook>
</externalLink>
</file>

<file path=xl/externalLinks/externalLink7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갑지"/>
      <sheetName val="총괄 (2)"/>
      <sheetName val="내역서 (2)"/>
      <sheetName val="변경각서 (2)"/>
      <sheetName val="변경각서"/>
      <sheetName val="총괄"/>
      <sheetName val="내역서"/>
      <sheetName val="페기물처리 (2)"/>
      <sheetName val="페기물처리"/>
      <sheetName val="이전비"/>
      <sheetName val="목룍1~69"/>
      <sheetName val="1~69"/>
      <sheetName val="70~78"/>
      <sheetName val="교각1"/>
      <sheetName val="LD"/>
      <sheetName val="#REF"/>
      <sheetName val="입찰안"/>
      <sheetName val="범례표"/>
    </sheetNames>
    <sheetDataSet>
      <sheetData sheetId="0" refreshError="1"/>
      <sheetData sheetId="1"/>
      <sheetData sheetId="2" refreshError="1"/>
      <sheetData sheetId="3" refreshError="1"/>
      <sheetData sheetId="4" refreshError="1"/>
      <sheetData sheetId="5"/>
      <sheetData sheetId="6"/>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인력총괄"/>
      <sheetName val="세부총괄"/>
      <sheetName val="조사탐사"/>
      <sheetName val="탐사단가"/>
      <sheetName val="입력변수"/>
      <sheetName val="SW개발총괄"/>
      <sheetName val="SW개발내역"/>
      <sheetName val="직접인건비산출"/>
      <sheetName val="참고-SW생산성기준표"/>
      <sheetName val="SW개발고용인원"/>
      <sheetName val="HW"/>
      <sheetName val="SW"/>
      <sheetName val="1000 DB구축 부표"/>
      <sheetName val="조명율표"/>
      <sheetName val="1~69"/>
      <sheetName val="각종단가"/>
      <sheetName val="입찰안"/>
      <sheetName val="집수정토공"/>
      <sheetName val="현장조사"/>
      <sheetName val="#REF"/>
      <sheetName val="측량단가"/>
      <sheetName val="교각1"/>
      <sheetName val="상수도토공집계표"/>
      <sheetName val="원가계산서구조조정"/>
      <sheetName val="Mc1"/>
      <sheetName val="조명일위"/>
      <sheetName val="가격산출2"/>
      <sheetName val="단가산출(T)"/>
      <sheetName val="DB구축"/>
      <sheetName val="기본단가표"/>
      <sheetName val="설계서"/>
      <sheetName val="공종단가"/>
      <sheetName val="조명시설"/>
      <sheetName val="일위대가"/>
      <sheetName val="data"/>
      <sheetName val="심사물량"/>
      <sheetName val="지급자재"/>
      <sheetName val="재정비내역"/>
      <sheetName val="지적고시내역"/>
      <sheetName val="종배수관면벽구"/>
      <sheetName val="환경평가"/>
      <sheetName val="인구"/>
      <sheetName val="범례표"/>
      <sheetName val="자재단가"/>
      <sheetName val="원가계산서"/>
      <sheetName val="공사설명서"/>
      <sheetName val="공사계획서"/>
      <sheetName val="N賃率-職"/>
      <sheetName val="데리네이타현황"/>
      <sheetName val="2000년1차"/>
      <sheetName val="단가일람"/>
      <sheetName val="조경일람"/>
      <sheetName val="1 자원총괄"/>
      <sheetName val="내역서1"/>
      <sheetName val="생활지리"/>
    </sheetNames>
    <sheetDataSet>
      <sheetData sheetId="0"/>
      <sheetData sheetId="1"/>
      <sheetData sheetId="2"/>
      <sheetData sheetId="3"/>
      <sheetData sheetId="4"/>
      <sheetData sheetId="5" refreshError="1">
        <row r="24">
          <cell r="D24">
            <v>78613</v>
          </cell>
        </row>
      </sheetData>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2000년1차"/>
      <sheetName val="기본단가표"/>
      <sheetName val="중기조종사 단위단가"/>
      <sheetName val="암거 제원표-1단계"/>
      <sheetName val="내역서"/>
      <sheetName val="일위대가"/>
      <sheetName val="입찰안"/>
      <sheetName val="입력변수"/>
      <sheetName val="부대공"/>
      <sheetName val="직접경비"/>
      <sheetName val="ABUT수량-A1"/>
      <sheetName val="1~6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7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리네이타현황"/>
    </sheetNames>
    <sheetDataSet>
      <sheetData sheetId="0" refreshError="1"/>
    </sheetDataSet>
  </externalBook>
</externalLink>
</file>

<file path=xl/externalLinks/externalLink7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감보율"/>
      <sheetName val="사업계획개요 "/>
      <sheetName val="사업개요"/>
      <sheetName val="수지예산서"/>
      <sheetName val="변경설명서"/>
      <sheetName val="보조금"/>
      <sheetName val="부대비"/>
      <sheetName val="증감대비표"/>
      <sheetName val="갑지"/>
      <sheetName val="정지공사집계표"/>
      <sheetName val="경구별집계표"/>
      <sheetName val="특별땅고르기"/>
      <sheetName val="복토조서"/>
      <sheetName val="표토조서"/>
      <sheetName val="석력제거"/>
      <sheetName val="논면"/>
      <sheetName val="논두렁"/>
      <sheetName val="암"/>
      <sheetName val="노선토공집계표"/>
      <sheetName val="토적총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지예산"/>
      <sheetName val="수지예산(A4종)"/>
      <sheetName val="기본조사비교"/>
      <sheetName val="측,공,관,잡"/>
      <sheetName val="요율"/>
      <sheetName val="공사총괄표"/>
      <sheetName val="배수토_공명"/>
      <sheetName val="배수공_공명"/>
      <sheetName val="평야토_공명"/>
      <sheetName val="평야공_공명"/>
      <sheetName val="부대_공사명세"/>
      <sheetName val="지급자재"/>
      <sheetName val="자재내역"/>
      <sheetName val="Sheet11"/>
      <sheetName val="Sheet12"/>
      <sheetName val="Sheet13"/>
      <sheetName val="Sheet14"/>
      <sheetName val="Sheet15"/>
      <sheetName val="Sheet16"/>
      <sheetName val="범례표"/>
      <sheetName val="데리네이타현황"/>
      <sheetName val="#REF"/>
      <sheetName val="입력변수"/>
      <sheetName val="입찰안"/>
      <sheetName val="암거 제원표-1단계"/>
      <sheetName val="바닥판"/>
      <sheetName val="입력DATA"/>
      <sheetName val="현장조사"/>
      <sheetName val="지구단위계획"/>
      <sheetName val="교각1"/>
      <sheetName val="1~69"/>
      <sheetName val="환경평가"/>
      <sheetName val="종배수관면벽구"/>
      <sheetName val="2000년1차"/>
      <sheetName val="200"/>
      <sheetName val="2000전체분"/>
      <sheetName val="내역서1"/>
      <sheetName val="내역"/>
      <sheetName val="자재단가"/>
      <sheetName val="5지구단위"/>
      <sheetName val="단위단가"/>
      <sheetName val="원가계산서구조조정"/>
      <sheetName val="토목"/>
      <sheetName val="특별땅고르기"/>
      <sheetName val="주beam"/>
      <sheetName val="신호등일위대가"/>
      <sheetName val="직접경비호표"/>
      <sheetName val="일위대가"/>
      <sheetName val="철근량"/>
      <sheetName val="노임단가"/>
      <sheetName val="설계기준"/>
      <sheetName val="집수정토공"/>
      <sheetName val="토공A"/>
      <sheetName val="COPING"/>
      <sheetName val="건축내역"/>
      <sheetName val="기본단가표"/>
      <sheetName val="입상내역"/>
      <sheetName val="라.공사비"/>
      <sheetName val="직접경비"/>
      <sheetName val="세골재  T2 변경 현황"/>
      <sheetName val="1 자원총괄"/>
      <sheetName val="조명율표"/>
      <sheetName val="중기조종사 단위단가"/>
      <sheetName val="반포2차"/>
      <sheetName val="단가산출(T)"/>
      <sheetName val="인구"/>
      <sheetName val="단가일람"/>
      <sheetName val="조경일람"/>
      <sheetName val="갑지"/>
      <sheetName val="산출서"/>
      <sheetName val="DATE"/>
      <sheetName val="N賃率-職"/>
      <sheetName val="내역서"/>
      <sheetName val="신우강사업비2"/>
      <sheetName val="#3_일위대가목록"/>
      <sheetName val="LD"/>
      <sheetName val="적용단위길이"/>
      <sheetName val="다.도서인쇄비 "/>
      <sheetName val="용역비내역-진짜"/>
      <sheetName val="인건비(환율)"/>
      <sheetName val="기계경비"/>
      <sheetName val="ABUT수량-A1"/>
      <sheetName val="일위"/>
      <sheetName val="INPUT"/>
      <sheetName val="구분표"/>
      <sheetName val="ES조서출력하기"/>
      <sheetName val="101동"/>
      <sheetName val="라_공사비"/>
      <sheetName val="다_도서인쇄비_"/>
      <sheetName val="4.2내역서"/>
      <sheetName val="산출내역서"/>
      <sheetName val="노임"/>
      <sheetName val="중기"/>
      <sheetName val="중기기준"/>
      <sheetName val="2000노임기준"/>
      <sheetName val="2공구산출내역"/>
    </sheetNames>
    <sheetDataSet>
      <sheetData sheetId="0"/>
      <sheetData sheetId="1"/>
      <sheetData sheetId="2"/>
      <sheetData sheetId="3"/>
      <sheetData sheetId="4"/>
      <sheetData sheetId="5"/>
      <sheetData sheetId="6"/>
      <sheetData sheetId="7"/>
      <sheetData sheetId="8"/>
      <sheetData sheetId="9"/>
      <sheetData sheetId="10"/>
      <sheetData sheetId="11" refreshError="1">
        <row r="22">
          <cell r="J22">
            <v>1189841000</v>
          </cell>
          <cell r="T22">
            <v>1074595000</v>
          </cell>
          <cell r="U22">
            <v>977012000</v>
          </cell>
          <cell r="AE22">
            <v>233819000</v>
          </cell>
          <cell r="AF22">
            <v>212829000</v>
          </cell>
        </row>
      </sheetData>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7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내역_ver1.0"/>
      <sheetName val="지급자재"/>
      <sheetName val="조명율표"/>
      <sheetName val="기계경비(시간당)"/>
      <sheetName val="램머"/>
      <sheetName val="N賃率-職"/>
      <sheetName val="내역"/>
      <sheetName val="동원(3)"/>
      <sheetName val="예정(3)"/>
      <sheetName val="입찰안"/>
      <sheetName val="입상내역"/>
      <sheetName val="영창26"/>
      <sheetName val="철근량"/>
      <sheetName val="보증수수료산출"/>
      <sheetName val="2000년1차"/>
      <sheetName val="2000전체분"/>
      <sheetName val="산출내역서"/>
      <sheetName val="간접비"/>
      <sheetName val="데리네이타현황"/>
      <sheetName val="포장공"/>
      <sheetName val="일위대가"/>
      <sheetName val="바닥판"/>
      <sheetName val="입력DATA"/>
      <sheetName val="4. 주형설계"/>
      <sheetName val="교각1"/>
      <sheetName val="간접"/>
      <sheetName val="data"/>
      <sheetName val="자재단가"/>
      <sheetName val="자료"/>
      <sheetName val="101동"/>
      <sheetName val="총공사내역서"/>
      <sheetName val="대전-1"/>
      <sheetName val="BID"/>
      <sheetName val="세골재  T2 변경 현황"/>
      <sheetName val="현장관리비"/>
      <sheetName val="내역서1"/>
      <sheetName val="데이타"/>
      <sheetName val="상시"/>
      <sheetName val="오동"/>
      <sheetName val="대조"/>
      <sheetName val="나한"/>
      <sheetName val="기초단가"/>
      <sheetName val="sheet1"/>
      <sheetName val="중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총괄"/>
      <sheetName val="오동용지총괄"/>
      <sheetName val="문경용지총괄"/>
      <sheetName val="오동용지"/>
      <sheetName val="윤직용지"/>
      <sheetName val="대조용지"/>
      <sheetName val="나한용지"/>
      <sheetName val="모전용지"/>
      <sheetName val="공평용지"/>
      <sheetName val="유곡용지"/>
      <sheetName val="불정용지"/>
      <sheetName val="농지집계"/>
      <sheetName val="오동농지"/>
      <sheetName val="윤직농지"/>
      <sheetName val="나한농지"/>
      <sheetName val="대조농지"/>
      <sheetName val="모전농지"/>
      <sheetName val="공평농지"/>
      <sheetName val="유곡농지"/>
      <sheetName val="불정농지"/>
      <sheetName val="오동사실"/>
      <sheetName val="윤직사실"/>
      <sheetName val="대조사실"/>
      <sheetName val="나한사실"/>
      <sheetName val="모전사실"/>
      <sheetName val="공평사실"/>
      <sheetName val="유곡사실"/>
      <sheetName val="불정사실"/>
      <sheetName val="임야집계"/>
      <sheetName val="오동임야"/>
      <sheetName val="윤직임야"/>
      <sheetName val="대조임야"/>
      <sheetName val="나한임야"/>
      <sheetName val="모전임야"/>
      <sheetName val="공평임야"/>
      <sheetName val="유곡임야"/>
      <sheetName val="불정임야"/>
      <sheetName val="하천집계"/>
      <sheetName val="오동하천"/>
      <sheetName val="윤직하천"/>
      <sheetName val="대조하천"/>
      <sheetName val="나한하천"/>
      <sheetName val="모전하천"/>
      <sheetName val="공평하천"/>
      <sheetName val="유곡하천"/>
      <sheetName val="불정하천"/>
      <sheetName val="오동"/>
      <sheetName val="윤직"/>
      <sheetName val="대조"/>
      <sheetName val="나한"/>
      <sheetName val="모전"/>
      <sheetName val="공평"/>
      <sheetName val="유곡"/>
      <sheetName val="불정"/>
      <sheetName val="Module2"/>
      <sheetName val="Module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5">
          <cell r="A5" t="str">
            <v>임1</v>
          </cell>
          <cell r="B5">
            <v>1</v>
          </cell>
          <cell r="C5" t="str">
            <v>산 5</v>
          </cell>
          <cell r="E5" t="str">
            <v>임</v>
          </cell>
          <cell r="F5">
            <v>0</v>
          </cell>
          <cell r="G5">
            <v>0</v>
          </cell>
          <cell r="H5">
            <v>0</v>
          </cell>
          <cell r="I5">
            <v>0</v>
          </cell>
          <cell r="J5">
            <v>3570</v>
          </cell>
          <cell r="L5">
            <v>3</v>
          </cell>
          <cell r="M5" t="str">
            <v>임</v>
          </cell>
          <cell r="N5" t="str">
            <v>석진모</v>
          </cell>
          <cell r="O5" t="str">
            <v>구향리 46</v>
          </cell>
          <cell r="T5" t="str">
            <v>O</v>
          </cell>
        </row>
        <row r="6">
          <cell r="A6" t="str">
            <v>임2</v>
          </cell>
          <cell r="B6">
            <v>2</v>
          </cell>
          <cell r="C6" t="str">
            <v>산 6</v>
          </cell>
          <cell r="D6" t="str">
            <v>산6-1</v>
          </cell>
          <cell r="E6" t="str">
            <v>임</v>
          </cell>
          <cell r="F6">
            <v>0</v>
          </cell>
          <cell r="G6">
            <v>0</v>
          </cell>
          <cell r="H6">
            <v>0</v>
          </cell>
          <cell r="I6">
            <v>0</v>
          </cell>
          <cell r="J6">
            <v>3967</v>
          </cell>
          <cell r="L6">
            <v>18</v>
          </cell>
          <cell r="M6" t="str">
            <v>임</v>
          </cell>
          <cell r="N6" t="str">
            <v>김일웅</v>
          </cell>
          <cell r="O6" t="str">
            <v>구향리 46</v>
          </cell>
          <cell r="T6" t="str">
            <v>O</v>
          </cell>
        </row>
        <row r="7">
          <cell r="A7" t="str">
            <v>임3</v>
          </cell>
          <cell r="B7">
            <v>3</v>
          </cell>
          <cell r="C7" t="str">
            <v>산7-1</v>
          </cell>
          <cell r="D7" t="str">
            <v>산7-5</v>
          </cell>
          <cell r="E7" t="str">
            <v>임</v>
          </cell>
          <cell r="F7">
            <v>0</v>
          </cell>
          <cell r="G7">
            <v>0</v>
          </cell>
          <cell r="H7">
            <v>0</v>
          </cell>
          <cell r="I7">
            <v>0</v>
          </cell>
          <cell r="J7">
            <v>69</v>
          </cell>
          <cell r="K7">
            <v>27</v>
          </cell>
          <cell r="L7">
            <v>57</v>
          </cell>
          <cell r="M7" t="str">
            <v>임</v>
          </cell>
          <cell r="N7" t="str">
            <v>우희원</v>
          </cell>
          <cell r="O7">
            <v>106</v>
          </cell>
          <cell r="T7" t="str">
            <v>O</v>
          </cell>
        </row>
        <row r="8">
          <cell r="A8" t="str">
            <v>임4</v>
          </cell>
          <cell r="D8" t="str">
            <v>산7-6</v>
          </cell>
          <cell r="F8">
            <v>0</v>
          </cell>
          <cell r="G8">
            <v>0</v>
          </cell>
          <cell r="H8">
            <v>0</v>
          </cell>
          <cell r="I8">
            <v>0</v>
          </cell>
          <cell r="K8">
            <v>30</v>
          </cell>
          <cell r="T8" t="str">
            <v>O</v>
          </cell>
        </row>
        <row r="9">
          <cell r="A9" t="str">
            <v>임5</v>
          </cell>
          <cell r="B9">
            <v>4</v>
          </cell>
          <cell r="C9" t="str">
            <v>산 7-3</v>
          </cell>
          <cell r="E9" t="str">
            <v>임</v>
          </cell>
          <cell r="F9">
            <v>0</v>
          </cell>
          <cell r="G9">
            <v>0</v>
          </cell>
          <cell r="H9">
            <v>0</v>
          </cell>
          <cell r="I9">
            <v>0</v>
          </cell>
          <cell r="J9">
            <v>2555</v>
          </cell>
          <cell r="L9">
            <v>1089</v>
          </cell>
          <cell r="M9" t="str">
            <v>임</v>
          </cell>
          <cell r="N9" t="str">
            <v>국</v>
          </cell>
          <cell r="O9" t="str">
            <v>건설교통부</v>
          </cell>
          <cell r="T9" t="str">
            <v>O</v>
          </cell>
        </row>
        <row r="10">
          <cell r="A10" t="str">
            <v>임6</v>
          </cell>
          <cell r="B10">
            <v>5</v>
          </cell>
          <cell r="C10" t="str">
            <v>산 8</v>
          </cell>
          <cell r="D10" t="str">
            <v>산8-4</v>
          </cell>
          <cell r="E10" t="str">
            <v>임</v>
          </cell>
          <cell r="F10">
            <v>0</v>
          </cell>
          <cell r="G10">
            <v>0</v>
          </cell>
          <cell r="H10">
            <v>0</v>
          </cell>
          <cell r="I10">
            <v>0</v>
          </cell>
          <cell r="J10">
            <v>3320</v>
          </cell>
          <cell r="L10">
            <v>407</v>
          </cell>
          <cell r="M10" t="str">
            <v>임</v>
          </cell>
          <cell r="N10" t="str">
            <v>신월석 외5인</v>
          </cell>
          <cell r="O10" t="str">
            <v>윤직리 756</v>
          </cell>
          <cell r="T10" t="str">
            <v>O</v>
          </cell>
        </row>
        <row r="11">
          <cell r="A11" t="str">
            <v>임7</v>
          </cell>
          <cell r="B11">
            <v>6</v>
          </cell>
          <cell r="C11" t="str">
            <v>산 8-1</v>
          </cell>
          <cell r="E11" t="str">
            <v>임</v>
          </cell>
          <cell r="F11">
            <v>0</v>
          </cell>
          <cell r="G11">
            <v>0</v>
          </cell>
          <cell r="H11">
            <v>0</v>
          </cell>
          <cell r="I11">
            <v>0</v>
          </cell>
          <cell r="J11">
            <v>5011</v>
          </cell>
          <cell r="L11">
            <v>879</v>
          </cell>
          <cell r="M11" t="str">
            <v>임</v>
          </cell>
          <cell r="N11" t="str">
            <v>신월석 외5인</v>
          </cell>
          <cell r="O11" t="str">
            <v>윤직리 756</v>
          </cell>
          <cell r="T11" t="str">
            <v>O</v>
          </cell>
        </row>
        <row r="12">
          <cell r="A12" t="str">
            <v>미표기</v>
          </cell>
          <cell r="B12">
            <v>7</v>
          </cell>
          <cell r="C12" t="str">
            <v>9-1</v>
          </cell>
          <cell r="E12" t="str">
            <v>도</v>
          </cell>
          <cell r="F12">
            <v>0</v>
          </cell>
          <cell r="G12">
            <v>0</v>
          </cell>
          <cell r="H12">
            <v>0</v>
          </cell>
          <cell r="I12">
            <v>0</v>
          </cell>
          <cell r="J12">
            <v>149</v>
          </cell>
          <cell r="L12">
            <v>149</v>
          </cell>
          <cell r="M12" t="str">
            <v>도</v>
          </cell>
          <cell r="N12" t="str">
            <v>정성옥 외1인</v>
          </cell>
          <cell r="O12" t="str">
            <v>윤직리 752</v>
          </cell>
        </row>
        <row r="13">
          <cell r="A13" t="str">
            <v>미표기</v>
          </cell>
          <cell r="B13">
            <v>8</v>
          </cell>
          <cell r="C13" t="str">
            <v>9-2</v>
          </cell>
          <cell r="E13" t="str">
            <v>도</v>
          </cell>
          <cell r="F13">
            <v>0</v>
          </cell>
          <cell r="G13">
            <v>0</v>
          </cell>
          <cell r="H13">
            <v>0</v>
          </cell>
          <cell r="I13">
            <v>0</v>
          </cell>
          <cell r="J13">
            <v>20</v>
          </cell>
          <cell r="L13">
            <v>20</v>
          </cell>
          <cell r="M13" t="str">
            <v>도</v>
          </cell>
          <cell r="N13" t="str">
            <v>정성옥 외1인</v>
          </cell>
          <cell r="O13" t="str">
            <v>윤직리 752</v>
          </cell>
        </row>
        <row r="14">
          <cell r="A14" t="str">
            <v>미표기</v>
          </cell>
          <cell r="B14">
            <v>9</v>
          </cell>
          <cell r="C14" t="str">
            <v>9-3</v>
          </cell>
          <cell r="D14" t="str">
            <v>9-16</v>
          </cell>
          <cell r="E14" t="str">
            <v>묘</v>
          </cell>
          <cell r="F14">
            <v>0</v>
          </cell>
          <cell r="G14">
            <v>0</v>
          </cell>
          <cell r="H14">
            <v>0</v>
          </cell>
          <cell r="I14">
            <v>0</v>
          </cell>
          <cell r="J14">
            <v>1908</v>
          </cell>
          <cell r="K14">
            <v>1024</v>
          </cell>
          <cell r="L14">
            <v>1219</v>
          </cell>
          <cell r="M14" t="str">
            <v>묘</v>
          </cell>
          <cell r="N14" t="str">
            <v>시원광웅</v>
          </cell>
          <cell r="O14" t="str">
            <v>구향리 54</v>
          </cell>
          <cell r="V14" t="str">
            <v>미등기</v>
          </cell>
        </row>
        <row r="15">
          <cell r="A15" t="str">
            <v>미표기</v>
          </cell>
          <cell r="D15" t="str">
            <v>9-17</v>
          </cell>
          <cell r="F15">
            <v>0</v>
          </cell>
          <cell r="G15">
            <v>0</v>
          </cell>
          <cell r="H15">
            <v>0</v>
          </cell>
          <cell r="I15">
            <v>0</v>
          </cell>
          <cell r="K15">
            <v>15</v>
          </cell>
        </row>
        <row r="16">
          <cell r="A16" t="str">
            <v>임8</v>
          </cell>
          <cell r="B16">
            <v>10</v>
          </cell>
          <cell r="C16" t="str">
            <v>9-4</v>
          </cell>
          <cell r="E16" t="str">
            <v>임</v>
          </cell>
          <cell r="F16">
            <v>0</v>
          </cell>
          <cell r="G16">
            <v>0</v>
          </cell>
          <cell r="H16">
            <v>0</v>
          </cell>
          <cell r="I16">
            <v>0</v>
          </cell>
          <cell r="J16">
            <v>1884</v>
          </cell>
          <cell r="L16">
            <v>138</v>
          </cell>
          <cell r="M16" t="str">
            <v>임</v>
          </cell>
          <cell r="N16" t="str">
            <v>신현규</v>
          </cell>
          <cell r="O16" t="str">
            <v>윤직리 412</v>
          </cell>
          <cell r="T16" t="str">
            <v>O</v>
          </cell>
        </row>
        <row r="17">
          <cell r="A17" t="str">
            <v>농1</v>
          </cell>
          <cell r="B17">
            <v>11</v>
          </cell>
          <cell r="C17" t="str">
            <v>9-5</v>
          </cell>
          <cell r="E17" t="str">
            <v>전</v>
          </cell>
          <cell r="F17" t="str">
            <v>O</v>
          </cell>
          <cell r="G17">
            <v>0</v>
          </cell>
          <cell r="H17">
            <v>0</v>
          </cell>
          <cell r="I17">
            <v>0</v>
          </cell>
          <cell r="J17">
            <v>249</v>
          </cell>
          <cell r="L17">
            <v>59</v>
          </cell>
          <cell r="M17" t="str">
            <v>전</v>
          </cell>
          <cell r="N17" t="str">
            <v>신현규</v>
          </cell>
          <cell r="O17" t="str">
            <v>윤직리 412</v>
          </cell>
          <cell r="U17" t="str">
            <v>O</v>
          </cell>
        </row>
        <row r="18">
          <cell r="A18" t="str">
            <v>임9</v>
          </cell>
          <cell r="B18">
            <v>12</v>
          </cell>
          <cell r="C18" t="str">
            <v>9-11</v>
          </cell>
          <cell r="E18" t="str">
            <v>임</v>
          </cell>
          <cell r="F18">
            <v>0</v>
          </cell>
          <cell r="G18">
            <v>0</v>
          </cell>
          <cell r="H18">
            <v>0</v>
          </cell>
          <cell r="I18">
            <v>0</v>
          </cell>
          <cell r="J18">
            <v>146</v>
          </cell>
          <cell r="L18">
            <v>146</v>
          </cell>
          <cell r="M18" t="str">
            <v>임</v>
          </cell>
          <cell r="N18" t="str">
            <v>상주시</v>
          </cell>
          <cell r="T18" t="str">
            <v>O</v>
          </cell>
        </row>
        <row r="19">
          <cell r="A19" t="str">
            <v>농2</v>
          </cell>
          <cell r="B19">
            <v>13</v>
          </cell>
          <cell r="C19" t="str">
            <v>9-12</v>
          </cell>
          <cell r="E19" t="str">
            <v>전</v>
          </cell>
          <cell r="F19" t="str">
            <v>O</v>
          </cell>
          <cell r="G19">
            <v>0</v>
          </cell>
          <cell r="H19">
            <v>0</v>
          </cell>
          <cell r="I19">
            <v>0</v>
          </cell>
          <cell r="J19">
            <v>6</v>
          </cell>
          <cell r="L19">
            <v>6</v>
          </cell>
          <cell r="M19" t="str">
            <v>전</v>
          </cell>
          <cell r="N19" t="str">
            <v>상주시</v>
          </cell>
          <cell r="U19" t="str">
            <v>O</v>
          </cell>
        </row>
        <row r="20">
          <cell r="A20" t="str">
            <v>미표기</v>
          </cell>
          <cell r="B20">
            <v>14</v>
          </cell>
          <cell r="C20" t="str">
            <v>9-13</v>
          </cell>
          <cell r="E20" t="str">
            <v>묘</v>
          </cell>
          <cell r="F20">
            <v>0</v>
          </cell>
          <cell r="G20">
            <v>0</v>
          </cell>
          <cell r="H20">
            <v>0</v>
          </cell>
          <cell r="I20">
            <v>0</v>
          </cell>
          <cell r="J20">
            <v>280</v>
          </cell>
          <cell r="L20">
            <v>280</v>
          </cell>
          <cell r="M20" t="str">
            <v>묘</v>
          </cell>
          <cell r="N20" t="str">
            <v>시원광웅</v>
          </cell>
          <cell r="O20" t="str">
            <v>구향리 54</v>
          </cell>
        </row>
        <row r="21">
          <cell r="A21" t="str">
            <v>미표기</v>
          </cell>
          <cell r="B21">
            <v>15</v>
          </cell>
          <cell r="C21" t="str">
            <v>11-1</v>
          </cell>
          <cell r="E21" t="str">
            <v>도</v>
          </cell>
          <cell r="F21">
            <v>0</v>
          </cell>
          <cell r="G21">
            <v>0</v>
          </cell>
          <cell r="H21">
            <v>0</v>
          </cell>
          <cell r="I21">
            <v>0</v>
          </cell>
          <cell r="J21">
            <v>202</v>
          </cell>
          <cell r="L21">
            <v>202</v>
          </cell>
          <cell r="M21" t="str">
            <v>도</v>
          </cell>
          <cell r="N21" t="str">
            <v>심안섭</v>
          </cell>
          <cell r="O21">
            <v>115</v>
          </cell>
        </row>
        <row r="22">
          <cell r="A22" t="str">
            <v>농3</v>
          </cell>
          <cell r="B22">
            <v>16</v>
          </cell>
          <cell r="C22" t="str">
            <v>11-2</v>
          </cell>
          <cell r="E22" t="str">
            <v>전</v>
          </cell>
          <cell r="F22" t="str">
            <v>O</v>
          </cell>
          <cell r="G22">
            <v>0</v>
          </cell>
          <cell r="H22">
            <v>0</v>
          </cell>
          <cell r="I22">
            <v>0</v>
          </cell>
          <cell r="J22">
            <v>684</v>
          </cell>
          <cell r="L22">
            <v>684</v>
          </cell>
          <cell r="M22" t="str">
            <v>전</v>
          </cell>
          <cell r="N22" t="str">
            <v>조준창</v>
          </cell>
          <cell r="O22" t="str">
            <v>함창면 오동리 733</v>
          </cell>
          <cell r="U22" t="str">
            <v>O</v>
          </cell>
        </row>
        <row r="23">
          <cell r="A23" t="str">
            <v>농4</v>
          </cell>
          <cell r="B23">
            <v>17</v>
          </cell>
          <cell r="C23" t="str">
            <v>11-3</v>
          </cell>
          <cell r="E23" t="str">
            <v>전</v>
          </cell>
          <cell r="F23" t="str">
            <v>O</v>
          </cell>
          <cell r="G23">
            <v>0</v>
          </cell>
          <cell r="H23">
            <v>0</v>
          </cell>
          <cell r="I23">
            <v>0</v>
          </cell>
          <cell r="J23">
            <v>371</v>
          </cell>
          <cell r="L23">
            <v>371</v>
          </cell>
          <cell r="M23" t="str">
            <v>전</v>
          </cell>
          <cell r="N23" t="str">
            <v>국</v>
          </cell>
          <cell r="O23" t="str">
            <v>건설교통부</v>
          </cell>
          <cell r="U23" t="str">
            <v>O</v>
          </cell>
        </row>
        <row r="24">
          <cell r="A24" t="str">
            <v>농5</v>
          </cell>
          <cell r="B24">
            <v>18</v>
          </cell>
          <cell r="C24" t="str">
            <v>12</v>
          </cell>
          <cell r="D24" t="str">
            <v>12-1</v>
          </cell>
          <cell r="E24" t="str">
            <v>전</v>
          </cell>
          <cell r="F24" t="str">
            <v>O</v>
          </cell>
          <cell r="G24">
            <v>0</v>
          </cell>
          <cell r="H24">
            <v>0</v>
          </cell>
          <cell r="I24">
            <v>0</v>
          </cell>
          <cell r="J24">
            <v>483</v>
          </cell>
          <cell r="L24">
            <v>90</v>
          </cell>
          <cell r="M24" t="str">
            <v>전</v>
          </cell>
          <cell r="N24" t="str">
            <v>원영철</v>
          </cell>
          <cell r="O24" t="str">
            <v>772-2</v>
          </cell>
          <cell r="U24" t="str">
            <v>O</v>
          </cell>
        </row>
        <row r="25">
          <cell r="A25" t="str">
            <v>미표기</v>
          </cell>
          <cell r="B25">
            <v>19</v>
          </cell>
          <cell r="C25" t="str">
            <v>14-1</v>
          </cell>
          <cell r="E25" t="str">
            <v>도</v>
          </cell>
          <cell r="F25">
            <v>0</v>
          </cell>
          <cell r="G25">
            <v>0</v>
          </cell>
          <cell r="H25">
            <v>0</v>
          </cell>
          <cell r="I25">
            <v>0</v>
          </cell>
          <cell r="J25">
            <v>3</v>
          </cell>
          <cell r="L25">
            <v>3</v>
          </cell>
          <cell r="M25" t="str">
            <v>도</v>
          </cell>
          <cell r="N25" t="str">
            <v>김용근</v>
          </cell>
          <cell r="O25" t="str">
            <v>규향리 230</v>
          </cell>
        </row>
        <row r="26">
          <cell r="A26" t="str">
            <v>농6</v>
          </cell>
          <cell r="B26">
            <v>20</v>
          </cell>
          <cell r="C26" t="str">
            <v>14-2</v>
          </cell>
          <cell r="E26" t="str">
            <v>전</v>
          </cell>
          <cell r="F26" t="str">
            <v>O</v>
          </cell>
          <cell r="G26">
            <v>0</v>
          </cell>
          <cell r="H26">
            <v>0</v>
          </cell>
          <cell r="I26">
            <v>0</v>
          </cell>
          <cell r="J26">
            <v>772</v>
          </cell>
          <cell r="L26">
            <v>772</v>
          </cell>
          <cell r="M26" t="str">
            <v>전</v>
          </cell>
          <cell r="N26" t="str">
            <v>장도진</v>
          </cell>
          <cell r="O26" t="str">
            <v>586-3</v>
          </cell>
          <cell r="U26" t="str">
            <v>O</v>
          </cell>
        </row>
        <row r="27">
          <cell r="A27" t="str">
            <v>농7</v>
          </cell>
          <cell r="B27">
            <v>21</v>
          </cell>
          <cell r="C27" t="str">
            <v>14-3</v>
          </cell>
          <cell r="E27" t="str">
            <v>전</v>
          </cell>
          <cell r="F27" t="str">
            <v>O</v>
          </cell>
          <cell r="G27">
            <v>0</v>
          </cell>
          <cell r="H27">
            <v>0</v>
          </cell>
          <cell r="I27">
            <v>0</v>
          </cell>
          <cell r="J27">
            <v>2843</v>
          </cell>
          <cell r="L27">
            <v>1600</v>
          </cell>
          <cell r="M27" t="str">
            <v>전</v>
          </cell>
          <cell r="N27" t="str">
            <v>국</v>
          </cell>
          <cell r="O27" t="str">
            <v>건설교통부</v>
          </cell>
          <cell r="U27" t="str">
            <v>O</v>
          </cell>
        </row>
        <row r="28">
          <cell r="A28" t="str">
            <v>농8</v>
          </cell>
          <cell r="B28">
            <v>22</v>
          </cell>
          <cell r="C28" t="str">
            <v>14-4</v>
          </cell>
          <cell r="E28" t="str">
            <v>전</v>
          </cell>
          <cell r="F28" t="str">
            <v>O</v>
          </cell>
          <cell r="G28">
            <v>0</v>
          </cell>
          <cell r="H28">
            <v>0</v>
          </cell>
          <cell r="I28">
            <v>0</v>
          </cell>
          <cell r="J28">
            <v>876</v>
          </cell>
          <cell r="L28">
            <v>594</v>
          </cell>
          <cell r="M28" t="str">
            <v>전</v>
          </cell>
          <cell r="N28" t="str">
            <v>국</v>
          </cell>
          <cell r="O28" t="str">
            <v>건설교통부</v>
          </cell>
          <cell r="U28" t="str">
            <v>O</v>
          </cell>
        </row>
        <row r="29">
          <cell r="A29" t="str">
            <v>임10</v>
          </cell>
          <cell r="B29">
            <v>23</v>
          </cell>
          <cell r="C29" t="str">
            <v>14-5</v>
          </cell>
          <cell r="D29" t="str">
            <v>14-9</v>
          </cell>
          <cell r="E29" t="str">
            <v>임</v>
          </cell>
          <cell r="F29">
            <v>0</v>
          </cell>
          <cell r="G29">
            <v>0</v>
          </cell>
          <cell r="H29">
            <v>0</v>
          </cell>
          <cell r="I29">
            <v>0</v>
          </cell>
          <cell r="J29">
            <v>20416</v>
          </cell>
          <cell r="L29">
            <v>4936</v>
          </cell>
          <cell r="M29" t="str">
            <v>임</v>
          </cell>
          <cell r="N29" t="str">
            <v>김용근</v>
          </cell>
          <cell r="O29" t="str">
            <v>안동시 서부동 157-4</v>
          </cell>
          <cell r="T29" t="str">
            <v>O</v>
          </cell>
        </row>
        <row r="30">
          <cell r="A30" t="str">
            <v>농9</v>
          </cell>
          <cell r="B30">
            <v>24</v>
          </cell>
          <cell r="C30" t="str">
            <v>14-6</v>
          </cell>
          <cell r="E30" t="str">
            <v>전</v>
          </cell>
          <cell r="F30" t="str">
            <v>O</v>
          </cell>
          <cell r="G30">
            <v>0</v>
          </cell>
          <cell r="H30">
            <v>0</v>
          </cell>
          <cell r="I30">
            <v>0</v>
          </cell>
          <cell r="J30">
            <v>6</v>
          </cell>
          <cell r="L30">
            <v>6</v>
          </cell>
          <cell r="M30" t="str">
            <v>전</v>
          </cell>
          <cell r="N30" t="str">
            <v>국</v>
          </cell>
          <cell r="O30" t="str">
            <v>건설교통부</v>
          </cell>
          <cell r="U30" t="str">
            <v>O</v>
          </cell>
        </row>
        <row r="31">
          <cell r="A31" t="str">
            <v>농10</v>
          </cell>
          <cell r="B31">
            <v>25</v>
          </cell>
          <cell r="C31" t="str">
            <v>14-7</v>
          </cell>
          <cell r="E31" t="str">
            <v>전</v>
          </cell>
          <cell r="F31" t="str">
            <v>O</v>
          </cell>
          <cell r="G31">
            <v>0</v>
          </cell>
          <cell r="H31">
            <v>0</v>
          </cell>
          <cell r="I31">
            <v>0</v>
          </cell>
          <cell r="J31">
            <v>58</v>
          </cell>
          <cell r="L31">
            <v>58</v>
          </cell>
          <cell r="M31" t="str">
            <v>전</v>
          </cell>
          <cell r="N31" t="str">
            <v>국</v>
          </cell>
          <cell r="O31" t="str">
            <v>건설교통부</v>
          </cell>
          <cell r="U31" t="str">
            <v>O</v>
          </cell>
        </row>
        <row r="32">
          <cell r="A32" t="str">
            <v>임11</v>
          </cell>
          <cell r="B32">
            <v>26</v>
          </cell>
          <cell r="C32" t="str">
            <v>14-8</v>
          </cell>
          <cell r="E32" t="str">
            <v>임</v>
          </cell>
          <cell r="F32">
            <v>0</v>
          </cell>
          <cell r="G32">
            <v>0</v>
          </cell>
          <cell r="H32">
            <v>0</v>
          </cell>
          <cell r="I32">
            <v>0</v>
          </cell>
          <cell r="J32">
            <v>4935</v>
          </cell>
          <cell r="L32">
            <v>3205</v>
          </cell>
          <cell r="M32" t="str">
            <v>임</v>
          </cell>
          <cell r="N32" t="str">
            <v>국</v>
          </cell>
          <cell r="O32" t="str">
            <v>건설교통부</v>
          </cell>
          <cell r="T32" t="str">
            <v>O</v>
          </cell>
        </row>
        <row r="33">
          <cell r="A33" t="str">
            <v>농11</v>
          </cell>
          <cell r="B33">
            <v>27</v>
          </cell>
          <cell r="C33" t="str">
            <v>15</v>
          </cell>
          <cell r="E33" t="str">
            <v>전</v>
          </cell>
          <cell r="F33" t="str">
            <v>O</v>
          </cell>
          <cell r="G33">
            <v>0</v>
          </cell>
          <cell r="H33">
            <v>0</v>
          </cell>
          <cell r="I33">
            <v>0</v>
          </cell>
          <cell r="J33">
            <v>347</v>
          </cell>
          <cell r="L33">
            <v>347</v>
          </cell>
          <cell r="M33" t="str">
            <v>전</v>
          </cell>
          <cell r="N33" t="str">
            <v>국</v>
          </cell>
          <cell r="O33" t="str">
            <v>건설교통부</v>
          </cell>
          <cell r="U33" t="str">
            <v>O</v>
          </cell>
        </row>
        <row r="34">
          <cell r="A34" t="str">
            <v>미표기</v>
          </cell>
          <cell r="B34">
            <v>28</v>
          </cell>
          <cell r="C34" t="str">
            <v>16-1</v>
          </cell>
          <cell r="E34" t="str">
            <v>도</v>
          </cell>
          <cell r="F34">
            <v>0</v>
          </cell>
          <cell r="G34">
            <v>0</v>
          </cell>
          <cell r="H34">
            <v>0</v>
          </cell>
          <cell r="I34">
            <v>0</v>
          </cell>
          <cell r="J34">
            <v>10</v>
          </cell>
          <cell r="L34">
            <v>10</v>
          </cell>
          <cell r="M34" t="str">
            <v>도</v>
          </cell>
          <cell r="N34" t="str">
            <v>신진옥</v>
          </cell>
          <cell r="O34" t="str">
            <v>윤직리 753</v>
          </cell>
        </row>
        <row r="35">
          <cell r="A35" t="str">
            <v>농12</v>
          </cell>
          <cell r="B35">
            <v>29</v>
          </cell>
          <cell r="C35" t="str">
            <v>16-2</v>
          </cell>
          <cell r="E35" t="str">
            <v>전</v>
          </cell>
          <cell r="F35" t="str">
            <v>O</v>
          </cell>
          <cell r="G35">
            <v>0</v>
          </cell>
          <cell r="H35">
            <v>0</v>
          </cell>
          <cell r="I35">
            <v>0</v>
          </cell>
          <cell r="J35">
            <v>1088</v>
          </cell>
          <cell r="L35">
            <v>686</v>
          </cell>
          <cell r="M35" t="str">
            <v>전</v>
          </cell>
          <cell r="N35" t="str">
            <v>신성철</v>
          </cell>
          <cell r="O35" t="str">
            <v>윤직리 753</v>
          </cell>
          <cell r="U35" t="str">
            <v>O</v>
          </cell>
        </row>
        <row r="36">
          <cell r="A36" t="str">
            <v>농13</v>
          </cell>
          <cell r="B36">
            <v>30</v>
          </cell>
          <cell r="C36" t="str">
            <v>16-3</v>
          </cell>
          <cell r="E36" t="str">
            <v>전</v>
          </cell>
          <cell r="F36" t="str">
            <v>O</v>
          </cell>
          <cell r="G36">
            <v>0</v>
          </cell>
          <cell r="H36">
            <v>0</v>
          </cell>
          <cell r="I36">
            <v>0</v>
          </cell>
          <cell r="J36">
            <v>638</v>
          </cell>
          <cell r="L36">
            <v>638</v>
          </cell>
          <cell r="M36" t="str">
            <v>전</v>
          </cell>
          <cell r="N36" t="str">
            <v>국</v>
          </cell>
          <cell r="O36" t="str">
            <v>건설교통부</v>
          </cell>
          <cell r="U36" t="str">
            <v>O</v>
          </cell>
        </row>
        <row r="37">
          <cell r="A37" t="str">
            <v>농14</v>
          </cell>
          <cell r="B37">
            <v>31</v>
          </cell>
          <cell r="C37" t="str">
            <v>17</v>
          </cell>
          <cell r="E37" t="str">
            <v>전</v>
          </cell>
          <cell r="F37" t="str">
            <v>O</v>
          </cell>
          <cell r="G37">
            <v>0</v>
          </cell>
          <cell r="H37">
            <v>0</v>
          </cell>
          <cell r="I37">
            <v>0</v>
          </cell>
          <cell r="J37">
            <v>456</v>
          </cell>
          <cell r="L37">
            <v>456</v>
          </cell>
          <cell r="M37" t="str">
            <v>전</v>
          </cell>
          <cell r="N37" t="str">
            <v>이상호</v>
          </cell>
          <cell r="O37" t="str">
            <v>문경시 영신동 450-1</v>
          </cell>
          <cell r="U37" t="str">
            <v>O</v>
          </cell>
        </row>
        <row r="38">
          <cell r="A38" t="str">
            <v>농15</v>
          </cell>
          <cell r="B38">
            <v>32</v>
          </cell>
          <cell r="C38" t="str">
            <v>17-1</v>
          </cell>
          <cell r="E38" t="str">
            <v>전</v>
          </cell>
          <cell r="F38" t="str">
            <v>O</v>
          </cell>
          <cell r="G38">
            <v>0</v>
          </cell>
          <cell r="H38">
            <v>0</v>
          </cell>
          <cell r="I38">
            <v>0</v>
          </cell>
          <cell r="J38">
            <v>394</v>
          </cell>
          <cell r="L38">
            <v>394</v>
          </cell>
          <cell r="M38" t="str">
            <v>전</v>
          </cell>
          <cell r="N38" t="str">
            <v>하도철</v>
          </cell>
          <cell r="O38" t="str">
            <v>점촌시 흥덕동 776 황제아파트 102-707</v>
          </cell>
          <cell r="U38" t="str">
            <v>O</v>
          </cell>
        </row>
        <row r="39">
          <cell r="A39" t="str">
            <v>농16</v>
          </cell>
          <cell r="B39">
            <v>33</v>
          </cell>
          <cell r="C39" t="str">
            <v>18</v>
          </cell>
          <cell r="E39" t="str">
            <v>답</v>
          </cell>
          <cell r="F39">
            <v>0</v>
          </cell>
          <cell r="G39" t="str">
            <v>O</v>
          </cell>
          <cell r="H39">
            <v>0</v>
          </cell>
          <cell r="I39">
            <v>0</v>
          </cell>
          <cell r="J39">
            <v>2720</v>
          </cell>
          <cell r="L39">
            <v>312</v>
          </cell>
          <cell r="M39" t="str">
            <v>답</v>
          </cell>
          <cell r="N39" t="str">
            <v>이상호</v>
          </cell>
          <cell r="O39" t="str">
            <v>문경시 영신동 450-1</v>
          </cell>
          <cell r="U39" t="str">
            <v>O</v>
          </cell>
        </row>
        <row r="40">
          <cell r="A40" t="str">
            <v>농17</v>
          </cell>
          <cell r="B40">
            <v>34</v>
          </cell>
          <cell r="C40" t="str">
            <v>18-1</v>
          </cell>
          <cell r="E40" t="str">
            <v>답</v>
          </cell>
          <cell r="F40">
            <v>0</v>
          </cell>
          <cell r="G40" t="str">
            <v>O</v>
          </cell>
          <cell r="H40">
            <v>0</v>
          </cell>
          <cell r="I40">
            <v>0</v>
          </cell>
          <cell r="J40">
            <v>4</v>
          </cell>
          <cell r="L40">
            <v>4</v>
          </cell>
          <cell r="M40" t="str">
            <v>답</v>
          </cell>
          <cell r="N40" t="str">
            <v>하도철</v>
          </cell>
          <cell r="O40" t="str">
            <v>점촌시 흥덕동 776 황제아파트 102-707</v>
          </cell>
          <cell r="U40" t="str">
            <v>O</v>
          </cell>
        </row>
        <row r="41">
          <cell r="A41" t="str">
            <v>농18</v>
          </cell>
          <cell r="B41">
            <v>35</v>
          </cell>
          <cell r="C41" t="str">
            <v>19</v>
          </cell>
          <cell r="E41" t="str">
            <v>전</v>
          </cell>
          <cell r="F41" t="str">
            <v>O</v>
          </cell>
          <cell r="G41">
            <v>0</v>
          </cell>
          <cell r="H41">
            <v>0</v>
          </cell>
          <cell r="I41">
            <v>0</v>
          </cell>
          <cell r="J41">
            <v>1755</v>
          </cell>
          <cell r="L41">
            <v>84</v>
          </cell>
          <cell r="M41" t="str">
            <v>전</v>
          </cell>
          <cell r="N41" t="str">
            <v>윤관식</v>
          </cell>
          <cell r="O41" t="str">
            <v>윤직리 671</v>
          </cell>
          <cell r="U41" t="str">
            <v>O</v>
          </cell>
        </row>
        <row r="42">
          <cell r="A42" t="str">
            <v>미표기</v>
          </cell>
          <cell r="B42">
            <v>36</v>
          </cell>
          <cell r="C42" t="str">
            <v>20-1</v>
          </cell>
          <cell r="E42" t="str">
            <v>묘</v>
          </cell>
          <cell r="F42">
            <v>0</v>
          </cell>
          <cell r="G42">
            <v>0</v>
          </cell>
          <cell r="H42">
            <v>0</v>
          </cell>
          <cell r="I42">
            <v>0</v>
          </cell>
          <cell r="J42">
            <v>3407</v>
          </cell>
          <cell r="L42">
            <v>521</v>
          </cell>
          <cell r="M42" t="str">
            <v>묘</v>
          </cell>
          <cell r="N42" t="str">
            <v>남문식 외4인</v>
          </cell>
          <cell r="O42" t="str">
            <v>구향리 89</v>
          </cell>
        </row>
        <row r="43">
          <cell r="A43" t="str">
            <v>미표기</v>
          </cell>
          <cell r="B43">
            <v>37</v>
          </cell>
          <cell r="C43" t="str">
            <v>20-2</v>
          </cell>
          <cell r="E43" t="str">
            <v>도</v>
          </cell>
          <cell r="F43">
            <v>0</v>
          </cell>
          <cell r="G43">
            <v>0</v>
          </cell>
          <cell r="H43">
            <v>0</v>
          </cell>
          <cell r="I43">
            <v>0</v>
          </cell>
          <cell r="J43">
            <v>33</v>
          </cell>
          <cell r="L43">
            <v>33</v>
          </cell>
          <cell r="M43" t="str">
            <v>도</v>
          </cell>
          <cell r="N43" t="str">
            <v>국</v>
          </cell>
          <cell r="O43" t="str">
            <v>건설교통부</v>
          </cell>
        </row>
        <row r="44">
          <cell r="A44" t="str">
            <v>미표기</v>
          </cell>
          <cell r="B44">
            <v>38</v>
          </cell>
          <cell r="C44" t="str">
            <v>20-5</v>
          </cell>
          <cell r="E44" t="str">
            <v>묘</v>
          </cell>
          <cell r="F44">
            <v>0</v>
          </cell>
          <cell r="G44">
            <v>0</v>
          </cell>
          <cell r="H44">
            <v>0</v>
          </cell>
          <cell r="I44">
            <v>0</v>
          </cell>
          <cell r="J44">
            <v>303</v>
          </cell>
          <cell r="L44">
            <v>303</v>
          </cell>
          <cell r="M44" t="str">
            <v>묘</v>
          </cell>
          <cell r="N44" t="str">
            <v>남문식 외4인</v>
          </cell>
          <cell r="O44" t="str">
            <v>구향리 89</v>
          </cell>
          <cell r="V44" t="str">
            <v>미등기</v>
          </cell>
        </row>
        <row r="45">
          <cell r="A45" t="str">
            <v>농19</v>
          </cell>
          <cell r="B45">
            <v>39</v>
          </cell>
          <cell r="C45" t="str">
            <v>26</v>
          </cell>
          <cell r="E45" t="str">
            <v>전</v>
          </cell>
          <cell r="F45" t="str">
            <v>O</v>
          </cell>
          <cell r="G45">
            <v>0</v>
          </cell>
          <cell r="H45">
            <v>0</v>
          </cell>
          <cell r="I45">
            <v>0</v>
          </cell>
          <cell r="J45">
            <v>1825</v>
          </cell>
          <cell r="L45">
            <v>241</v>
          </cell>
          <cell r="M45" t="str">
            <v>전</v>
          </cell>
          <cell r="N45" t="str">
            <v>이상호</v>
          </cell>
          <cell r="O45" t="str">
            <v>문경시 영신동 450-1</v>
          </cell>
          <cell r="U45" t="str">
            <v>O</v>
          </cell>
        </row>
        <row r="46">
          <cell r="A46" t="str">
            <v>농20</v>
          </cell>
          <cell r="B46">
            <v>40</v>
          </cell>
          <cell r="C46" t="str">
            <v>27</v>
          </cell>
          <cell r="E46" t="str">
            <v>전</v>
          </cell>
          <cell r="F46" t="str">
            <v>O</v>
          </cell>
          <cell r="G46">
            <v>0</v>
          </cell>
          <cell r="H46">
            <v>0</v>
          </cell>
          <cell r="I46">
            <v>0</v>
          </cell>
          <cell r="J46">
            <v>2340</v>
          </cell>
          <cell r="L46">
            <v>75</v>
          </cell>
          <cell r="M46" t="str">
            <v>전</v>
          </cell>
          <cell r="N46" t="str">
            <v>신실경</v>
          </cell>
          <cell r="O46" t="str">
            <v>윤직리 753</v>
          </cell>
          <cell r="U46" t="str">
            <v>O</v>
          </cell>
        </row>
        <row r="47">
          <cell r="A47" t="str">
            <v>미표기</v>
          </cell>
          <cell r="B47">
            <v>41</v>
          </cell>
          <cell r="C47" t="str">
            <v>29-1</v>
          </cell>
          <cell r="E47" t="str">
            <v>도</v>
          </cell>
          <cell r="F47">
            <v>0</v>
          </cell>
          <cell r="G47">
            <v>0</v>
          </cell>
          <cell r="H47">
            <v>0</v>
          </cell>
          <cell r="I47">
            <v>0</v>
          </cell>
          <cell r="J47">
            <v>152</v>
          </cell>
          <cell r="L47">
            <v>56</v>
          </cell>
          <cell r="M47" t="str">
            <v>도</v>
          </cell>
          <cell r="N47" t="str">
            <v>국</v>
          </cell>
          <cell r="O47" t="str">
            <v>건설교통부</v>
          </cell>
        </row>
        <row r="48">
          <cell r="A48" t="str">
            <v>농21</v>
          </cell>
          <cell r="B48">
            <v>42</v>
          </cell>
          <cell r="C48" t="str">
            <v>29-2</v>
          </cell>
          <cell r="E48" t="str">
            <v>전</v>
          </cell>
          <cell r="F48" t="str">
            <v>O</v>
          </cell>
          <cell r="G48">
            <v>0</v>
          </cell>
          <cell r="H48">
            <v>0</v>
          </cell>
          <cell r="I48">
            <v>0</v>
          </cell>
          <cell r="J48">
            <v>1226</v>
          </cell>
          <cell r="L48">
            <v>63</v>
          </cell>
          <cell r="M48" t="str">
            <v>전</v>
          </cell>
          <cell r="N48" t="str">
            <v>신실경</v>
          </cell>
          <cell r="O48" t="str">
            <v>윤직리 753</v>
          </cell>
          <cell r="U48" t="str">
            <v>O</v>
          </cell>
        </row>
        <row r="49">
          <cell r="A49" t="str">
            <v>농22</v>
          </cell>
          <cell r="B49">
            <v>43</v>
          </cell>
          <cell r="C49" t="str">
            <v>48-1</v>
          </cell>
          <cell r="E49" t="str">
            <v>답</v>
          </cell>
          <cell r="F49">
            <v>0</v>
          </cell>
          <cell r="G49" t="str">
            <v>O</v>
          </cell>
          <cell r="H49">
            <v>0</v>
          </cell>
          <cell r="I49">
            <v>0</v>
          </cell>
          <cell r="J49">
            <v>654</v>
          </cell>
          <cell r="L49">
            <v>28</v>
          </cell>
          <cell r="M49" t="str">
            <v>답</v>
          </cell>
          <cell r="N49" t="str">
            <v>주경천</v>
          </cell>
          <cell r="O49" t="str">
            <v>대조리 73</v>
          </cell>
          <cell r="U49" t="str">
            <v>O</v>
          </cell>
        </row>
        <row r="50">
          <cell r="A50" t="str">
            <v>농23</v>
          </cell>
          <cell r="B50">
            <v>44</v>
          </cell>
          <cell r="C50" t="str">
            <v>48-2</v>
          </cell>
          <cell r="D50" t="str">
            <v>48-6</v>
          </cell>
          <cell r="E50" t="str">
            <v>답</v>
          </cell>
          <cell r="F50">
            <v>0</v>
          </cell>
          <cell r="G50" t="str">
            <v>O</v>
          </cell>
          <cell r="H50">
            <v>0</v>
          </cell>
          <cell r="I50">
            <v>0</v>
          </cell>
          <cell r="J50">
            <v>913</v>
          </cell>
          <cell r="L50">
            <v>686</v>
          </cell>
          <cell r="M50" t="str">
            <v>답</v>
          </cell>
          <cell r="N50" t="str">
            <v>이병열</v>
          </cell>
          <cell r="O50" t="str">
            <v>구향리 115-40</v>
          </cell>
          <cell r="U50" t="str">
            <v>O</v>
          </cell>
        </row>
        <row r="51">
          <cell r="A51" t="str">
            <v>농24</v>
          </cell>
          <cell r="B51">
            <v>45</v>
          </cell>
          <cell r="C51" t="str">
            <v>48-3</v>
          </cell>
          <cell r="E51" t="str">
            <v>답</v>
          </cell>
          <cell r="F51">
            <v>0</v>
          </cell>
          <cell r="G51" t="str">
            <v>O</v>
          </cell>
          <cell r="H51">
            <v>0</v>
          </cell>
          <cell r="I51">
            <v>0</v>
          </cell>
          <cell r="J51">
            <v>3946</v>
          </cell>
          <cell r="L51">
            <v>1945</v>
          </cell>
          <cell r="M51" t="str">
            <v>답</v>
          </cell>
          <cell r="N51" t="str">
            <v>국</v>
          </cell>
          <cell r="O51" t="str">
            <v>건설교통부</v>
          </cell>
          <cell r="U51" t="str">
            <v>O</v>
          </cell>
        </row>
        <row r="52">
          <cell r="A52" t="str">
            <v>농25</v>
          </cell>
          <cell r="B52">
            <v>46</v>
          </cell>
          <cell r="C52" t="str">
            <v>48-4</v>
          </cell>
          <cell r="E52" t="str">
            <v>답</v>
          </cell>
          <cell r="F52">
            <v>0</v>
          </cell>
          <cell r="G52" t="str">
            <v>O</v>
          </cell>
          <cell r="H52">
            <v>0</v>
          </cell>
          <cell r="I52">
            <v>0</v>
          </cell>
          <cell r="J52">
            <v>31</v>
          </cell>
          <cell r="L52">
            <v>31</v>
          </cell>
          <cell r="M52" t="str">
            <v>답</v>
          </cell>
          <cell r="N52" t="str">
            <v>국</v>
          </cell>
          <cell r="O52" t="str">
            <v>건설교통부</v>
          </cell>
          <cell r="U52" t="str">
            <v>O</v>
          </cell>
        </row>
        <row r="53">
          <cell r="A53" t="str">
            <v>농26</v>
          </cell>
          <cell r="B53">
            <v>47</v>
          </cell>
          <cell r="C53" t="str">
            <v>48-5</v>
          </cell>
          <cell r="E53" t="str">
            <v>답</v>
          </cell>
          <cell r="F53">
            <v>0</v>
          </cell>
          <cell r="G53" t="str">
            <v>O</v>
          </cell>
          <cell r="H53">
            <v>0</v>
          </cell>
          <cell r="I53">
            <v>0</v>
          </cell>
          <cell r="J53">
            <v>3523</v>
          </cell>
          <cell r="L53">
            <v>927</v>
          </cell>
          <cell r="M53" t="str">
            <v>답</v>
          </cell>
          <cell r="N53" t="str">
            <v>국</v>
          </cell>
          <cell r="O53" t="str">
            <v>건설교통부</v>
          </cell>
          <cell r="U53" t="str">
            <v>O</v>
          </cell>
        </row>
        <row r="54">
          <cell r="A54" t="str">
            <v>농27</v>
          </cell>
          <cell r="B54">
            <v>48</v>
          </cell>
          <cell r="C54" t="str">
            <v>49-1</v>
          </cell>
          <cell r="E54" t="str">
            <v>답</v>
          </cell>
          <cell r="F54">
            <v>0</v>
          </cell>
          <cell r="G54" t="str">
            <v>O</v>
          </cell>
          <cell r="H54">
            <v>0</v>
          </cell>
          <cell r="I54">
            <v>0</v>
          </cell>
          <cell r="J54">
            <v>2240</v>
          </cell>
          <cell r="L54">
            <v>225</v>
          </cell>
          <cell r="M54" t="str">
            <v>답</v>
          </cell>
          <cell r="N54" t="str">
            <v>황영학</v>
          </cell>
          <cell r="O54" t="str">
            <v>문경시 산북면 대하리 182</v>
          </cell>
          <cell r="U54" t="str">
            <v>O</v>
          </cell>
        </row>
        <row r="55">
          <cell r="A55" t="str">
            <v>농28</v>
          </cell>
          <cell r="B55">
            <v>49</v>
          </cell>
          <cell r="C55" t="str">
            <v>49-2</v>
          </cell>
          <cell r="E55" t="str">
            <v>답</v>
          </cell>
          <cell r="F55">
            <v>0</v>
          </cell>
          <cell r="G55" t="str">
            <v>O</v>
          </cell>
          <cell r="H55">
            <v>0</v>
          </cell>
          <cell r="I55">
            <v>0</v>
          </cell>
          <cell r="J55">
            <v>1565</v>
          </cell>
          <cell r="L55">
            <v>199</v>
          </cell>
          <cell r="M55" t="str">
            <v>답</v>
          </cell>
          <cell r="N55" t="str">
            <v>조춘복</v>
          </cell>
          <cell r="O55" t="str">
            <v>윤직리 753</v>
          </cell>
          <cell r="U55" t="str">
            <v>O</v>
          </cell>
        </row>
        <row r="56">
          <cell r="A56" t="str">
            <v>농29</v>
          </cell>
          <cell r="B56">
            <v>50</v>
          </cell>
          <cell r="C56" t="str">
            <v>49-3</v>
          </cell>
          <cell r="E56" t="str">
            <v>답</v>
          </cell>
          <cell r="F56">
            <v>0</v>
          </cell>
          <cell r="G56" t="str">
            <v>O</v>
          </cell>
          <cell r="H56">
            <v>0</v>
          </cell>
          <cell r="I56">
            <v>0</v>
          </cell>
          <cell r="J56">
            <v>127</v>
          </cell>
          <cell r="L56">
            <v>127</v>
          </cell>
          <cell r="M56" t="str">
            <v>답</v>
          </cell>
          <cell r="N56" t="str">
            <v>국</v>
          </cell>
          <cell r="O56" t="str">
            <v>건설교통부</v>
          </cell>
          <cell r="U56" t="str">
            <v>O</v>
          </cell>
        </row>
        <row r="57">
          <cell r="A57" t="str">
            <v>농30</v>
          </cell>
          <cell r="B57">
            <v>51</v>
          </cell>
          <cell r="C57" t="str">
            <v>49-4</v>
          </cell>
          <cell r="E57" t="str">
            <v>답</v>
          </cell>
          <cell r="F57">
            <v>0</v>
          </cell>
          <cell r="G57" t="str">
            <v>O</v>
          </cell>
          <cell r="H57">
            <v>0</v>
          </cell>
          <cell r="I57">
            <v>0</v>
          </cell>
          <cell r="J57">
            <v>914</v>
          </cell>
          <cell r="L57">
            <v>732</v>
          </cell>
          <cell r="M57" t="str">
            <v>답</v>
          </cell>
          <cell r="N57" t="str">
            <v>국</v>
          </cell>
          <cell r="O57" t="str">
            <v>건설교통부</v>
          </cell>
          <cell r="U57" t="str">
            <v>O</v>
          </cell>
        </row>
        <row r="58">
          <cell r="A58" t="str">
            <v>농31</v>
          </cell>
          <cell r="B58">
            <v>52</v>
          </cell>
          <cell r="C58" t="str">
            <v>50-1</v>
          </cell>
          <cell r="E58" t="str">
            <v>답</v>
          </cell>
          <cell r="F58">
            <v>0</v>
          </cell>
          <cell r="G58" t="str">
            <v>O</v>
          </cell>
          <cell r="H58">
            <v>0</v>
          </cell>
          <cell r="I58">
            <v>0</v>
          </cell>
          <cell r="J58">
            <v>625</v>
          </cell>
          <cell r="L58">
            <v>378</v>
          </cell>
          <cell r="M58" t="str">
            <v>답</v>
          </cell>
          <cell r="N58" t="str">
            <v>이상호</v>
          </cell>
          <cell r="O58" t="str">
            <v>문경시 영신동 450-1</v>
          </cell>
          <cell r="U58" t="str">
            <v>O</v>
          </cell>
        </row>
        <row r="59">
          <cell r="A59" t="str">
            <v>미표기</v>
          </cell>
          <cell r="B59">
            <v>53</v>
          </cell>
          <cell r="C59" t="str">
            <v>50-2</v>
          </cell>
          <cell r="E59" t="str">
            <v>대</v>
          </cell>
          <cell r="F59">
            <v>0</v>
          </cell>
          <cell r="G59">
            <v>0</v>
          </cell>
          <cell r="H59">
            <v>0</v>
          </cell>
          <cell r="I59">
            <v>0</v>
          </cell>
          <cell r="J59">
            <v>443</v>
          </cell>
          <cell r="L59">
            <v>443</v>
          </cell>
          <cell r="M59" t="str">
            <v>대</v>
          </cell>
          <cell r="N59" t="str">
            <v>국</v>
          </cell>
          <cell r="O59" t="str">
            <v>건셜교통부</v>
          </cell>
        </row>
        <row r="60">
          <cell r="A60" t="str">
            <v>농32</v>
          </cell>
          <cell r="B60">
            <v>54</v>
          </cell>
          <cell r="C60" t="str">
            <v>50-3</v>
          </cell>
          <cell r="E60" t="str">
            <v>답</v>
          </cell>
          <cell r="F60">
            <v>0</v>
          </cell>
          <cell r="G60" t="str">
            <v>O</v>
          </cell>
          <cell r="H60">
            <v>0</v>
          </cell>
          <cell r="I60">
            <v>0</v>
          </cell>
          <cell r="J60">
            <v>803</v>
          </cell>
          <cell r="L60">
            <v>533</v>
          </cell>
          <cell r="M60" t="str">
            <v>답</v>
          </cell>
          <cell r="N60" t="str">
            <v>국</v>
          </cell>
          <cell r="O60" t="str">
            <v>건설교통부</v>
          </cell>
          <cell r="U60" t="str">
            <v>O</v>
          </cell>
        </row>
        <row r="61">
          <cell r="A61" t="str">
            <v>미표기</v>
          </cell>
          <cell r="B61">
            <v>55</v>
          </cell>
          <cell r="C61" t="str">
            <v>51</v>
          </cell>
          <cell r="D61" t="str">
            <v>51-2</v>
          </cell>
          <cell r="E61" t="str">
            <v>묘</v>
          </cell>
          <cell r="F61">
            <v>0</v>
          </cell>
          <cell r="G61">
            <v>0</v>
          </cell>
          <cell r="H61">
            <v>0</v>
          </cell>
          <cell r="I61">
            <v>0</v>
          </cell>
          <cell r="J61">
            <v>1696</v>
          </cell>
          <cell r="L61">
            <v>695</v>
          </cell>
          <cell r="M61" t="str">
            <v>묘</v>
          </cell>
          <cell r="N61" t="str">
            <v>김한엽</v>
          </cell>
          <cell r="O61" t="str">
            <v>대구 중구 동인동 226</v>
          </cell>
        </row>
        <row r="62">
          <cell r="A62" t="str">
            <v>미표기</v>
          </cell>
          <cell r="B62">
            <v>56</v>
          </cell>
          <cell r="C62" t="str">
            <v>51-1</v>
          </cell>
          <cell r="E62" t="str">
            <v>묘</v>
          </cell>
          <cell r="F62">
            <v>0</v>
          </cell>
          <cell r="G62">
            <v>0</v>
          </cell>
          <cell r="H62">
            <v>0</v>
          </cell>
          <cell r="I62">
            <v>0</v>
          </cell>
          <cell r="J62">
            <v>49</v>
          </cell>
          <cell r="L62">
            <v>49</v>
          </cell>
          <cell r="M62" t="str">
            <v>묘</v>
          </cell>
          <cell r="N62" t="str">
            <v>김한엽</v>
          </cell>
          <cell r="O62" t="str">
            <v>대구 중구 동인동 226</v>
          </cell>
        </row>
        <row r="63">
          <cell r="A63" t="str">
            <v>농33</v>
          </cell>
          <cell r="B63">
            <v>57</v>
          </cell>
          <cell r="C63" t="str">
            <v>52</v>
          </cell>
          <cell r="D63" t="str">
            <v>52-2</v>
          </cell>
          <cell r="E63" t="str">
            <v>답</v>
          </cell>
          <cell r="F63">
            <v>0</v>
          </cell>
          <cell r="G63" t="str">
            <v>O</v>
          </cell>
          <cell r="H63">
            <v>0</v>
          </cell>
          <cell r="I63">
            <v>0</v>
          </cell>
          <cell r="J63">
            <v>3197</v>
          </cell>
          <cell r="L63">
            <v>238</v>
          </cell>
          <cell r="M63" t="str">
            <v>답</v>
          </cell>
          <cell r="N63" t="str">
            <v>손석범</v>
          </cell>
          <cell r="O63">
            <v>761</v>
          </cell>
          <cell r="U63" t="str">
            <v>O</v>
          </cell>
        </row>
        <row r="64">
          <cell r="A64" t="str">
            <v>농34</v>
          </cell>
          <cell r="B64">
            <v>58</v>
          </cell>
          <cell r="C64" t="str">
            <v>52-1</v>
          </cell>
          <cell r="E64" t="str">
            <v>답</v>
          </cell>
          <cell r="F64">
            <v>0</v>
          </cell>
          <cell r="G64" t="str">
            <v>O</v>
          </cell>
          <cell r="H64">
            <v>0</v>
          </cell>
          <cell r="I64">
            <v>0</v>
          </cell>
          <cell r="J64">
            <v>115</v>
          </cell>
          <cell r="L64">
            <v>115</v>
          </cell>
          <cell r="M64" t="str">
            <v>답</v>
          </cell>
          <cell r="N64" t="str">
            <v>국</v>
          </cell>
          <cell r="O64" t="str">
            <v>건설교통부</v>
          </cell>
          <cell r="U64" t="str">
            <v>O</v>
          </cell>
        </row>
        <row r="65">
          <cell r="A65" t="str">
            <v>농35</v>
          </cell>
          <cell r="B65">
            <v>59</v>
          </cell>
          <cell r="C65" t="str">
            <v>53</v>
          </cell>
          <cell r="D65" t="str">
            <v>53-2</v>
          </cell>
          <cell r="E65" t="str">
            <v>답</v>
          </cell>
          <cell r="F65">
            <v>0</v>
          </cell>
          <cell r="G65" t="str">
            <v>O</v>
          </cell>
          <cell r="H65">
            <v>0</v>
          </cell>
          <cell r="I65">
            <v>0</v>
          </cell>
          <cell r="J65">
            <v>535</v>
          </cell>
          <cell r="L65">
            <v>402</v>
          </cell>
          <cell r="M65" t="str">
            <v>답</v>
          </cell>
          <cell r="N65" t="str">
            <v>유용철</v>
          </cell>
          <cell r="O65" t="str">
            <v>함창면 윤직리 409</v>
          </cell>
          <cell r="U65" t="str">
            <v>O</v>
          </cell>
        </row>
        <row r="66">
          <cell r="A66" t="str">
            <v>농36</v>
          </cell>
          <cell r="B66">
            <v>60</v>
          </cell>
          <cell r="C66" t="str">
            <v>53-1</v>
          </cell>
          <cell r="E66" t="str">
            <v>답</v>
          </cell>
          <cell r="F66">
            <v>0</v>
          </cell>
          <cell r="G66" t="str">
            <v>O</v>
          </cell>
          <cell r="H66">
            <v>0</v>
          </cell>
          <cell r="I66">
            <v>0</v>
          </cell>
          <cell r="J66">
            <v>417</v>
          </cell>
          <cell r="L66">
            <v>400</v>
          </cell>
          <cell r="M66" t="str">
            <v>답</v>
          </cell>
          <cell r="N66" t="str">
            <v>국</v>
          </cell>
          <cell r="O66" t="str">
            <v>건설교통부</v>
          </cell>
          <cell r="U66" t="str">
            <v>O</v>
          </cell>
        </row>
        <row r="67">
          <cell r="A67" t="str">
            <v>농37</v>
          </cell>
          <cell r="B67">
            <v>61</v>
          </cell>
          <cell r="C67" t="str">
            <v>54</v>
          </cell>
          <cell r="D67" t="str">
            <v>54-1</v>
          </cell>
          <cell r="E67" t="str">
            <v>답</v>
          </cell>
          <cell r="F67">
            <v>0</v>
          </cell>
          <cell r="G67" t="str">
            <v>O</v>
          </cell>
          <cell r="H67">
            <v>0</v>
          </cell>
          <cell r="I67">
            <v>0</v>
          </cell>
          <cell r="J67">
            <v>2545</v>
          </cell>
          <cell r="L67">
            <v>91</v>
          </cell>
          <cell r="M67" t="str">
            <v>답</v>
          </cell>
          <cell r="N67" t="str">
            <v>박금분</v>
          </cell>
          <cell r="O67" t="str">
            <v>윤직리 787</v>
          </cell>
          <cell r="U67" t="str">
            <v>O</v>
          </cell>
        </row>
        <row r="68">
          <cell r="A68" t="str">
            <v>농38</v>
          </cell>
          <cell r="B68">
            <v>62</v>
          </cell>
          <cell r="C68" t="str">
            <v>69</v>
          </cell>
          <cell r="D68" t="str">
            <v>69-2</v>
          </cell>
          <cell r="E68" t="str">
            <v>답</v>
          </cell>
          <cell r="F68">
            <v>0</v>
          </cell>
          <cell r="G68" t="str">
            <v>O</v>
          </cell>
          <cell r="H68">
            <v>0</v>
          </cell>
          <cell r="I68">
            <v>0</v>
          </cell>
          <cell r="J68">
            <v>2130</v>
          </cell>
          <cell r="L68">
            <v>417</v>
          </cell>
          <cell r="M68" t="str">
            <v>답</v>
          </cell>
          <cell r="N68" t="str">
            <v>김준호</v>
          </cell>
          <cell r="O68">
            <v>763</v>
          </cell>
          <cell r="U68" t="str">
            <v>O</v>
          </cell>
        </row>
        <row r="69">
          <cell r="A69" t="str">
            <v>농39</v>
          </cell>
          <cell r="B69">
            <v>63</v>
          </cell>
          <cell r="C69" t="str">
            <v>69-1</v>
          </cell>
          <cell r="E69" t="str">
            <v>답</v>
          </cell>
          <cell r="F69">
            <v>0</v>
          </cell>
          <cell r="G69" t="str">
            <v>O</v>
          </cell>
          <cell r="H69">
            <v>0</v>
          </cell>
          <cell r="I69">
            <v>0</v>
          </cell>
          <cell r="J69">
            <v>1044</v>
          </cell>
          <cell r="L69">
            <v>505</v>
          </cell>
          <cell r="M69" t="str">
            <v>답</v>
          </cell>
          <cell r="N69" t="str">
            <v>국</v>
          </cell>
          <cell r="O69" t="str">
            <v>건설교통부</v>
          </cell>
          <cell r="U69" t="str">
            <v>O</v>
          </cell>
        </row>
        <row r="70">
          <cell r="A70" t="str">
            <v>농40</v>
          </cell>
          <cell r="B70">
            <v>64</v>
          </cell>
          <cell r="C70" t="str">
            <v>70-1</v>
          </cell>
          <cell r="E70" t="str">
            <v>답</v>
          </cell>
          <cell r="F70">
            <v>0</v>
          </cell>
          <cell r="G70" t="str">
            <v>O</v>
          </cell>
          <cell r="H70">
            <v>0</v>
          </cell>
          <cell r="I70">
            <v>0</v>
          </cell>
          <cell r="J70">
            <v>1403</v>
          </cell>
          <cell r="L70">
            <v>667</v>
          </cell>
          <cell r="M70" t="str">
            <v>답</v>
          </cell>
          <cell r="N70" t="str">
            <v>황의수</v>
          </cell>
          <cell r="O70" t="str">
            <v>천안군 성환면 외리</v>
          </cell>
          <cell r="U70" t="str">
            <v>O</v>
          </cell>
        </row>
        <row r="71">
          <cell r="A71" t="str">
            <v>농41</v>
          </cell>
          <cell r="B71">
            <v>65</v>
          </cell>
          <cell r="C71" t="str">
            <v>70-2</v>
          </cell>
          <cell r="D71" t="str">
            <v>70-3</v>
          </cell>
          <cell r="E71" t="str">
            <v>답</v>
          </cell>
          <cell r="F71">
            <v>0</v>
          </cell>
          <cell r="G71" t="str">
            <v>O</v>
          </cell>
          <cell r="H71">
            <v>0</v>
          </cell>
          <cell r="I71">
            <v>0</v>
          </cell>
          <cell r="J71">
            <v>829</v>
          </cell>
          <cell r="L71">
            <v>651</v>
          </cell>
          <cell r="M71" t="str">
            <v>답</v>
          </cell>
          <cell r="N71" t="str">
            <v>황의수</v>
          </cell>
          <cell r="O71" t="str">
            <v>천안군 성환면 외리</v>
          </cell>
          <cell r="U71" t="str">
            <v>O</v>
          </cell>
          <cell r="V71" t="str">
            <v>미등기</v>
          </cell>
        </row>
        <row r="72">
          <cell r="A72" t="str">
            <v>농42</v>
          </cell>
          <cell r="B72">
            <v>66</v>
          </cell>
          <cell r="C72" t="str">
            <v>71-1</v>
          </cell>
          <cell r="E72" t="str">
            <v>답</v>
          </cell>
          <cell r="F72">
            <v>0</v>
          </cell>
          <cell r="G72" t="str">
            <v>O</v>
          </cell>
          <cell r="H72">
            <v>0</v>
          </cell>
          <cell r="I72">
            <v>0</v>
          </cell>
          <cell r="J72">
            <v>4031</v>
          </cell>
          <cell r="L72">
            <v>1585</v>
          </cell>
          <cell r="M72" t="str">
            <v>답</v>
          </cell>
          <cell r="N72" t="str">
            <v>국</v>
          </cell>
          <cell r="O72" t="str">
            <v>건설교통부</v>
          </cell>
          <cell r="U72" t="str">
            <v>O</v>
          </cell>
        </row>
        <row r="73">
          <cell r="A73" t="str">
            <v>농43</v>
          </cell>
          <cell r="B73">
            <v>67</v>
          </cell>
          <cell r="C73" t="str">
            <v>72</v>
          </cell>
          <cell r="E73" t="str">
            <v>답</v>
          </cell>
          <cell r="F73">
            <v>0</v>
          </cell>
          <cell r="G73" t="str">
            <v>O</v>
          </cell>
          <cell r="H73">
            <v>0</v>
          </cell>
          <cell r="I73">
            <v>0</v>
          </cell>
          <cell r="J73">
            <v>116</v>
          </cell>
          <cell r="L73">
            <v>116</v>
          </cell>
          <cell r="M73" t="str">
            <v>답</v>
          </cell>
          <cell r="N73" t="str">
            <v>김준호</v>
          </cell>
          <cell r="O73">
            <v>763</v>
          </cell>
          <cell r="U73" t="str">
            <v>O</v>
          </cell>
        </row>
        <row r="74">
          <cell r="A74" t="str">
            <v>농44</v>
          </cell>
          <cell r="B74">
            <v>68</v>
          </cell>
          <cell r="C74" t="str">
            <v>72-1</v>
          </cell>
          <cell r="E74" t="str">
            <v>답</v>
          </cell>
          <cell r="F74">
            <v>0</v>
          </cell>
          <cell r="G74" t="str">
            <v>O</v>
          </cell>
          <cell r="H74">
            <v>0</v>
          </cell>
          <cell r="I74">
            <v>0</v>
          </cell>
          <cell r="J74">
            <v>6</v>
          </cell>
          <cell r="L74">
            <v>6</v>
          </cell>
          <cell r="M74" t="str">
            <v>답</v>
          </cell>
          <cell r="N74" t="str">
            <v>국</v>
          </cell>
          <cell r="O74" t="str">
            <v>건설교통부</v>
          </cell>
          <cell r="U74" t="str">
            <v>O</v>
          </cell>
        </row>
        <row r="75">
          <cell r="A75" t="str">
            <v>농45</v>
          </cell>
          <cell r="B75">
            <v>69</v>
          </cell>
          <cell r="C75" t="str">
            <v>73</v>
          </cell>
          <cell r="D75" t="str">
            <v>73-2</v>
          </cell>
          <cell r="E75" t="str">
            <v>전</v>
          </cell>
          <cell r="F75" t="str">
            <v>O</v>
          </cell>
          <cell r="G75">
            <v>0</v>
          </cell>
          <cell r="H75">
            <v>0</v>
          </cell>
          <cell r="I75">
            <v>0</v>
          </cell>
          <cell r="J75">
            <v>653</v>
          </cell>
          <cell r="L75">
            <v>505</v>
          </cell>
          <cell r="M75" t="str">
            <v>전</v>
          </cell>
          <cell r="N75" t="str">
            <v>여광진</v>
          </cell>
          <cell r="O75" t="str">
            <v>함창면 오동리 784</v>
          </cell>
          <cell r="U75" t="str">
            <v>O</v>
          </cell>
        </row>
        <row r="76">
          <cell r="A76" t="str">
            <v>농46</v>
          </cell>
          <cell r="B76">
            <v>70</v>
          </cell>
          <cell r="C76" t="str">
            <v>73-1</v>
          </cell>
          <cell r="E76" t="str">
            <v>전</v>
          </cell>
          <cell r="F76" t="str">
            <v>O</v>
          </cell>
          <cell r="G76">
            <v>0</v>
          </cell>
          <cell r="H76">
            <v>0</v>
          </cell>
          <cell r="I76">
            <v>0</v>
          </cell>
          <cell r="J76">
            <v>1717</v>
          </cell>
          <cell r="L76">
            <v>710</v>
          </cell>
          <cell r="M76" t="str">
            <v>전</v>
          </cell>
          <cell r="N76" t="str">
            <v>여광진</v>
          </cell>
          <cell r="O76" t="str">
            <v>함창면 오동리 784</v>
          </cell>
          <cell r="U76" t="str">
            <v>O</v>
          </cell>
          <cell r="V76" t="str">
            <v>미등기</v>
          </cell>
        </row>
        <row r="77">
          <cell r="A77" t="str">
            <v>농47</v>
          </cell>
          <cell r="B77">
            <v>71</v>
          </cell>
          <cell r="C77" t="str">
            <v>74</v>
          </cell>
          <cell r="D77" t="str">
            <v>74-3</v>
          </cell>
          <cell r="E77" t="str">
            <v>답</v>
          </cell>
          <cell r="F77">
            <v>0</v>
          </cell>
          <cell r="G77" t="str">
            <v>O</v>
          </cell>
          <cell r="H77">
            <v>0</v>
          </cell>
          <cell r="I77">
            <v>0</v>
          </cell>
          <cell r="J77">
            <v>1054</v>
          </cell>
          <cell r="L77">
            <v>389</v>
          </cell>
          <cell r="M77" t="str">
            <v>답</v>
          </cell>
          <cell r="N77" t="str">
            <v>김준호</v>
          </cell>
          <cell r="O77">
            <v>763</v>
          </cell>
          <cell r="U77" t="str">
            <v>O</v>
          </cell>
        </row>
        <row r="78">
          <cell r="A78" t="str">
            <v>농48</v>
          </cell>
          <cell r="B78">
            <v>72</v>
          </cell>
          <cell r="C78" t="str">
            <v>74-1</v>
          </cell>
          <cell r="E78" t="str">
            <v>전</v>
          </cell>
          <cell r="F78" t="str">
            <v>O</v>
          </cell>
          <cell r="G78">
            <v>0</v>
          </cell>
          <cell r="H78">
            <v>0</v>
          </cell>
          <cell r="I78">
            <v>0</v>
          </cell>
          <cell r="J78">
            <v>803</v>
          </cell>
          <cell r="L78">
            <v>4</v>
          </cell>
          <cell r="M78" t="str">
            <v>전</v>
          </cell>
          <cell r="N78" t="str">
            <v>국</v>
          </cell>
          <cell r="O78" t="str">
            <v>건설교통부</v>
          </cell>
          <cell r="U78" t="str">
            <v>O</v>
          </cell>
        </row>
        <row r="79">
          <cell r="A79" t="str">
            <v>농49</v>
          </cell>
          <cell r="B79">
            <v>73</v>
          </cell>
          <cell r="C79" t="str">
            <v>74-2</v>
          </cell>
          <cell r="E79" t="str">
            <v>답</v>
          </cell>
          <cell r="F79">
            <v>0</v>
          </cell>
          <cell r="G79" t="str">
            <v>O</v>
          </cell>
          <cell r="H79">
            <v>0</v>
          </cell>
          <cell r="I79">
            <v>0</v>
          </cell>
          <cell r="J79">
            <v>262</v>
          </cell>
          <cell r="L79">
            <v>262</v>
          </cell>
          <cell r="M79" t="str">
            <v>답</v>
          </cell>
          <cell r="N79" t="str">
            <v>김준호</v>
          </cell>
          <cell r="O79">
            <v>763</v>
          </cell>
          <cell r="U79" t="str">
            <v>O</v>
          </cell>
        </row>
        <row r="80">
          <cell r="A80" t="str">
            <v>미표기</v>
          </cell>
          <cell r="B80">
            <v>74</v>
          </cell>
          <cell r="C80" t="str">
            <v>799</v>
          </cell>
          <cell r="E80" t="str">
            <v>도</v>
          </cell>
          <cell r="F80">
            <v>0</v>
          </cell>
          <cell r="G80">
            <v>0</v>
          </cell>
          <cell r="H80">
            <v>0</v>
          </cell>
          <cell r="I80">
            <v>0</v>
          </cell>
          <cell r="J80">
            <v>40169</v>
          </cell>
          <cell r="L80">
            <v>1843</v>
          </cell>
          <cell r="M80" t="str">
            <v>도</v>
          </cell>
          <cell r="N80" t="str">
            <v>국</v>
          </cell>
          <cell r="O80" t="str">
            <v>건설교통부</v>
          </cell>
        </row>
        <row r="81">
          <cell r="A81" t="str">
            <v>미표기</v>
          </cell>
          <cell r="B81">
            <v>0</v>
          </cell>
          <cell r="F81">
            <v>0</v>
          </cell>
          <cell r="G81">
            <v>0</v>
          </cell>
          <cell r="H81">
            <v>0</v>
          </cell>
          <cell r="I81">
            <v>0</v>
          </cell>
        </row>
        <row r="82">
          <cell r="A82" t="str">
            <v>미표기</v>
          </cell>
          <cell r="B82">
            <v>0</v>
          </cell>
          <cell r="F82">
            <v>0</v>
          </cell>
          <cell r="G82">
            <v>0</v>
          </cell>
          <cell r="H82">
            <v>0</v>
          </cell>
          <cell r="I82">
            <v>0</v>
          </cell>
        </row>
        <row r="83">
          <cell r="A83" t="str">
            <v>미표기</v>
          </cell>
          <cell r="B83">
            <v>0</v>
          </cell>
          <cell r="F83">
            <v>0</v>
          </cell>
          <cell r="G83">
            <v>0</v>
          </cell>
          <cell r="H83">
            <v>0</v>
          </cell>
          <cell r="I83">
            <v>0</v>
          </cell>
        </row>
        <row r="84">
          <cell r="A84" t="str">
            <v>미표기</v>
          </cell>
          <cell r="B84">
            <v>0</v>
          </cell>
          <cell r="F84">
            <v>0</v>
          </cell>
          <cell r="G84">
            <v>0</v>
          </cell>
          <cell r="H84">
            <v>0</v>
          </cell>
          <cell r="I84">
            <v>0</v>
          </cell>
        </row>
        <row r="85">
          <cell r="A85" t="str">
            <v>미표기</v>
          </cell>
          <cell r="B85">
            <v>0</v>
          </cell>
          <cell r="F85">
            <v>0</v>
          </cell>
          <cell r="G85">
            <v>0</v>
          </cell>
          <cell r="H85">
            <v>0</v>
          </cell>
          <cell r="I85">
            <v>0</v>
          </cell>
        </row>
        <row r="86">
          <cell r="A86" t="str">
            <v>미표기</v>
          </cell>
          <cell r="B86">
            <v>0</v>
          </cell>
          <cell r="F86">
            <v>0</v>
          </cell>
          <cell r="G86">
            <v>0</v>
          </cell>
          <cell r="H86">
            <v>0</v>
          </cell>
          <cell r="I86">
            <v>0</v>
          </cell>
        </row>
        <row r="87">
          <cell r="A87" t="str">
            <v>미표기</v>
          </cell>
          <cell r="B87">
            <v>0</v>
          </cell>
          <cell r="F87">
            <v>0</v>
          </cell>
          <cell r="G87">
            <v>0</v>
          </cell>
          <cell r="H87">
            <v>0</v>
          </cell>
          <cell r="I87">
            <v>0</v>
          </cell>
        </row>
        <row r="88">
          <cell r="A88" t="str">
            <v>미표기</v>
          </cell>
          <cell r="B88">
            <v>0</v>
          </cell>
          <cell r="F88">
            <v>0</v>
          </cell>
          <cell r="G88">
            <v>0</v>
          </cell>
          <cell r="H88">
            <v>0</v>
          </cell>
          <cell r="I88">
            <v>0</v>
          </cell>
        </row>
        <row r="89">
          <cell r="A89" t="str">
            <v>미표기</v>
          </cell>
          <cell r="B89">
            <v>0</v>
          </cell>
          <cell r="F89">
            <v>0</v>
          </cell>
          <cell r="G89">
            <v>0</v>
          </cell>
          <cell r="H89">
            <v>0</v>
          </cell>
          <cell r="I89">
            <v>0</v>
          </cell>
        </row>
        <row r="90">
          <cell r="A90" t="str">
            <v>미표기</v>
          </cell>
          <cell r="B90">
            <v>0</v>
          </cell>
          <cell r="F90">
            <v>0</v>
          </cell>
          <cell r="G90">
            <v>0</v>
          </cell>
          <cell r="H90">
            <v>0</v>
          </cell>
          <cell r="I90">
            <v>0</v>
          </cell>
        </row>
        <row r="91">
          <cell r="A91" t="str">
            <v>미표기</v>
          </cell>
          <cell r="B91">
            <v>0</v>
          </cell>
          <cell r="F91">
            <v>0</v>
          </cell>
          <cell r="G91">
            <v>0</v>
          </cell>
          <cell r="H91">
            <v>0</v>
          </cell>
          <cell r="I91">
            <v>0</v>
          </cell>
        </row>
        <row r="92">
          <cell r="A92" t="str">
            <v>미표기</v>
          </cell>
          <cell r="B92">
            <v>0</v>
          </cell>
          <cell r="F92">
            <v>0</v>
          </cell>
          <cell r="G92">
            <v>0</v>
          </cell>
          <cell r="H92">
            <v>0</v>
          </cell>
          <cell r="I92">
            <v>0</v>
          </cell>
        </row>
        <row r="93">
          <cell r="A93" t="str">
            <v>미표기</v>
          </cell>
          <cell r="B93">
            <v>0</v>
          </cell>
          <cell r="F93">
            <v>0</v>
          </cell>
          <cell r="G93">
            <v>0</v>
          </cell>
          <cell r="H93">
            <v>0</v>
          </cell>
          <cell r="I93">
            <v>0</v>
          </cell>
        </row>
        <row r="94">
          <cell r="A94" t="str">
            <v>미표기</v>
          </cell>
          <cell r="B94">
            <v>0</v>
          </cell>
          <cell r="F94">
            <v>0</v>
          </cell>
          <cell r="G94">
            <v>0</v>
          </cell>
          <cell r="H94">
            <v>0</v>
          </cell>
          <cell r="I94">
            <v>0</v>
          </cell>
        </row>
        <row r="95">
          <cell r="A95" t="str">
            <v>미표기</v>
          </cell>
          <cell r="B95">
            <v>0</v>
          </cell>
          <cell r="F95">
            <v>0</v>
          </cell>
          <cell r="G95">
            <v>0</v>
          </cell>
          <cell r="H95">
            <v>0</v>
          </cell>
          <cell r="I95">
            <v>0</v>
          </cell>
        </row>
        <row r="96">
          <cell r="A96" t="str">
            <v>미표기</v>
          </cell>
          <cell r="B96">
            <v>0</v>
          </cell>
          <cell r="F96">
            <v>0</v>
          </cell>
          <cell r="G96">
            <v>0</v>
          </cell>
          <cell r="H96">
            <v>0</v>
          </cell>
          <cell r="I96">
            <v>0</v>
          </cell>
        </row>
        <row r="97">
          <cell r="A97" t="str">
            <v>미표기</v>
          </cell>
          <cell r="B97">
            <v>0</v>
          </cell>
          <cell r="F97">
            <v>0</v>
          </cell>
          <cell r="G97">
            <v>0</v>
          </cell>
          <cell r="H97">
            <v>0</v>
          </cell>
          <cell r="I97">
            <v>0</v>
          </cell>
        </row>
        <row r="98">
          <cell r="A98" t="str">
            <v>미표기</v>
          </cell>
          <cell r="B98">
            <v>0</v>
          </cell>
          <cell r="F98">
            <v>0</v>
          </cell>
          <cell r="G98">
            <v>0</v>
          </cell>
          <cell r="H98">
            <v>0</v>
          </cell>
          <cell r="I98">
            <v>0</v>
          </cell>
        </row>
        <row r="99">
          <cell r="A99" t="str">
            <v>미표기</v>
          </cell>
          <cell r="B99">
            <v>0</v>
          </cell>
          <cell r="F99">
            <v>0</v>
          </cell>
          <cell r="G99">
            <v>0</v>
          </cell>
          <cell r="H99">
            <v>0</v>
          </cell>
          <cell r="I99">
            <v>0</v>
          </cell>
        </row>
        <row r="100">
          <cell r="A100" t="str">
            <v>미표기</v>
          </cell>
          <cell r="B100">
            <v>0</v>
          </cell>
          <cell r="F100">
            <v>0</v>
          </cell>
          <cell r="G100">
            <v>0</v>
          </cell>
          <cell r="H100">
            <v>0</v>
          </cell>
          <cell r="I100">
            <v>0</v>
          </cell>
        </row>
        <row r="101">
          <cell r="A101" t="str">
            <v>미표기</v>
          </cell>
          <cell r="B101">
            <v>0</v>
          </cell>
          <cell r="F101">
            <v>0</v>
          </cell>
          <cell r="G101">
            <v>0</v>
          </cell>
          <cell r="H101">
            <v>0</v>
          </cell>
          <cell r="I101">
            <v>0</v>
          </cell>
        </row>
        <row r="102">
          <cell r="A102" t="str">
            <v>미표기</v>
          </cell>
          <cell r="B102">
            <v>0</v>
          </cell>
          <cell r="F102">
            <v>0</v>
          </cell>
          <cell r="G102">
            <v>0</v>
          </cell>
          <cell r="H102">
            <v>0</v>
          </cell>
          <cell r="I102">
            <v>0</v>
          </cell>
        </row>
        <row r="103">
          <cell r="A103" t="str">
            <v>미표기</v>
          </cell>
          <cell r="B103">
            <v>0</v>
          </cell>
          <cell r="F103">
            <v>0</v>
          </cell>
          <cell r="G103">
            <v>0</v>
          </cell>
          <cell r="H103">
            <v>0</v>
          </cell>
          <cell r="I103">
            <v>0</v>
          </cell>
        </row>
        <row r="104">
          <cell r="A104" t="str">
            <v>미표기</v>
          </cell>
          <cell r="B104">
            <v>0</v>
          </cell>
          <cell r="F104">
            <v>0</v>
          </cell>
          <cell r="G104">
            <v>0</v>
          </cell>
          <cell r="H104">
            <v>0</v>
          </cell>
          <cell r="I104">
            <v>0</v>
          </cell>
        </row>
        <row r="105">
          <cell r="A105" t="str">
            <v>미표기</v>
          </cell>
          <cell r="B105">
            <v>0</v>
          </cell>
          <cell r="F105">
            <v>0</v>
          </cell>
          <cell r="G105">
            <v>0</v>
          </cell>
          <cell r="H105">
            <v>0</v>
          </cell>
          <cell r="I105">
            <v>0</v>
          </cell>
        </row>
        <row r="106">
          <cell r="A106" t="str">
            <v>미표기</v>
          </cell>
          <cell r="B106">
            <v>0</v>
          </cell>
          <cell r="F106">
            <v>0</v>
          </cell>
          <cell r="G106">
            <v>0</v>
          </cell>
          <cell r="H106">
            <v>0</v>
          </cell>
          <cell r="I106">
            <v>0</v>
          </cell>
        </row>
        <row r="107">
          <cell r="A107" t="str">
            <v>미표기</v>
          </cell>
          <cell r="B107">
            <v>0</v>
          </cell>
          <cell r="F107">
            <v>0</v>
          </cell>
          <cell r="G107">
            <v>0</v>
          </cell>
          <cell r="H107">
            <v>0</v>
          </cell>
          <cell r="I107">
            <v>0</v>
          </cell>
        </row>
        <row r="108">
          <cell r="A108" t="str">
            <v>미표기</v>
          </cell>
          <cell r="B108">
            <v>0</v>
          </cell>
          <cell r="F108">
            <v>0</v>
          </cell>
          <cell r="G108">
            <v>0</v>
          </cell>
          <cell r="H108">
            <v>0</v>
          </cell>
          <cell r="I108">
            <v>0</v>
          </cell>
        </row>
        <row r="109">
          <cell r="A109" t="str">
            <v>미표기</v>
          </cell>
          <cell r="B109">
            <v>0</v>
          </cell>
          <cell r="F109">
            <v>0</v>
          </cell>
          <cell r="G109">
            <v>0</v>
          </cell>
          <cell r="H109">
            <v>0</v>
          </cell>
          <cell r="I109">
            <v>0</v>
          </cell>
        </row>
        <row r="110">
          <cell r="A110" t="str">
            <v>미표기</v>
          </cell>
          <cell r="B110">
            <v>0</v>
          </cell>
          <cell r="F110">
            <v>0</v>
          </cell>
          <cell r="G110">
            <v>0</v>
          </cell>
          <cell r="H110">
            <v>0</v>
          </cell>
          <cell r="I110">
            <v>0</v>
          </cell>
        </row>
        <row r="111">
          <cell r="A111" t="str">
            <v>미표기</v>
          </cell>
          <cell r="B111">
            <v>0</v>
          </cell>
          <cell r="F111">
            <v>0</v>
          </cell>
          <cell r="G111">
            <v>0</v>
          </cell>
          <cell r="H111">
            <v>0</v>
          </cell>
          <cell r="I111">
            <v>0</v>
          </cell>
        </row>
        <row r="112">
          <cell r="A112" t="str">
            <v>미표기</v>
          </cell>
          <cell r="B112">
            <v>0</v>
          </cell>
          <cell r="F112">
            <v>0</v>
          </cell>
          <cell r="G112">
            <v>0</v>
          </cell>
          <cell r="H112">
            <v>0</v>
          </cell>
          <cell r="I112">
            <v>0</v>
          </cell>
        </row>
        <row r="113">
          <cell r="A113" t="str">
            <v>미표기</v>
          </cell>
          <cell r="B113">
            <v>0</v>
          </cell>
          <cell r="F113">
            <v>0</v>
          </cell>
          <cell r="G113">
            <v>0</v>
          </cell>
          <cell r="H113">
            <v>0</v>
          </cell>
          <cell r="I113">
            <v>0</v>
          </cell>
        </row>
        <row r="114">
          <cell r="A114" t="str">
            <v>미표기</v>
          </cell>
          <cell r="B114">
            <v>0</v>
          </cell>
          <cell r="F114">
            <v>0</v>
          </cell>
          <cell r="G114">
            <v>0</v>
          </cell>
          <cell r="H114">
            <v>0</v>
          </cell>
          <cell r="I114">
            <v>0</v>
          </cell>
        </row>
        <row r="115">
          <cell r="A115" t="str">
            <v>미표기</v>
          </cell>
          <cell r="B115">
            <v>0</v>
          </cell>
          <cell r="F115">
            <v>0</v>
          </cell>
          <cell r="G115">
            <v>0</v>
          </cell>
          <cell r="H115">
            <v>0</v>
          </cell>
          <cell r="I115">
            <v>0</v>
          </cell>
        </row>
        <row r="116">
          <cell r="A116" t="str">
            <v>미표기</v>
          </cell>
          <cell r="B116">
            <v>0</v>
          </cell>
          <cell r="F116">
            <v>0</v>
          </cell>
          <cell r="G116">
            <v>0</v>
          </cell>
          <cell r="H116">
            <v>0</v>
          </cell>
          <cell r="I116">
            <v>0</v>
          </cell>
        </row>
        <row r="117">
          <cell r="A117" t="str">
            <v>미표기</v>
          </cell>
          <cell r="B117">
            <v>0</v>
          </cell>
          <cell r="F117">
            <v>0</v>
          </cell>
          <cell r="G117">
            <v>0</v>
          </cell>
          <cell r="H117">
            <v>0</v>
          </cell>
          <cell r="I117">
            <v>0</v>
          </cell>
        </row>
        <row r="118">
          <cell r="A118" t="str">
            <v>미표기</v>
          </cell>
          <cell r="B118">
            <v>0</v>
          </cell>
          <cell r="F118">
            <v>0</v>
          </cell>
          <cell r="G118">
            <v>0</v>
          </cell>
          <cell r="H118">
            <v>0</v>
          </cell>
          <cell r="I118">
            <v>0</v>
          </cell>
        </row>
        <row r="119">
          <cell r="A119" t="str">
            <v>미표기</v>
          </cell>
          <cell r="B119">
            <v>0</v>
          </cell>
          <cell r="F119">
            <v>0</v>
          </cell>
          <cell r="G119">
            <v>0</v>
          </cell>
          <cell r="H119">
            <v>0</v>
          </cell>
          <cell r="I119">
            <v>0</v>
          </cell>
        </row>
        <row r="120">
          <cell r="A120" t="str">
            <v>미표기</v>
          </cell>
          <cell r="B120">
            <v>0</v>
          </cell>
          <cell r="F120">
            <v>0</v>
          </cell>
          <cell r="G120">
            <v>0</v>
          </cell>
          <cell r="H120">
            <v>0</v>
          </cell>
          <cell r="I120">
            <v>0</v>
          </cell>
        </row>
        <row r="121">
          <cell r="A121" t="str">
            <v>미표기</v>
          </cell>
          <cell r="B121">
            <v>0</v>
          </cell>
          <cell r="F121">
            <v>0</v>
          </cell>
          <cell r="G121">
            <v>0</v>
          </cell>
          <cell r="H121">
            <v>0</v>
          </cell>
          <cell r="I121">
            <v>0</v>
          </cell>
        </row>
        <row r="122">
          <cell r="A122" t="str">
            <v>미표기</v>
          </cell>
          <cell r="B122">
            <v>0</v>
          </cell>
          <cell r="F122">
            <v>0</v>
          </cell>
          <cell r="G122">
            <v>0</v>
          </cell>
          <cell r="H122">
            <v>0</v>
          </cell>
          <cell r="I122">
            <v>0</v>
          </cell>
        </row>
        <row r="123">
          <cell r="A123" t="str">
            <v>미표기</v>
          </cell>
          <cell r="B123">
            <v>0</v>
          </cell>
          <cell r="F123">
            <v>0</v>
          </cell>
          <cell r="G123">
            <v>0</v>
          </cell>
          <cell r="H123">
            <v>0</v>
          </cell>
          <cell r="I123">
            <v>0</v>
          </cell>
        </row>
        <row r="124">
          <cell r="A124" t="str">
            <v>미표기</v>
          </cell>
          <cell r="B124">
            <v>0</v>
          </cell>
          <cell r="F124">
            <v>0</v>
          </cell>
          <cell r="G124">
            <v>0</v>
          </cell>
          <cell r="H124">
            <v>0</v>
          </cell>
          <cell r="I124">
            <v>0</v>
          </cell>
        </row>
        <row r="125">
          <cell r="A125" t="str">
            <v>미표기</v>
          </cell>
          <cell r="B125">
            <v>0</v>
          </cell>
          <cell r="F125">
            <v>0</v>
          </cell>
          <cell r="G125">
            <v>0</v>
          </cell>
          <cell r="H125">
            <v>0</v>
          </cell>
          <cell r="I125">
            <v>0</v>
          </cell>
        </row>
        <row r="126">
          <cell r="A126" t="str">
            <v>미표기</v>
          </cell>
          <cell r="B126">
            <v>0</v>
          </cell>
          <cell r="F126">
            <v>0</v>
          </cell>
          <cell r="G126">
            <v>0</v>
          </cell>
          <cell r="H126">
            <v>0</v>
          </cell>
          <cell r="I126">
            <v>0</v>
          </cell>
        </row>
        <row r="127">
          <cell r="A127" t="str">
            <v>미표기</v>
          </cell>
          <cell r="B127">
            <v>0</v>
          </cell>
          <cell r="F127">
            <v>0</v>
          </cell>
          <cell r="G127">
            <v>0</v>
          </cell>
          <cell r="H127">
            <v>0</v>
          </cell>
          <cell r="I127">
            <v>0</v>
          </cell>
        </row>
        <row r="128">
          <cell r="A128" t="str">
            <v>미표기</v>
          </cell>
          <cell r="B128">
            <v>0</v>
          </cell>
          <cell r="F128">
            <v>0</v>
          </cell>
          <cell r="G128">
            <v>0</v>
          </cell>
          <cell r="H128">
            <v>0</v>
          </cell>
          <cell r="I128">
            <v>0</v>
          </cell>
        </row>
        <row r="129">
          <cell r="A129" t="str">
            <v>미표기</v>
          </cell>
          <cell r="B129">
            <v>0</v>
          </cell>
          <cell r="F129">
            <v>0</v>
          </cell>
          <cell r="G129">
            <v>0</v>
          </cell>
          <cell r="H129">
            <v>0</v>
          </cell>
          <cell r="I129">
            <v>0</v>
          </cell>
        </row>
        <row r="130">
          <cell r="A130" t="str">
            <v>미표기</v>
          </cell>
          <cell r="B130">
            <v>0</v>
          </cell>
          <cell r="F130">
            <v>0</v>
          </cell>
          <cell r="G130">
            <v>0</v>
          </cell>
          <cell r="H130">
            <v>0</v>
          </cell>
          <cell r="I130">
            <v>0</v>
          </cell>
        </row>
        <row r="131">
          <cell r="A131" t="str">
            <v>미표기</v>
          </cell>
          <cell r="B131">
            <v>0</v>
          </cell>
          <cell r="F131">
            <v>0</v>
          </cell>
          <cell r="G131">
            <v>0</v>
          </cell>
          <cell r="H131">
            <v>0</v>
          </cell>
          <cell r="I131">
            <v>0</v>
          </cell>
        </row>
        <row r="132">
          <cell r="A132" t="str">
            <v>미표기</v>
          </cell>
          <cell r="B132">
            <v>0</v>
          </cell>
          <cell r="F132">
            <v>0</v>
          </cell>
          <cell r="G132">
            <v>0</v>
          </cell>
          <cell r="H132">
            <v>0</v>
          </cell>
          <cell r="I132">
            <v>0</v>
          </cell>
        </row>
        <row r="133">
          <cell r="A133" t="str">
            <v>미표기</v>
          </cell>
          <cell r="B133">
            <v>0</v>
          </cell>
          <cell r="F133">
            <v>0</v>
          </cell>
          <cell r="G133">
            <v>0</v>
          </cell>
          <cell r="H133">
            <v>0</v>
          </cell>
          <cell r="I133">
            <v>0</v>
          </cell>
        </row>
        <row r="134">
          <cell r="A134" t="str">
            <v>미표기</v>
          </cell>
          <cell r="B134">
            <v>0</v>
          </cell>
          <cell r="F134">
            <v>0</v>
          </cell>
          <cell r="G134">
            <v>0</v>
          </cell>
          <cell r="H134">
            <v>0</v>
          </cell>
          <cell r="I134">
            <v>0</v>
          </cell>
        </row>
        <row r="135">
          <cell r="A135" t="str">
            <v>미표기</v>
          </cell>
          <cell r="B135">
            <v>0</v>
          </cell>
          <cell r="F135">
            <v>0</v>
          </cell>
          <cell r="G135">
            <v>0</v>
          </cell>
          <cell r="H135">
            <v>0</v>
          </cell>
          <cell r="I135">
            <v>0</v>
          </cell>
        </row>
        <row r="136">
          <cell r="A136" t="str">
            <v>미표기</v>
          </cell>
          <cell r="B136">
            <v>0</v>
          </cell>
          <cell r="F136">
            <v>0</v>
          </cell>
          <cell r="G136">
            <v>0</v>
          </cell>
          <cell r="H136">
            <v>0</v>
          </cell>
          <cell r="I136">
            <v>0</v>
          </cell>
        </row>
        <row r="137">
          <cell r="A137" t="str">
            <v>미표기</v>
          </cell>
          <cell r="B137">
            <v>0</v>
          </cell>
          <cell r="F137">
            <v>0</v>
          </cell>
          <cell r="G137">
            <v>0</v>
          </cell>
          <cell r="H137">
            <v>0</v>
          </cell>
          <cell r="I137">
            <v>0</v>
          </cell>
        </row>
        <row r="138">
          <cell r="A138" t="str">
            <v>미표기</v>
          </cell>
          <cell r="B138">
            <v>0</v>
          </cell>
          <cell r="F138">
            <v>0</v>
          </cell>
          <cell r="G138">
            <v>0</v>
          </cell>
          <cell r="H138">
            <v>0</v>
          </cell>
          <cell r="I138">
            <v>0</v>
          </cell>
        </row>
        <row r="139">
          <cell r="A139" t="str">
            <v>미표기</v>
          </cell>
          <cell r="B139">
            <v>0</v>
          </cell>
          <cell r="F139">
            <v>0</v>
          </cell>
          <cell r="G139">
            <v>0</v>
          </cell>
          <cell r="H139">
            <v>0</v>
          </cell>
          <cell r="I139">
            <v>0</v>
          </cell>
        </row>
        <row r="140">
          <cell r="A140" t="str">
            <v>미표기</v>
          </cell>
          <cell r="B140">
            <v>0</v>
          </cell>
          <cell r="F140">
            <v>0</v>
          </cell>
          <cell r="G140">
            <v>0</v>
          </cell>
          <cell r="H140">
            <v>0</v>
          </cell>
          <cell r="I140">
            <v>0</v>
          </cell>
        </row>
        <row r="141">
          <cell r="A141" t="str">
            <v>미표기</v>
          </cell>
          <cell r="B141">
            <v>0</v>
          </cell>
          <cell r="F141">
            <v>0</v>
          </cell>
          <cell r="G141">
            <v>0</v>
          </cell>
          <cell r="H141">
            <v>0</v>
          </cell>
          <cell r="I141">
            <v>0</v>
          </cell>
        </row>
        <row r="142">
          <cell r="A142" t="str">
            <v>미표기</v>
          </cell>
          <cell r="B142">
            <v>0</v>
          </cell>
          <cell r="F142">
            <v>0</v>
          </cell>
          <cell r="G142">
            <v>0</v>
          </cell>
          <cell r="H142">
            <v>0</v>
          </cell>
          <cell r="I142">
            <v>0</v>
          </cell>
        </row>
        <row r="143">
          <cell r="A143" t="str">
            <v>미표기</v>
          </cell>
          <cell r="B143">
            <v>0</v>
          </cell>
          <cell r="F143">
            <v>0</v>
          </cell>
          <cell r="G143">
            <v>0</v>
          </cell>
          <cell r="H143">
            <v>0</v>
          </cell>
          <cell r="I143">
            <v>0</v>
          </cell>
        </row>
        <row r="144">
          <cell r="A144" t="str">
            <v>미표기</v>
          </cell>
          <cell r="B144">
            <v>0</v>
          </cell>
          <cell r="F144">
            <v>0</v>
          </cell>
          <cell r="G144">
            <v>0</v>
          </cell>
          <cell r="H144">
            <v>0</v>
          </cell>
          <cell r="I144">
            <v>0</v>
          </cell>
        </row>
        <row r="145">
          <cell r="A145" t="str">
            <v>미표기</v>
          </cell>
          <cell r="B145">
            <v>0</v>
          </cell>
          <cell r="F145">
            <v>0</v>
          </cell>
          <cell r="G145">
            <v>0</v>
          </cell>
          <cell r="H145">
            <v>0</v>
          </cell>
          <cell r="I145">
            <v>0</v>
          </cell>
        </row>
        <row r="146">
          <cell r="A146" t="str">
            <v>미표기</v>
          </cell>
          <cell r="B146">
            <v>0</v>
          </cell>
          <cell r="F146">
            <v>0</v>
          </cell>
          <cell r="G146">
            <v>0</v>
          </cell>
          <cell r="H146">
            <v>0</v>
          </cell>
          <cell r="I146">
            <v>0</v>
          </cell>
        </row>
        <row r="147">
          <cell r="A147" t="str">
            <v>미표기</v>
          </cell>
          <cell r="B147">
            <v>0</v>
          </cell>
          <cell r="F147">
            <v>0</v>
          </cell>
          <cell r="G147">
            <v>0</v>
          </cell>
          <cell r="H147">
            <v>0</v>
          </cell>
          <cell r="I147">
            <v>0</v>
          </cell>
        </row>
        <row r="148">
          <cell r="A148" t="str">
            <v>미표기</v>
          </cell>
          <cell r="B148">
            <v>0</v>
          </cell>
          <cell r="F148">
            <v>0</v>
          </cell>
          <cell r="G148">
            <v>0</v>
          </cell>
          <cell r="H148">
            <v>0</v>
          </cell>
          <cell r="I148">
            <v>0</v>
          </cell>
        </row>
        <row r="149">
          <cell r="A149" t="str">
            <v>미표기</v>
          </cell>
          <cell r="B149">
            <v>0</v>
          </cell>
          <cell r="F149">
            <v>0</v>
          </cell>
          <cell r="G149">
            <v>0</v>
          </cell>
          <cell r="H149">
            <v>0</v>
          </cell>
          <cell r="I149">
            <v>0</v>
          </cell>
        </row>
        <row r="150">
          <cell r="A150" t="str">
            <v>미표기</v>
          </cell>
          <cell r="B150">
            <v>0</v>
          </cell>
          <cell r="F150">
            <v>0</v>
          </cell>
          <cell r="G150">
            <v>0</v>
          </cell>
          <cell r="H150">
            <v>0</v>
          </cell>
          <cell r="I150">
            <v>0</v>
          </cell>
        </row>
        <row r="151">
          <cell r="A151" t="str">
            <v>미표기</v>
          </cell>
          <cell r="B151">
            <v>0</v>
          </cell>
          <cell r="F151">
            <v>0</v>
          </cell>
          <cell r="G151">
            <v>0</v>
          </cell>
          <cell r="H151">
            <v>0</v>
          </cell>
          <cell r="I151">
            <v>0</v>
          </cell>
        </row>
        <row r="152">
          <cell r="A152" t="str">
            <v>미표기</v>
          </cell>
          <cell r="B152">
            <v>0</v>
          </cell>
          <cell r="F152">
            <v>0</v>
          </cell>
          <cell r="G152">
            <v>0</v>
          </cell>
          <cell r="H152">
            <v>0</v>
          </cell>
          <cell r="I152">
            <v>0</v>
          </cell>
        </row>
        <row r="153">
          <cell r="A153" t="str">
            <v>미표기</v>
          </cell>
          <cell r="B153">
            <v>0</v>
          </cell>
          <cell r="F153">
            <v>0</v>
          </cell>
          <cell r="G153">
            <v>0</v>
          </cell>
          <cell r="H153">
            <v>0</v>
          </cell>
          <cell r="I153">
            <v>0</v>
          </cell>
        </row>
        <row r="154">
          <cell r="A154" t="str">
            <v>미표기</v>
          </cell>
          <cell r="B154">
            <v>0</v>
          </cell>
          <cell r="F154">
            <v>0</v>
          </cell>
          <cell r="G154">
            <v>0</v>
          </cell>
          <cell r="H154">
            <v>0</v>
          </cell>
          <cell r="I154">
            <v>0</v>
          </cell>
        </row>
        <row r="155">
          <cell r="A155" t="str">
            <v>미표기</v>
          </cell>
          <cell r="B155">
            <v>0</v>
          </cell>
          <cell r="F155">
            <v>0</v>
          </cell>
          <cell r="G155">
            <v>0</v>
          </cell>
          <cell r="H155">
            <v>0</v>
          </cell>
          <cell r="I155">
            <v>0</v>
          </cell>
        </row>
        <row r="156">
          <cell r="A156" t="str">
            <v>미표기</v>
          </cell>
          <cell r="B156">
            <v>0</v>
          </cell>
          <cell r="F156">
            <v>0</v>
          </cell>
          <cell r="G156">
            <v>0</v>
          </cell>
          <cell r="H156">
            <v>0</v>
          </cell>
          <cell r="I156">
            <v>0</v>
          </cell>
        </row>
        <row r="157">
          <cell r="A157" t="str">
            <v>미표기</v>
          </cell>
          <cell r="B157">
            <v>0</v>
          </cell>
          <cell r="F157">
            <v>0</v>
          </cell>
          <cell r="G157">
            <v>0</v>
          </cell>
          <cell r="H157">
            <v>0</v>
          </cell>
          <cell r="I157">
            <v>0</v>
          </cell>
        </row>
        <row r="158">
          <cell r="A158" t="str">
            <v>미표기</v>
          </cell>
          <cell r="B158">
            <v>0</v>
          </cell>
          <cell r="F158">
            <v>0</v>
          </cell>
          <cell r="G158">
            <v>0</v>
          </cell>
          <cell r="H158">
            <v>0</v>
          </cell>
          <cell r="I158">
            <v>0</v>
          </cell>
        </row>
        <row r="159">
          <cell r="A159" t="str">
            <v>미표기</v>
          </cell>
          <cell r="B159">
            <v>0</v>
          </cell>
          <cell r="F159">
            <v>0</v>
          </cell>
          <cell r="G159">
            <v>0</v>
          </cell>
          <cell r="H159">
            <v>0</v>
          </cell>
          <cell r="I159">
            <v>0</v>
          </cell>
        </row>
        <row r="160">
          <cell r="A160" t="str">
            <v>미표기</v>
          </cell>
          <cell r="B160">
            <v>0</v>
          </cell>
          <cell r="F160">
            <v>0</v>
          </cell>
          <cell r="G160">
            <v>0</v>
          </cell>
          <cell r="H160">
            <v>0</v>
          </cell>
          <cell r="I160">
            <v>0</v>
          </cell>
        </row>
        <row r="161">
          <cell r="A161" t="str">
            <v>미표기</v>
          </cell>
          <cell r="B161">
            <v>0</v>
          </cell>
          <cell r="F161">
            <v>0</v>
          </cell>
          <cell r="G161">
            <v>0</v>
          </cell>
          <cell r="H161">
            <v>0</v>
          </cell>
          <cell r="I161">
            <v>0</v>
          </cell>
        </row>
        <row r="162">
          <cell r="A162" t="str">
            <v>미표기</v>
          </cell>
          <cell r="B162">
            <v>0</v>
          </cell>
          <cell r="F162">
            <v>0</v>
          </cell>
          <cell r="G162">
            <v>0</v>
          </cell>
          <cell r="H162">
            <v>0</v>
          </cell>
          <cell r="I162">
            <v>0</v>
          </cell>
        </row>
        <row r="163">
          <cell r="A163" t="str">
            <v>미표기</v>
          </cell>
          <cell r="B163">
            <v>0</v>
          </cell>
          <cell r="F163">
            <v>0</v>
          </cell>
          <cell r="G163">
            <v>0</v>
          </cell>
          <cell r="H163">
            <v>0</v>
          </cell>
          <cell r="I163">
            <v>0</v>
          </cell>
        </row>
        <row r="164">
          <cell r="A164" t="str">
            <v>미표기</v>
          </cell>
          <cell r="B164">
            <v>0</v>
          </cell>
          <cell r="F164">
            <v>0</v>
          </cell>
          <cell r="G164">
            <v>0</v>
          </cell>
          <cell r="H164">
            <v>0</v>
          </cell>
          <cell r="I164">
            <v>0</v>
          </cell>
        </row>
        <row r="165">
          <cell r="A165" t="str">
            <v>미표기</v>
          </cell>
          <cell r="B165">
            <v>0</v>
          </cell>
          <cell r="F165">
            <v>0</v>
          </cell>
          <cell r="G165">
            <v>0</v>
          </cell>
          <cell r="H165">
            <v>0</v>
          </cell>
          <cell r="I165">
            <v>0</v>
          </cell>
        </row>
        <row r="166">
          <cell r="A166" t="str">
            <v>미표기</v>
          </cell>
          <cell r="B166">
            <v>0</v>
          </cell>
          <cell r="F166">
            <v>0</v>
          </cell>
          <cell r="G166">
            <v>0</v>
          </cell>
          <cell r="H166">
            <v>0</v>
          </cell>
          <cell r="I166">
            <v>0</v>
          </cell>
        </row>
        <row r="167">
          <cell r="A167" t="str">
            <v>미표기</v>
          </cell>
          <cell r="B167">
            <v>0</v>
          </cell>
          <cell r="F167">
            <v>0</v>
          </cell>
          <cell r="G167">
            <v>0</v>
          </cell>
          <cell r="H167">
            <v>0</v>
          </cell>
          <cell r="I167">
            <v>0</v>
          </cell>
        </row>
        <row r="168">
          <cell r="A168" t="str">
            <v>미표기</v>
          </cell>
          <cell r="B168">
            <v>0</v>
          </cell>
          <cell r="F168">
            <v>0</v>
          </cell>
          <cell r="G168">
            <v>0</v>
          </cell>
          <cell r="H168">
            <v>0</v>
          </cell>
          <cell r="I168">
            <v>0</v>
          </cell>
        </row>
        <row r="169">
          <cell r="A169" t="str">
            <v>미표기</v>
          </cell>
          <cell r="B169">
            <v>0</v>
          </cell>
          <cell r="F169">
            <v>0</v>
          </cell>
          <cell r="G169">
            <v>0</v>
          </cell>
          <cell r="H169">
            <v>0</v>
          </cell>
          <cell r="I169">
            <v>0</v>
          </cell>
        </row>
        <row r="170">
          <cell r="A170" t="str">
            <v>미표기</v>
          </cell>
          <cell r="B170">
            <v>0</v>
          </cell>
          <cell r="F170">
            <v>0</v>
          </cell>
          <cell r="G170">
            <v>0</v>
          </cell>
          <cell r="H170">
            <v>0</v>
          </cell>
          <cell r="I170">
            <v>0</v>
          </cell>
        </row>
        <row r="171">
          <cell r="A171" t="str">
            <v>미표기</v>
          </cell>
          <cell r="B171">
            <v>0</v>
          </cell>
          <cell r="F171">
            <v>0</v>
          </cell>
          <cell r="G171">
            <v>0</v>
          </cell>
          <cell r="H171">
            <v>0</v>
          </cell>
          <cell r="I171">
            <v>0</v>
          </cell>
        </row>
        <row r="172">
          <cell r="A172" t="str">
            <v>미표기</v>
          </cell>
          <cell r="B172">
            <v>0</v>
          </cell>
          <cell r="F172">
            <v>0</v>
          </cell>
          <cell r="G172">
            <v>0</v>
          </cell>
          <cell r="H172">
            <v>0</v>
          </cell>
          <cell r="I172">
            <v>0</v>
          </cell>
        </row>
        <row r="173">
          <cell r="A173" t="str">
            <v>미표기</v>
          </cell>
          <cell r="B173">
            <v>0</v>
          </cell>
          <cell r="F173">
            <v>0</v>
          </cell>
          <cell r="G173">
            <v>0</v>
          </cell>
          <cell r="H173">
            <v>0</v>
          </cell>
          <cell r="I173">
            <v>0</v>
          </cell>
        </row>
        <row r="174">
          <cell r="A174" t="str">
            <v>미표기</v>
          </cell>
          <cell r="B174">
            <v>0</v>
          </cell>
          <cell r="F174">
            <v>0</v>
          </cell>
          <cell r="G174">
            <v>0</v>
          </cell>
          <cell r="H174">
            <v>0</v>
          </cell>
          <cell r="I174">
            <v>0</v>
          </cell>
        </row>
        <row r="175">
          <cell r="A175" t="str">
            <v>미표기</v>
          </cell>
          <cell r="B175">
            <v>0</v>
          </cell>
          <cell r="F175">
            <v>0</v>
          </cell>
          <cell r="G175">
            <v>0</v>
          </cell>
          <cell r="H175">
            <v>0</v>
          </cell>
          <cell r="I175">
            <v>0</v>
          </cell>
        </row>
        <row r="176">
          <cell r="A176" t="str">
            <v>미표기</v>
          </cell>
          <cell r="B176">
            <v>0</v>
          </cell>
          <cell r="F176">
            <v>0</v>
          </cell>
          <cell r="G176">
            <v>0</v>
          </cell>
          <cell r="H176">
            <v>0</v>
          </cell>
          <cell r="I176">
            <v>0</v>
          </cell>
        </row>
        <row r="177">
          <cell r="A177" t="str">
            <v>미표기</v>
          </cell>
          <cell r="B177">
            <v>0</v>
          </cell>
          <cell r="F177">
            <v>0</v>
          </cell>
          <cell r="G177">
            <v>0</v>
          </cell>
          <cell r="H177">
            <v>0</v>
          </cell>
          <cell r="I177">
            <v>0</v>
          </cell>
        </row>
        <row r="178">
          <cell r="A178" t="str">
            <v>미표기</v>
          </cell>
          <cell r="B178">
            <v>0</v>
          </cell>
          <cell r="F178">
            <v>0</v>
          </cell>
          <cell r="G178">
            <v>0</v>
          </cell>
          <cell r="H178">
            <v>0</v>
          </cell>
          <cell r="I178">
            <v>0</v>
          </cell>
        </row>
        <row r="179">
          <cell r="A179" t="str">
            <v>미표기</v>
          </cell>
          <cell r="B179">
            <v>0</v>
          </cell>
          <cell r="F179">
            <v>0</v>
          </cell>
          <cell r="G179">
            <v>0</v>
          </cell>
          <cell r="H179">
            <v>0</v>
          </cell>
          <cell r="I179">
            <v>0</v>
          </cell>
        </row>
        <row r="180">
          <cell r="A180" t="str">
            <v>미표기</v>
          </cell>
          <cell r="B180">
            <v>0</v>
          </cell>
          <cell r="F180">
            <v>0</v>
          </cell>
          <cell r="G180">
            <v>0</v>
          </cell>
          <cell r="H180">
            <v>0</v>
          </cell>
          <cell r="I180">
            <v>0</v>
          </cell>
        </row>
        <row r="181">
          <cell r="A181" t="str">
            <v>미표기</v>
          </cell>
          <cell r="B181">
            <v>0</v>
          </cell>
          <cell r="F181">
            <v>0</v>
          </cell>
          <cell r="G181">
            <v>0</v>
          </cell>
          <cell r="H181">
            <v>0</v>
          </cell>
          <cell r="I181">
            <v>0</v>
          </cell>
        </row>
        <row r="182">
          <cell r="A182" t="str">
            <v>미표기</v>
          </cell>
          <cell r="B182">
            <v>0</v>
          </cell>
          <cell r="F182">
            <v>0</v>
          </cell>
          <cell r="G182">
            <v>0</v>
          </cell>
          <cell r="H182">
            <v>0</v>
          </cell>
          <cell r="I182">
            <v>0</v>
          </cell>
        </row>
        <row r="183">
          <cell r="A183" t="str">
            <v>미표기</v>
          </cell>
          <cell r="B183">
            <v>0</v>
          </cell>
          <cell r="F183">
            <v>0</v>
          </cell>
          <cell r="G183">
            <v>0</v>
          </cell>
          <cell r="H183">
            <v>0</v>
          </cell>
          <cell r="I183">
            <v>0</v>
          </cell>
        </row>
        <row r="184">
          <cell r="A184" t="str">
            <v>미표기</v>
          </cell>
          <cell r="B184">
            <v>0</v>
          </cell>
          <cell r="F184">
            <v>0</v>
          </cell>
          <cell r="G184">
            <v>0</v>
          </cell>
          <cell r="H184">
            <v>0</v>
          </cell>
          <cell r="I184">
            <v>0</v>
          </cell>
        </row>
        <row r="185">
          <cell r="A185" t="str">
            <v>미표기</v>
          </cell>
          <cell r="B185">
            <v>0</v>
          </cell>
          <cell r="F185">
            <v>0</v>
          </cell>
          <cell r="G185">
            <v>0</v>
          </cell>
          <cell r="H185">
            <v>0</v>
          </cell>
          <cell r="I185">
            <v>0</v>
          </cell>
        </row>
        <row r="186">
          <cell r="A186" t="str">
            <v>미표기</v>
          </cell>
          <cell r="B186">
            <v>0</v>
          </cell>
          <cell r="F186">
            <v>0</v>
          </cell>
          <cell r="G186">
            <v>0</v>
          </cell>
          <cell r="H186">
            <v>0</v>
          </cell>
          <cell r="I186">
            <v>0</v>
          </cell>
        </row>
        <row r="187">
          <cell r="A187" t="str">
            <v>미표기</v>
          </cell>
          <cell r="B187">
            <v>0</v>
          </cell>
          <cell r="F187">
            <v>0</v>
          </cell>
          <cell r="G187">
            <v>0</v>
          </cell>
          <cell r="H187">
            <v>0</v>
          </cell>
          <cell r="I187">
            <v>0</v>
          </cell>
        </row>
        <row r="188">
          <cell r="A188" t="str">
            <v>미표기</v>
          </cell>
          <cell r="B188">
            <v>0</v>
          </cell>
          <cell r="F188">
            <v>0</v>
          </cell>
          <cell r="G188">
            <v>0</v>
          </cell>
          <cell r="H188">
            <v>0</v>
          </cell>
          <cell r="I188">
            <v>0</v>
          </cell>
        </row>
        <row r="189">
          <cell r="A189" t="str">
            <v>미표기</v>
          </cell>
          <cell r="B189">
            <v>0</v>
          </cell>
          <cell r="F189">
            <v>0</v>
          </cell>
          <cell r="G189">
            <v>0</v>
          </cell>
          <cell r="H189">
            <v>0</v>
          </cell>
          <cell r="I189">
            <v>0</v>
          </cell>
        </row>
        <row r="190">
          <cell r="A190" t="str">
            <v>미표기</v>
          </cell>
          <cell r="B190">
            <v>0</v>
          </cell>
          <cell r="F190">
            <v>0</v>
          </cell>
          <cell r="G190">
            <v>0</v>
          </cell>
          <cell r="H190">
            <v>0</v>
          </cell>
          <cell r="I190">
            <v>0</v>
          </cell>
        </row>
        <row r="191">
          <cell r="A191" t="str">
            <v>미표기</v>
          </cell>
          <cell r="B191">
            <v>0</v>
          </cell>
          <cell r="F191">
            <v>0</v>
          </cell>
          <cell r="G191">
            <v>0</v>
          </cell>
          <cell r="H191">
            <v>0</v>
          </cell>
          <cell r="I191">
            <v>0</v>
          </cell>
        </row>
        <row r="192">
          <cell r="A192" t="str">
            <v>미표기</v>
          </cell>
          <cell r="B192">
            <v>0</v>
          </cell>
          <cell r="F192">
            <v>0</v>
          </cell>
          <cell r="G192">
            <v>0</v>
          </cell>
          <cell r="H192">
            <v>0</v>
          </cell>
          <cell r="I192">
            <v>0</v>
          </cell>
        </row>
        <row r="193">
          <cell r="A193" t="str">
            <v>미표기</v>
          </cell>
          <cell r="B193">
            <v>0</v>
          </cell>
          <cell r="F193">
            <v>0</v>
          </cell>
          <cell r="G193">
            <v>0</v>
          </cell>
          <cell r="H193">
            <v>0</v>
          </cell>
          <cell r="I193">
            <v>0</v>
          </cell>
        </row>
        <row r="194">
          <cell r="A194" t="str">
            <v>미표기</v>
          </cell>
          <cell r="B194">
            <v>0</v>
          </cell>
          <cell r="F194">
            <v>0</v>
          </cell>
          <cell r="G194">
            <v>0</v>
          </cell>
          <cell r="H194">
            <v>0</v>
          </cell>
          <cell r="I194">
            <v>0</v>
          </cell>
        </row>
        <row r="195">
          <cell r="A195" t="str">
            <v>미표기</v>
          </cell>
          <cell r="B195">
            <v>0</v>
          </cell>
          <cell r="F195">
            <v>0</v>
          </cell>
          <cell r="G195">
            <v>0</v>
          </cell>
          <cell r="H195">
            <v>0</v>
          </cell>
          <cell r="I195">
            <v>0</v>
          </cell>
        </row>
        <row r="196">
          <cell r="A196" t="str">
            <v>미표기</v>
          </cell>
          <cell r="B196">
            <v>0</v>
          </cell>
          <cell r="F196">
            <v>0</v>
          </cell>
          <cell r="G196">
            <v>0</v>
          </cell>
          <cell r="H196">
            <v>0</v>
          </cell>
          <cell r="I196">
            <v>0</v>
          </cell>
        </row>
        <row r="197">
          <cell r="A197" t="str">
            <v>미표기</v>
          </cell>
          <cell r="B197">
            <v>0</v>
          </cell>
          <cell r="F197">
            <v>0</v>
          </cell>
          <cell r="G197">
            <v>0</v>
          </cell>
          <cell r="H197">
            <v>0</v>
          </cell>
          <cell r="I197">
            <v>0</v>
          </cell>
        </row>
        <row r="198">
          <cell r="A198" t="str">
            <v>미표기</v>
          </cell>
          <cell r="B198">
            <v>0</v>
          </cell>
          <cell r="F198">
            <v>0</v>
          </cell>
          <cell r="G198">
            <v>0</v>
          </cell>
          <cell r="H198">
            <v>0</v>
          </cell>
          <cell r="I198">
            <v>0</v>
          </cell>
        </row>
        <row r="199">
          <cell r="A199" t="str">
            <v>미표기</v>
          </cell>
          <cell r="B199">
            <v>0</v>
          </cell>
          <cell r="F199">
            <v>0</v>
          </cell>
          <cell r="G199">
            <v>0</v>
          </cell>
          <cell r="H199">
            <v>0</v>
          </cell>
          <cell r="I199">
            <v>0</v>
          </cell>
        </row>
        <row r="200">
          <cell r="A200" t="str">
            <v>미표기</v>
          </cell>
          <cell r="B200">
            <v>0</v>
          </cell>
          <cell r="F200">
            <v>0</v>
          </cell>
          <cell r="G200">
            <v>0</v>
          </cell>
          <cell r="H200">
            <v>0</v>
          </cell>
          <cell r="I200">
            <v>0</v>
          </cell>
        </row>
      </sheetData>
      <sheetData sheetId="47"/>
      <sheetData sheetId="48">
        <row r="5">
          <cell r="A5" t="str">
            <v>임1</v>
          </cell>
          <cell r="B5">
            <v>1</v>
          </cell>
          <cell r="C5" t="str">
            <v>산3</v>
          </cell>
          <cell r="D5" t="str">
            <v>산3-1</v>
          </cell>
          <cell r="E5" t="str">
            <v>임</v>
          </cell>
          <cell r="F5">
            <v>0</v>
          </cell>
          <cell r="G5">
            <v>0</v>
          </cell>
          <cell r="H5">
            <v>0</v>
          </cell>
          <cell r="I5">
            <v>0</v>
          </cell>
          <cell r="J5">
            <v>7140</v>
          </cell>
          <cell r="L5">
            <v>232</v>
          </cell>
          <cell r="M5" t="str">
            <v>임</v>
          </cell>
          <cell r="N5" t="str">
            <v>허무정</v>
          </cell>
          <cell r="O5" t="str">
            <v>증촌리 50</v>
          </cell>
          <cell r="T5" t="str">
            <v>O</v>
          </cell>
        </row>
        <row r="6">
          <cell r="A6" t="str">
            <v>임2</v>
          </cell>
          <cell r="B6">
            <v>2</v>
          </cell>
          <cell r="C6" t="str">
            <v>산4</v>
          </cell>
          <cell r="D6" t="str">
            <v>산4-1</v>
          </cell>
          <cell r="E6" t="str">
            <v>임</v>
          </cell>
          <cell r="F6">
            <v>0</v>
          </cell>
          <cell r="G6">
            <v>0</v>
          </cell>
          <cell r="H6">
            <v>0</v>
          </cell>
          <cell r="I6">
            <v>0</v>
          </cell>
          <cell r="J6">
            <v>15868</v>
          </cell>
          <cell r="L6">
            <v>2685</v>
          </cell>
          <cell r="M6" t="str">
            <v>임</v>
          </cell>
          <cell r="N6" t="str">
            <v>김규형</v>
          </cell>
          <cell r="O6" t="str">
            <v>문경시 모전동 25-35</v>
          </cell>
          <cell r="T6" t="str">
            <v>O</v>
          </cell>
        </row>
        <row r="7">
          <cell r="A7" t="str">
            <v>농1</v>
          </cell>
          <cell r="B7">
            <v>3</v>
          </cell>
          <cell r="C7">
            <v>52</v>
          </cell>
          <cell r="D7" t="str">
            <v>52-1</v>
          </cell>
          <cell r="E7" t="str">
            <v>답</v>
          </cell>
          <cell r="F7">
            <v>0</v>
          </cell>
          <cell r="G7" t="str">
            <v>O</v>
          </cell>
          <cell r="H7">
            <v>0</v>
          </cell>
          <cell r="I7">
            <v>0</v>
          </cell>
          <cell r="J7">
            <v>3871</v>
          </cell>
          <cell r="L7">
            <v>159</v>
          </cell>
          <cell r="M7" t="str">
            <v>답</v>
          </cell>
          <cell r="N7" t="str">
            <v>박재수</v>
          </cell>
          <cell r="O7" t="str">
            <v>함창면 대조리 152</v>
          </cell>
          <cell r="U7" t="str">
            <v>O</v>
          </cell>
        </row>
        <row r="8">
          <cell r="A8" t="str">
            <v>농2</v>
          </cell>
          <cell r="B8">
            <v>4</v>
          </cell>
          <cell r="C8">
            <v>53</v>
          </cell>
          <cell r="D8" t="str">
            <v>53-1</v>
          </cell>
          <cell r="E8" t="str">
            <v>답</v>
          </cell>
          <cell r="F8">
            <v>0</v>
          </cell>
          <cell r="G8" t="str">
            <v>O</v>
          </cell>
          <cell r="H8">
            <v>0</v>
          </cell>
          <cell r="I8">
            <v>0</v>
          </cell>
          <cell r="J8">
            <v>3686</v>
          </cell>
          <cell r="L8">
            <v>748</v>
          </cell>
          <cell r="M8" t="str">
            <v>답</v>
          </cell>
          <cell r="N8" t="str">
            <v>황의범외2인</v>
          </cell>
          <cell r="O8" t="str">
            <v>점촌시 점촌동 244</v>
          </cell>
          <cell r="U8" t="str">
            <v>O</v>
          </cell>
        </row>
        <row r="9">
          <cell r="A9" t="str">
            <v>농3</v>
          </cell>
          <cell r="B9">
            <v>5</v>
          </cell>
          <cell r="C9">
            <v>55</v>
          </cell>
          <cell r="D9" t="str">
            <v>55-1</v>
          </cell>
          <cell r="E9" t="str">
            <v>답</v>
          </cell>
          <cell r="F9">
            <v>0</v>
          </cell>
          <cell r="G9" t="str">
            <v>O</v>
          </cell>
          <cell r="H9">
            <v>0</v>
          </cell>
          <cell r="I9">
            <v>0</v>
          </cell>
          <cell r="J9">
            <v>1736</v>
          </cell>
          <cell r="L9">
            <v>1032</v>
          </cell>
          <cell r="M9" t="str">
            <v>답</v>
          </cell>
          <cell r="N9" t="str">
            <v>한선재</v>
          </cell>
          <cell r="O9">
            <v>72</v>
          </cell>
          <cell r="U9" t="str">
            <v>O</v>
          </cell>
        </row>
        <row r="10">
          <cell r="A10" t="str">
            <v>농4</v>
          </cell>
          <cell r="B10">
            <v>6</v>
          </cell>
          <cell r="C10" t="str">
            <v>60</v>
          </cell>
          <cell r="D10" t="str">
            <v>60-2</v>
          </cell>
          <cell r="E10" t="str">
            <v>전</v>
          </cell>
          <cell r="F10" t="str">
            <v>O</v>
          </cell>
          <cell r="G10">
            <v>0</v>
          </cell>
          <cell r="H10">
            <v>0</v>
          </cell>
          <cell r="I10">
            <v>0</v>
          </cell>
          <cell r="J10">
            <v>2579</v>
          </cell>
          <cell r="L10">
            <v>7</v>
          </cell>
          <cell r="M10" t="str">
            <v>답</v>
          </cell>
          <cell r="N10" t="str">
            <v>우무작</v>
          </cell>
          <cell r="O10">
            <v>246</v>
          </cell>
          <cell r="U10" t="str">
            <v>O</v>
          </cell>
        </row>
        <row r="11">
          <cell r="A11" t="str">
            <v>농5</v>
          </cell>
          <cell r="B11">
            <v>7</v>
          </cell>
          <cell r="C11">
            <v>62</v>
          </cell>
          <cell r="D11" t="str">
            <v>62-1</v>
          </cell>
          <cell r="E11" t="str">
            <v>전</v>
          </cell>
          <cell r="F11" t="str">
            <v>O</v>
          </cell>
          <cell r="G11">
            <v>0</v>
          </cell>
          <cell r="H11">
            <v>0</v>
          </cell>
          <cell r="I11">
            <v>0</v>
          </cell>
          <cell r="J11">
            <v>2013</v>
          </cell>
          <cell r="L11">
            <v>1125</v>
          </cell>
          <cell r="M11" t="str">
            <v>전</v>
          </cell>
          <cell r="N11" t="str">
            <v>안병오</v>
          </cell>
          <cell r="O11">
            <v>153</v>
          </cell>
          <cell r="U11" t="str">
            <v>O</v>
          </cell>
        </row>
        <row r="12">
          <cell r="A12" t="str">
            <v>농6</v>
          </cell>
          <cell r="B12">
            <v>8</v>
          </cell>
          <cell r="C12">
            <v>63</v>
          </cell>
          <cell r="D12" t="str">
            <v>63-1</v>
          </cell>
          <cell r="E12" t="str">
            <v>답</v>
          </cell>
          <cell r="F12">
            <v>0</v>
          </cell>
          <cell r="G12" t="str">
            <v>O</v>
          </cell>
          <cell r="H12">
            <v>0</v>
          </cell>
          <cell r="I12">
            <v>0</v>
          </cell>
          <cell r="J12">
            <v>1058</v>
          </cell>
          <cell r="L12">
            <v>689</v>
          </cell>
          <cell r="M12" t="str">
            <v>답</v>
          </cell>
          <cell r="N12" t="str">
            <v>서정식</v>
          </cell>
          <cell r="O12">
            <v>143</v>
          </cell>
          <cell r="U12" t="str">
            <v>O</v>
          </cell>
        </row>
        <row r="13">
          <cell r="A13" t="str">
            <v>농7</v>
          </cell>
          <cell r="B13">
            <v>9</v>
          </cell>
          <cell r="C13">
            <v>66</v>
          </cell>
          <cell r="D13" t="str">
            <v>66-1</v>
          </cell>
          <cell r="E13" t="str">
            <v>전</v>
          </cell>
          <cell r="F13" t="str">
            <v>O</v>
          </cell>
          <cell r="G13">
            <v>0</v>
          </cell>
          <cell r="H13">
            <v>0</v>
          </cell>
          <cell r="I13">
            <v>0</v>
          </cell>
          <cell r="J13">
            <v>1656</v>
          </cell>
          <cell r="L13">
            <v>472</v>
          </cell>
          <cell r="M13" t="str">
            <v>전</v>
          </cell>
          <cell r="N13" t="str">
            <v>한선재</v>
          </cell>
          <cell r="O13">
            <v>172</v>
          </cell>
          <cell r="U13" t="str">
            <v>O</v>
          </cell>
        </row>
        <row r="14">
          <cell r="A14" t="str">
            <v>농8</v>
          </cell>
          <cell r="B14">
            <v>10</v>
          </cell>
          <cell r="C14">
            <v>67</v>
          </cell>
          <cell r="D14" t="str">
            <v>67-1</v>
          </cell>
          <cell r="E14" t="str">
            <v>전</v>
          </cell>
          <cell r="F14" t="str">
            <v>O</v>
          </cell>
          <cell r="G14">
            <v>0</v>
          </cell>
          <cell r="H14">
            <v>0</v>
          </cell>
          <cell r="I14">
            <v>0</v>
          </cell>
          <cell r="J14">
            <v>450</v>
          </cell>
          <cell r="L14">
            <v>312</v>
          </cell>
          <cell r="M14" t="str">
            <v>전</v>
          </cell>
          <cell r="N14" t="str">
            <v>정용길</v>
          </cell>
          <cell r="O14">
            <v>136</v>
          </cell>
          <cell r="U14" t="str">
            <v>O</v>
          </cell>
        </row>
        <row r="15">
          <cell r="A15" t="str">
            <v>임3</v>
          </cell>
          <cell r="B15">
            <v>11</v>
          </cell>
          <cell r="C15">
            <v>68</v>
          </cell>
          <cell r="E15" t="str">
            <v>임</v>
          </cell>
          <cell r="F15">
            <v>0</v>
          </cell>
          <cell r="G15">
            <v>0</v>
          </cell>
          <cell r="H15">
            <v>0</v>
          </cell>
          <cell r="I15">
            <v>0</v>
          </cell>
          <cell r="J15">
            <v>228</v>
          </cell>
          <cell r="L15">
            <v>228</v>
          </cell>
          <cell r="M15" t="str">
            <v>임</v>
          </cell>
          <cell r="N15" t="str">
            <v>정인수</v>
          </cell>
          <cell r="O15" t="str">
            <v>구향리 225</v>
          </cell>
          <cell r="T15" t="str">
            <v>O</v>
          </cell>
        </row>
        <row r="16">
          <cell r="A16" t="str">
            <v>임4</v>
          </cell>
          <cell r="B16">
            <v>12</v>
          </cell>
          <cell r="C16" t="str">
            <v>70-1</v>
          </cell>
          <cell r="D16" t="str">
            <v>70-7</v>
          </cell>
          <cell r="E16" t="str">
            <v>임</v>
          </cell>
          <cell r="F16">
            <v>0</v>
          </cell>
          <cell r="G16">
            <v>0</v>
          </cell>
          <cell r="H16">
            <v>0</v>
          </cell>
          <cell r="I16">
            <v>0</v>
          </cell>
          <cell r="J16">
            <v>5116</v>
          </cell>
          <cell r="L16">
            <v>1668</v>
          </cell>
          <cell r="M16" t="str">
            <v>임</v>
          </cell>
          <cell r="N16" t="str">
            <v>정용길</v>
          </cell>
          <cell r="O16">
            <v>136</v>
          </cell>
          <cell r="T16" t="str">
            <v>O</v>
          </cell>
        </row>
        <row r="17">
          <cell r="A17" t="str">
            <v>임5</v>
          </cell>
          <cell r="B17">
            <v>13</v>
          </cell>
          <cell r="C17" t="str">
            <v>70-3</v>
          </cell>
          <cell r="D17" t="str">
            <v>70-8</v>
          </cell>
          <cell r="E17" t="str">
            <v>임</v>
          </cell>
          <cell r="F17">
            <v>0</v>
          </cell>
          <cell r="G17">
            <v>0</v>
          </cell>
          <cell r="H17">
            <v>0</v>
          </cell>
          <cell r="I17">
            <v>0</v>
          </cell>
          <cell r="J17">
            <v>9474</v>
          </cell>
          <cell r="L17">
            <v>118</v>
          </cell>
          <cell r="M17" t="str">
            <v>임</v>
          </cell>
          <cell r="N17" t="str">
            <v>정용탁</v>
          </cell>
          <cell r="O17" t="str">
            <v>대전시 동구 성남동 128</v>
          </cell>
          <cell r="T17" t="str">
            <v>O</v>
          </cell>
        </row>
        <row r="18">
          <cell r="A18" t="str">
            <v>임6</v>
          </cell>
          <cell r="B18">
            <v>14</v>
          </cell>
          <cell r="C18" t="str">
            <v>70-6</v>
          </cell>
          <cell r="D18" t="str">
            <v>70-9</v>
          </cell>
          <cell r="E18" t="str">
            <v>임</v>
          </cell>
          <cell r="F18">
            <v>0</v>
          </cell>
          <cell r="G18">
            <v>0</v>
          </cell>
          <cell r="H18">
            <v>0</v>
          </cell>
          <cell r="I18">
            <v>0</v>
          </cell>
          <cell r="J18">
            <v>7383</v>
          </cell>
          <cell r="L18">
            <v>6878</v>
          </cell>
          <cell r="M18" t="str">
            <v>임</v>
          </cell>
          <cell r="N18" t="str">
            <v>정갑수</v>
          </cell>
          <cell r="O18">
            <v>163</v>
          </cell>
          <cell r="P18" t="str">
            <v>농협중앙회</v>
          </cell>
          <cell r="Q18" t="str">
            <v>서울 중구 충정로 1가75 (취급지점:함창지점)</v>
          </cell>
          <cell r="R18" t="str">
            <v>근저당
지상권</v>
          </cell>
          <cell r="T18" t="str">
            <v>O</v>
          </cell>
        </row>
        <row r="19">
          <cell r="A19" t="str">
            <v>농9</v>
          </cell>
          <cell r="B19">
            <v>15</v>
          </cell>
          <cell r="C19" t="str">
            <v>78-1</v>
          </cell>
          <cell r="D19" t="str">
            <v>78-3</v>
          </cell>
          <cell r="E19" t="str">
            <v>답</v>
          </cell>
          <cell r="F19">
            <v>0</v>
          </cell>
          <cell r="G19" t="str">
            <v>O</v>
          </cell>
          <cell r="H19">
            <v>0</v>
          </cell>
          <cell r="I19">
            <v>0</v>
          </cell>
          <cell r="J19">
            <v>3980</v>
          </cell>
          <cell r="L19">
            <v>2126</v>
          </cell>
          <cell r="M19" t="str">
            <v>답</v>
          </cell>
          <cell r="N19" t="str">
            <v>박종철</v>
          </cell>
          <cell r="O19">
            <v>72</v>
          </cell>
          <cell r="U19" t="str">
            <v>O</v>
          </cell>
        </row>
        <row r="20">
          <cell r="A20" t="str">
            <v>실1</v>
          </cell>
          <cell r="B20">
            <v>16</v>
          </cell>
          <cell r="C20" t="str">
            <v>79-1</v>
          </cell>
          <cell r="D20" t="str">
            <v>79-4</v>
          </cell>
          <cell r="E20" t="str">
            <v>임</v>
          </cell>
          <cell r="F20">
            <v>0</v>
          </cell>
          <cell r="G20">
            <v>0</v>
          </cell>
          <cell r="H20">
            <v>0</v>
          </cell>
          <cell r="I20">
            <v>0</v>
          </cell>
          <cell r="J20">
            <v>15445</v>
          </cell>
          <cell r="K20">
            <v>6024</v>
          </cell>
          <cell r="L20">
            <v>6191</v>
          </cell>
          <cell r="M20" t="str">
            <v>과</v>
          </cell>
          <cell r="N20" t="str">
            <v>조달성</v>
          </cell>
          <cell r="O20" t="str">
            <v>점촌시 모전동 82-37</v>
          </cell>
          <cell r="U20" t="str">
            <v>O</v>
          </cell>
        </row>
        <row r="21">
          <cell r="A21" t="str">
            <v>실2</v>
          </cell>
          <cell r="D21" t="str">
            <v>79-6</v>
          </cell>
          <cell r="F21">
            <v>0</v>
          </cell>
          <cell r="G21">
            <v>0</v>
          </cell>
          <cell r="H21">
            <v>0</v>
          </cell>
          <cell r="I21">
            <v>0</v>
          </cell>
          <cell r="K21">
            <v>167</v>
          </cell>
          <cell r="M21" t="str">
            <v>과</v>
          </cell>
          <cell r="U21" t="str">
            <v>O</v>
          </cell>
        </row>
        <row r="22">
          <cell r="A22" t="str">
            <v>미표기</v>
          </cell>
          <cell r="B22">
            <v>17</v>
          </cell>
          <cell r="C22" t="str">
            <v>79-2</v>
          </cell>
          <cell r="E22" t="str">
            <v>철</v>
          </cell>
          <cell r="F22">
            <v>0</v>
          </cell>
          <cell r="G22">
            <v>0</v>
          </cell>
          <cell r="H22">
            <v>0</v>
          </cell>
          <cell r="I22">
            <v>0</v>
          </cell>
          <cell r="J22">
            <v>5343</v>
          </cell>
          <cell r="L22">
            <v>1036</v>
          </cell>
          <cell r="M22" t="str">
            <v>철</v>
          </cell>
          <cell r="N22" t="str">
            <v>국</v>
          </cell>
          <cell r="O22" t="str">
            <v>철도청</v>
          </cell>
        </row>
        <row r="23">
          <cell r="A23" t="str">
            <v>임7</v>
          </cell>
          <cell r="B23">
            <v>18</v>
          </cell>
          <cell r="C23" t="str">
            <v>79-3</v>
          </cell>
          <cell r="D23" t="str">
            <v>79-8</v>
          </cell>
          <cell r="E23" t="str">
            <v>임</v>
          </cell>
          <cell r="F23">
            <v>0</v>
          </cell>
          <cell r="G23">
            <v>0</v>
          </cell>
          <cell r="H23">
            <v>0</v>
          </cell>
          <cell r="I23">
            <v>0</v>
          </cell>
          <cell r="J23">
            <v>367</v>
          </cell>
          <cell r="L23">
            <v>244</v>
          </cell>
          <cell r="M23" t="str">
            <v>임</v>
          </cell>
          <cell r="N23" t="str">
            <v>조달성</v>
          </cell>
          <cell r="O23" t="str">
            <v>윤직리 610</v>
          </cell>
          <cell r="T23" t="str">
            <v>O</v>
          </cell>
        </row>
        <row r="24">
          <cell r="A24" t="str">
            <v>농10</v>
          </cell>
          <cell r="B24">
            <v>19</v>
          </cell>
          <cell r="C24">
            <v>80</v>
          </cell>
          <cell r="D24" t="str">
            <v>80-1</v>
          </cell>
          <cell r="E24" t="str">
            <v>전</v>
          </cell>
          <cell r="F24" t="str">
            <v>O</v>
          </cell>
          <cell r="G24">
            <v>0</v>
          </cell>
          <cell r="H24">
            <v>0</v>
          </cell>
          <cell r="I24">
            <v>0</v>
          </cell>
          <cell r="J24">
            <v>2126</v>
          </cell>
          <cell r="K24">
            <v>33</v>
          </cell>
          <cell r="L24">
            <v>68</v>
          </cell>
          <cell r="M24" t="str">
            <v>전</v>
          </cell>
          <cell r="N24" t="str">
            <v>김종석</v>
          </cell>
          <cell r="O24">
            <v>136</v>
          </cell>
          <cell r="U24" t="str">
            <v>O</v>
          </cell>
        </row>
        <row r="25">
          <cell r="A25" t="str">
            <v>농11</v>
          </cell>
          <cell r="D25" t="str">
            <v>80-2</v>
          </cell>
          <cell r="F25">
            <v>0</v>
          </cell>
          <cell r="G25">
            <v>0</v>
          </cell>
          <cell r="H25">
            <v>0</v>
          </cell>
          <cell r="I25">
            <v>0</v>
          </cell>
          <cell r="K25">
            <v>35</v>
          </cell>
          <cell r="U25" t="str">
            <v>O</v>
          </cell>
        </row>
        <row r="26">
          <cell r="A26" t="str">
            <v>농12</v>
          </cell>
          <cell r="B26">
            <v>20</v>
          </cell>
          <cell r="C26">
            <v>83</v>
          </cell>
          <cell r="D26" t="str">
            <v>83-1</v>
          </cell>
          <cell r="E26" t="str">
            <v>구</v>
          </cell>
          <cell r="F26">
            <v>0</v>
          </cell>
          <cell r="G26">
            <v>0</v>
          </cell>
          <cell r="H26">
            <v>0</v>
          </cell>
          <cell r="I26" t="str">
            <v>O</v>
          </cell>
          <cell r="J26">
            <v>212</v>
          </cell>
          <cell r="L26">
            <v>85</v>
          </cell>
          <cell r="M26" t="str">
            <v>구</v>
          </cell>
          <cell r="N26" t="str">
            <v>이의봉</v>
          </cell>
          <cell r="O26">
            <v>408</v>
          </cell>
          <cell r="U26" t="str">
            <v>O</v>
          </cell>
        </row>
        <row r="27">
          <cell r="A27" t="str">
            <v>농13</v>
          </cell>
          <cell r="B27">
            <v>21</v>
          </cell>
          <cell r="C27" t="str">
            <v>87-1</v>
          </cell>
          <cell r="D27" t="str">
            <v>87-5</v>
          </cell>
          <cell r="E27" t="str">
            <v>답</v>
          </cell>
          <cell r="F27">
            <v>0</v>
          </cell>
          <cell r="G27" t="str">
            <v>O</v>
          </cell>
          <cell r="H27">
            <v>0</v>
          </cell>
          <cell r="I27">
            <v>0</v>
          </cell>
          <cell r="J27">
            <v>1517</v>
          </cell>
          <cell r="L27">
            <v>1326</v>
          </cell>
          <cell r="M27" t="str">
            <v>답</v>
          </cell>
          <cell r="N27" t="str">
            <v>서정한</v>
          </cell>
          <cell r="O27">
            <v>143</v>
          </cell>
          <cell r="U27" t="str">
            <v>O</v>
          </cell>
        </row>
        <row r="28">
          <cell r="A28" t="str">
            <v>천1</v>
          </cell>
          <cell r="B28">
            <v>22</v>
          </cell>
          <cell r="C28" t="str">
            <v>87-3</v>
          </cell>
          <cell r="D28" t="str">
            <v>87-6</v>
          </cell>
          <cell r="E28" t="str">
            <v>천</v>
          </cell>
          <cell r="F28">
            <v>0</v>
          </cell>
          <cell r="G28">
            <v>0</v>
          </cell>
          <cell r="H28">
            <v>0</v>
          </cell>
          <cell r="I28">
            <v>0</v>
          </cell>
          <cell r="J28">
            <v>1336</v>
          </cell>
          <cell r="L28">
            <v>148</v>
          </cell>
          <cell r="M28" t="str">
            <v>천</v>
          </cell>
          <cell r="N28" t="str">
            <v>박상용</v>
          </cell>
          <cell r="O28">
            <v>102</v>
          </cell>
        </row>
        <row r="29">
          <cell r="A29" t="str">
            <v>농14</v>
          </cell>
          <cell r="B29">
            <v>23</v>
          </cell>
          <cell r="C29">
            <v>91</v>
          </cell>
          <cell r="E29" t="str">
            <v>답</v>
          </cell>
          <cell r="F29">
            <v>0</v>
          </cell>
          <cell r="G29" t="str">
            <v>O</v>
          </cell>
          <cell r="H29">
            <v>0</v>
          </cell>
          <cell r="I29">
            <v>0</v>
          </cell>
          <cell r="J29">
            <v>999</v>
          </cell>
          <cell r="L29">
            <v>999</v>
          </cell>
          <cell r="M29" t="str">
            <v>답</v>
          </cell>
          <cell r="N29" t="str">
            <v>김인기</v>
          </cell>
          <cell r="O29">
            <v>424</v>
          </cell>
          <cell r="U29" t="str">
            <v>O</v>
          </cell>
        </row>
        <row r="30">
          <cell r="A30" t="str">
            <v>천2</v>
          </cell>
          <cell r="B30">
            <v>24</v>
          </cell>
          <cell r="C30" t="str">
            <v>91-1</v>
          </cell>
          <cell r="D30" t="str">
            <v>91-3</v>
          </cell>
          <cell r="E30" t="str">
            <v>천</v>
          </cell>
          <cell r="F30">
            <v>0</v>
          </cell>
          <cell r="G30">
            <v>0</v>
          </cell>
          <cell r="H30">
            <v>0</v>
          </cell>
          <cell r="I30">
            <v>0</v>
          </cell>
          <cell r="J30">
            <v>461</v>
          </cell>
          <cell r="L30">
            <v>314</v>
          </cell>
          <cell r="M30" t="str">
            <v>천</v>
          </cell>
          <cell r="N30" t="str">
            <v>김성인기</v>
          </cell>
          <cell r="O30" t="str">
            <v>함창읍 대조리 424</v>
          </cell>
        </row>
        <row r="31">
          <cell r="A31" t="str">
            <v>농15</v>
          </cell>
          <cell r="B31">
            <v>25</v>
          </cell>
          <cell r="C31" t="str">
            <v>91-2</v>
          </cell>
          <cell r="D31" t="str">
            <v>91-4</v>
          </cell>
          <cell r="E31" t="str">
            <v>답</v>
          </cell>
          <cell r="F31">
            <v>0</v>
          </cell>
          <cell r="G31" t="str">
            <v>O</v>
          </cell>
          <cell r="H31">
            <v>0</v>
          </cell>
          <cell r="I31">
            <v>0</v>
          </cell>
          <cell r="J31">
            <v>2540</v>
          </cell>
          <cell r="K31">
            <v>837</v>
          </cell>
          <cell r="L31">
            <v>848</v>
          </cell>
          <cell r="M31" t="str">
            <v>답</v>
          </cell>
          <cell r="N31" t="str">
            <v>김성인기</v>
          </cell>
          <cell r="O31" t="str">
            <v>함창읍 대조리 424</v>
          </cell>
          <cell r="U31" t="str">
            <v>O</v>
          </cell>
        </row>
        <row r="32">
          <cell r="A32" t="str">
            <v>농16</v>
          </cell>
          <cell r="D32" t="str">
            <v>91-5</v>
          </cell>
          <cell r="F32">
            <v>0</v>
          </cell>
          <cell r="G32">
            <v>0</v>
          </cell>
          <cell r="H32">
            <v>0</v>
          </cell>
          <cell r="I32">
            <v>0</v>
          </cell>
          <cell r="K32">
            <v>11</v>
          </cell>
          <cell r="U32" t="str">
            <v>O</v>
          </cell>
        </row>
        <row r="33">
          <cell r="A33" t="str">
            <v>임8</v>
          </cell>
          <cell r="B33">
            <v>26</v>
          </cell>
          <cell r="C33">
            <v>92</v>
          </cell>
          <cell r="D33" t="str">
            <v>92-1</v>
          </cell>
          <cell r="E33" t="str">
            <v>임</v>
          </cell>
          <cell r="F33">
            <v>0</v>
          </cell>
          <cell r="G33">
            <v>0</v>
          </cell>
          <cell r="H33">
            <v>0</v>
          </cell>
          <cell r="I33">
            <v>0</v>
          </cell>
          <cell r="J33">
            <v>9514</v>
          </cell>
          <cell r="L33">
            <v>3141</v>
          </cell>
          <cell r="M33" t="str">
            <v>임</v>
          </cell>
          <cell r="N33" t="str">
            <v>채규일</v>
          </cell>
          <cell r="O33" t="str">
            <v>이안면 중촌리</v>
          </cell>
          <cell r="T33" t="str">
            <v>O</v>
          </cell>
          <cell r="V33" t="str">
            <v>미등기</v>
          </cell>
        </row>
        <row r="34">
          <cell r="A34" t="str">
            <v>농17</v>
          </cell>
          <cell r="B34">
            <v>27</v>
          </cell>
          <cell r="C34">
            <v>93</v>
          </cell>
          <cell r="E34" t="str">
            <v>답</v>
          </cell>
          <cell r="F34">
            <v>0</v>
          </cell>
          <cell r="G34" t="str">
            <v>O</v>
          </cell>
          <cell r="H34">
            <v>0</v>
          </cell>
          <cell r="I34">
            <v>0</v>
          </cell>
          <cell r="J34">
            <v>919</v>
          </cell>
          <cell r="L34">
            <v>919</v>
          </cell>
          <cell r="M34" t="str">
            <v>답</v>
          </cell>
          <cell r="N34" t="str">
            <v>장정근</v>
          </cell>
          <cell r="O34">
            <v>394</v>
          </cell>
          <cell r="U34" t="str">
            <v>O</v>
          </cell>
        </row>
        <row r="35">
          <cell r="A35" t="str">
            <v>농18</v>
          </cell>
          <cell r="B35">
            <v>28</v>
          </cell>
          <cell r="C35" t="str">
            <v>94-1</v>
          </cell>
          <cell r="D35" t="str">
            <v>94-3</v>
          </cell>
          <cell r="E35" t="str">
            <v>전</v>
          </cell>
          <cell r="F35" t="str">
            <v>O</v>
          </cell>
          <cell r="G35">
            <v>0</v>
          </cell>
          <cell r="H35">
            <v>0</v>
          </cell>
          <cell r="I35">
            <v>0</v>
          </cell>
          <cell r="J35">
            <v>1055</v>
          </cell>
          <cell r="L35">
            <v>314</v>
          </cell>
          <cell r="M35" t="str">
            <v>전</v>
          </cell>
          <cell r="N35" t="str">
            <v>장정근</v>
          </cell>
          <cell r="O35">
            <v>394</v>
          </cell>
          <cell r="U35" t="str">
            <v>O</v>
          </cell>
        </row>
        <row r="36">
          <cell r="A36" t="str">
            <v>미표기</v>
          </cell>
          <cell r="B36">
            <v>29</v>
          </cell>
          <cell r="C36" t="str">
            <v>151</v>
          </cell>
          <cell r="D36" t="str">
            <v>151-2</v>
          </cell>
          <cell r="E36" t="str">
            <v>대</v>
          </cell>
          <cell r="F36">
            <v>0</v>
          </cell>
          <cell r="G36">
            <v>0</v>
          </cell>
          <cell r="H36">
            <v>0</v>
          </cell>
          <cell r="I36">
            <v>0</v>
          </cell>
          <cell r="J36">
            <v>711</v>
          </cell>
          <cell r="L36">
            <v>564</v>
          </cell>
          <cell r="M36" t="str">
            <v>대</v>
          </cell>
          <cell r="N36" t="str">
            <v>유순옥</v>
          </cell>
          <cell r="O36">
            <v>192</v>
          </cell>
        </row>
        <row r="37">
          <cell r="A37" t="str">
            <v>미표기</v>
          </cell>
          <cell r="B37">
            <v>30</v>
          </cell>
          <cell r="C37" t="str">
            <v>151-1</v>
          </cell>
          <cell r="D37" t="str">
            <v>151-3</v>
          </cell>
          <cell r="E37" t="str">
            <v>대</v>
          </cell>
          <cell r="F37">
            <v>0</v>
          </cell>
          <cell r="G37">
            <v>0</v>
          </cell>
          <cell r="H37">
            <v>0</v>
          </cell>
          <cell r="I37">
            <v>0</v>
          </cell>
          <cell r="J37">
            <v>463</v>
          </cell>
          <cell r="L37">
            <v>19</v>
          </cell>
          <cell r="M37" t="str">
            <v>대</v>
          </cell>
          <cell r="N37" t="str">
            <v>윤석일</v>
          </cell>
          <cell r="O37">
            <v>151</v>
          </cell>
        </row>
        <row r="38">
          <cell r="A38" t="str">
            <v>농19</v>
          </cell>
          <cell r="B38">
            <v>31</v>
          </cell>
          <cell r="C38" t="str">
            <v>352</v>
          </cell>
          <cell r="D38" t="str">
            <v>352-1</v>
          </cell>
          <cell r="E38" t="str">
            <v>답</v>
          </cell>
          <cell r="F38">
            <v>0</v>
          </cell>
          <cell r="G38" t="str">
            <v>O</v>
          </cell>
          <cell r="H38">
            <v>0</v>
          </cell>
          <cell r="I38">
            <v>0</v>
          </cell>
          <cell r="J38">
            <v>2592</v>
          </cell>
          <cell r="L38">
            <v>270</v>
          </cell>
          <cell r="M38" t="str">
            <v>답</v>
          </cell>
          <cell r="N38" t="str">
            <v>손수기</v>
          </cell>
          <cell r="O38">
            <v>420</v>
          </cell>
          <cell r="U38" t="str">
            <v>O</v>
          </cell>
        </row>
        <row r="39">
          <cell r="A39" t="str">
            <v>농20</v>
          </cell>
          <cell r="B39">
            <v>32</v>
          </cell>
          <cell r="C39">
            <v>433</v>
          </cell>
          <cell r="D39" t="str">
            <v>433-1</v>
          </cell>
          <cell r="E39" t="str">
            <v>답</v>
          </cell>
          <cell r="F39">
            <v>0</v>
          </cell>
          <cell r="G39" t="str">
            <v>O</v>
          </cell>
          <cell r="H39">
            <v>0</v>
          </cell>
          <cell r="I39">
            <v>0</v>
          </cell>
          <cell r="J39">
            <v>2172</v>
          </cell>
          <cell r="K39">
            <v>55</v>
          </cell>
          <cell r="L39">
            <v>136</v>
          </cell>
          <cell r="M39" t="str">
            <v>답</v>
          </cell>
          <cell r="N39" t="str">
            <v>장건섭</v>
          </cell>
          <cell r="O39">
            <v>413</v>
          </cell>
          <cell r="U39" t="str">
            <v>O</v>
          </cell>
        </row>
        <row r="40">
          <cell r="A40" t="str">
            <v>농21</v>
          </cell>
          <cell r="D40" t="str">
            <v>433-2</v>
          </cell>
          <cell r="F40">
            <v>0</v>
          </cell>
          <cell r="G40">
            <v>0</v>
          </cell>
          <cell r="H40">
            <v>0</v>
          </cell>
          <cell r="I40">
            <v>0</v>
          </cell>
          <cell r="K40">
            <v>81</v>
          </cell>
          <cell r="U40" t="str">
            <v>O</v>
          </cell>
        </row>
        <row r="41">
          <cell r="A41" t="str">
            <v>농22</v>
          </cell>
          <cell r="B41">
            <v>33</v>
          </cell>
          <cell r="C41">
            <v>434</v>
          </cell>
          <cell r="D41" t="str">
            <v>434-1</v>
          </cell>
          <cell r="E41" t="str">
            <v>답</v>
          </cell>
          <cell r="F41">
            <v>0</v>
          </cell>
          <cell r="G41" t="str">
            <v>O</v>
          </cell>
          <cell r="H41">
            <v>0</v>
          </cell>
          <cell r="I41">
            <v>0</v>
          </cell>
          <cell r="J41">
            <v>1623</v>
          </cell>
          <cell r="K41">
            <v>562</v>
          </cell>
          <cell r="L41">
            <v>788</v>
          </cell>
          <cell r="M41" t="str">
            <v>답</v>
          </cell>
          <cell r="N41" t="str">
            <v>장건섭</v>
          </cell>
          <cell r="O41">
            <v>413</v>
          </cell>
          <cell r="U41" t="str">
            <v>O</v>
          </cell>
        </row>
        <row r="42">
          <cell r="A42" t="str">
            <v>농23</v>
          </cell>
          <cell r="D42" t="str">
            <v>434-2</v>
          </cell>
          <cell r="F42">
            <v>0</v>
          </cell>
          <cell r="G42">
            <v>0</v>
          </cell>
          <cell r="H42">
            <v>0</v>
          </cell>
          <cell r="I42">
            <v>0</v>
          </cell>
          <cell r="K42">
            <v>226</v>
          </cell>
          <cell r="U42" t="str">
            <v>O</v>
          </cell>
        </row>
        <row r="43">
          <cell r="A43" t="str">
            <v>농24</v>
          </cell>
          <cell r="B43">
            <v>34</v>
          </cell>
          <cell r="C43">
            <v>435</v>
          </cell>
          <cell r="D43" t="str">
            <v>435-1</v>
          </cell>
          <cell r="E43" t="str">
            <v>답</v>
          </cell>
          <cell r="F43">
            <v>0</v>
          </cell>
          <cell r="G43" t="str">
            <v>O</v>
          </cell>
          <cell r="H43">
            <v>0</v>
          </cell>
          <cell r="I43">
            <v>0</v>
          </cell>
          <cell r="J43">
            <v>3683</v>
          </cell>
          <cell r="L43">
            <v>3133</v>
          </cell>
          <cell r="M43" t="str">
            <v>답</v>
          </cell>
          <cell r="N43" t="str">
            <v>장정근</v>
          </cell>
          <cell r="O43">
            <v>394</v>
          </cell>
          <cell r="U43" t="str">
            <v>O</v>
          </cell>
        </row>
        <row r="44">
          <cell r="A44" t="str">
            <v>농25</v>
          </cell>
          <cell r="B44">
            <v>35</v>
          </cell>
          <cell r="C44" t="str">
            <v>436-1</v>
          </cell>
          <cell r="E44" t="str">
            <v>답</v>
          </cell>
          <cell r="F44">
            <v>0</v>
          </cell>
          <cell r="G44" t="str">
            <v>O</v>
          </cell>
          <cell r="H44">
            <v>0</v>
          </cell>
          <cell r="I44">
            <v>0</v>
          </cell>
          <cell r="J44">
            <v>1223</v>
          </cell>
          <cell r="L44">
            <v>1223</v>
          </cell>
          <cell r="M44" t="str">
            <v>답</v>
          </cell>
          <cell r="N44" t="str">
            <v>박건수</v>
          </cell>
          <cell r="O44">
            <v>413</v>
          </cell>
          <cell r="P44" t="str">
            <v>함창농협</v>
          </cell>
          <cell r="Q44" t="str">
            <v>상주군 함창읍 구향리 142-4</v>
          </cell>
          <cell r="R44" t="str">
            <v>근저당</v>
          </cell>
          <cell r="S44" t="str">
            <v>O</v>
          </cell>
        </row>
        <row r="45">
          <cell r="A45" t="str">
            <v>농26</v>
          </cell>
          <cell r="B45">
            <v>36</v>
          </cell>
          <cell r="C45" t="str">
            <v>436-2</v>
          </cell>
          <cell r="E45" t="str">
            <v>답</v>
          </cell>
          <cell r="F45">
            <v>0</v>
          </cell>
          <cell r="G45" t="str">
            <v>O</v>
          </cell>
          <cell r="H45">
            <v>0</v>
          </cell>
          <cell r="I45">
            <v>0</v>
          </cell>
          <cell r="J45">
            <v>7653</v>
          </cell>
          <cell r="L45">
            <v>7653</v>
          </cell>
          <cell r="M45" t="str">
            <v>답</v>
          </cell>
          <cell r="N45" t="str">
            <v>박건수</v>
          </cell>
          <cell r="O45">
            <v>413</v>
          </cell>
          <cell r="P45" t="str">
            <v>함창농협</v>
          </cell>
          <cell r="Q45" t="str">
            <v>상주군 함창읍 구향리 142-4</v>
          </cell>
          <cell r="R45" t="str">
            <v>근저당</v>
          </cell>
          <cell r="S45" t="str">
            <v>O</v>
          </cell>
        </row>
        <row r="46">
          <cell r="A46" t="str">
            <v>농27</v>
          </cell>
          <cell r="B46">
            <v>37</v>
          </cell>
          <cell r="C46">
            <v>437</v>
          </cell>
          <cell r="D46" t="str">
            <v>437-1</v>
          </cell>
          <cell r="E46" t="str">
            <v>답</v>
          </cell>
          <cell r="F46">
            <v>0</v>
          </cell>
          <cell r="G46" t="str">
            <v>O</v>
          </cell>
          <cell r="H46">
            <v>0</v>
          </cell>
          <cell r="I46">
            <v>0</v>
          </cell>
          <cell r="J46">
            <v>4476</v>
          </cell>
          <cell r="L46">
            <v>3730</v>
          </cell>
          <cell r="M46" t="str">
            <v>답</v>
          </cell>
          <cell r="N46" t="str">
            <v>채인수</v>
          </cell>
          <cell r="O46">
            <v>396</v>
          </cell>
          <cell r="S46" t="str">
            <v>O</v>
          </cell>
        </row>
        <row r="47">
          <cell r="A47" t="str">
            <v>농28</v>
          </cell>
          <cell r="B47">
            <v>38</v>
          </cell>
          <cell r="C47">
            <v>438</v>
          </cell>
          <cell r="D47" t="str">
            <v>438-1</v>
          </cell>
          <cell r="E47" t="str">
            <v>전</v>
          </cell>
          <cell r="F47" t="str">
            <v>O</v>
          </cell>
          <cell r="G47">
            <v>0</v>
          </cell>
          <cell r="H47">
            <v>0</v>
          </cell>
          <cell r="I47">
            <v>0</v>
          </cell>
          <cell r="J47">
            <v>2354</v>
          </cell>
          <cell r="L47">
            <v>490</v>
          </cell>
          <cell r="M47" t="str">
            <v>전</v>
          </cell>
          <cell r="N47" t="str">
            <v>이순덕</v>
          </cell>
          <cell r="O47">
            <v>424</v>
          </cell>
          <cell r="P47" t="str">
            <v>함창농협</v>
          </cell>
          <cell r="Q47" t="str">
            <v>상주군 함창읍 구향리 142-4</v>
          </cell>
          <cell r="R47" t="str">
            <v>근저당</v>
          </cell>
          <cell r="U47" t="str">
            <v>O</v>
          </cell>
        </row>
        <row r="48">
          <cell r="A48" t="str">
            <v>임9</v>
          </cell>
          <cell r="B48">
            <v>39</v>
          </cell>
          <cell r="C48" t="str">
            <v>442-1</v>
          </cell>
          <cell r="D48" t="str">
            <v>442-2</v>
          </cell>
          <cell r="E48" t="str">
            <v>임</v>
          </cell>
          <cell r="F48">
            <v>0</v>
          </cell>
          <cell r="G48">
            <v>0</v>
          </cell>
          <cell r="H48">
            <v>0</v>
          </cell>
          <cell r="I48">
            <v>0</v>
          </cell>
          <cell r="J48">
            <v>8836</v>
          </cell>
          <cell r="L48">
            <v>3203</v>
          </cell>
          <cell r="M48" t="str">
            <v>임</v>
          </cell>
          <cell r="N48" t="str">
            <v>이순덕</v>
          </cell>
          <cell r="O48">
            <v>424</v>
          </cell>
          <cell r="T48" t="str">
            <v>O</v>
          </cell>
        </row>
        <row r="49">
          <cell r="A49" t="str">
            <v>농29</v>
          </cell>
          <cell r="B49">
            <v>40</v>
          </cell>
          <cell r="C49">
            <v>449</v>
          </cell>
          <cell r="D49" t="str">
            <v>449-1</v>
          </cell>
          <cell r="E49" t="str">
            <v>답</v>
          </cell>
          <cell r="F49">
            <v>0</v>
          </cell>
          <cell r="G49" t="str">
            <v>O</v>
          </cell>
          <cell r="H49">
            <v>0</v>
          </cell>
          <cell r="I49">
            <v>0</v>
          </cell>
          <cell r="J49">
            <v>3289</v>
          </cell>
          <cell r="L49">
            <v>2259</v>
          </cell>
          <cell r="M49" t="str">
            <v>답</v>
          </cell>
          <cell r="N49" t="str">
            <v>장정식</v>
          </cell>
          <cell r="O49">
            <v>394</v>
          </cell>
          <cell r="S49" t="str">
            <v>O</v>
          </cell>
        </row>
        <row r="50">
          <cell r="A50" t="str">
            <v>농30</v>
          </cell>
          <cell r="B50">
            <v>41</v>
          </cell>
          <cell r="C50" t="str">
            <v>450</v>
          </cell>
          <cell r="E50" t="str">
            <v>답</v>
          </cell>
          <cell r="F50">
            <v>0</v>
          </cell>
          <cell r="G50" t="str">
            <v>O</v>
          </cell>
          <cell r="H50">
            <v>0</v>
          </cell>
          <cell r="I50">
            <v>0</v>
          </cell>
          <cell r="J50">
            <v>8774</v>
          </cell>
          <cell r="L50">
            <v>8774</v>
          </cell>
          <cell r="M50" t="str">
            <v>답</v>
          </cell>
          <cell r="N50" t="str">
            <v>채희묵</v>
          </cell>
          <cell r="O50">
            <v>408</v>
          </cell>
          <cell r="P50" t="str">
            <v>함창농협
농어촌진흥공사</v>
          </cell>
          <cell r="Q50" t="str">
            <v>상주군 함창읍 구향리 142-4
경기도 의왕시 포일동 487(상주시지부)</v>
          </cell>
          <cell r="R50" t="str">
            <v>근저당
임차권</v>
          </cell>
          <cell r="S50" t="str">
            <v>O</v>
          </cell>
        </row>
        <row r="51">
          <cell r="A51" t="str">
            <v>농31</v>
          </cell>
          <cell r="B51">
            <v>42</v>
          </cell>
          <cell r="C51" t="str">
            <v>451-1</v>
          </cell>
          <cell r="D51" t="str">
            <v>451-4</v>
          </cell>
          <cell r="E51" t="str">
            <v>답</v>
          </cell>
          <cell r="F51">
            <v>0</v>
          </cell>
          <cell r="G51" t="str">
            <v>O</v>
          </cell>
          <cell r="H51">
            <v>0</v>
          </cell>
          <cell r="I51">
            <v>0</v>
          </cell>
          <cell r="J51">
            <v>2873</v>
          </cell>
          <cell r="L51">
            <v>2323</v>
          </cell>
          <cell r="M51" t="str">
            <v>답</v>
          </cell>
          <cell r="N51" t="str">
            <v>박병인</v>
          </cell>
          <cell r="O51">
            <v>569</v>
          </cell>
          <cell r="P51" t="str">
            <v>함창농협</v>
          </cell>
          <cell r="Q51" t="str">
            <v>상주군 함창읍 구향리 142-4</v>
          </cell>
          <cell r="R51" t="str">
            <v>근저당</v>
          </cell>
          <cell r="S51" t="str">
            <v>O</v>
          </cell>
        </row>
        <row r="52">
          <cell r="A52" t="str">
            <v>농32</v>
          </cell>
          <cell r="B52">
            <v>43</v>
          </cell>
          <cell r="C52" t="str">
            <v>451-2</v>
          </cell>
          <cell r="D52" t="str">
            <v>451-5</v>
          </cell>
          <cell r="E52" t="str">
            <v>답</v>
          </cell>
          <cell r="F52">
            <v>0</v>
          </cell>
          <cell r="G52" t="str">
            <v>O</v>
          </cell>
          <cell r="H52">
            <v>0</v>
          </cell>
          <cell r="I52">
            <v>0</v>
          </cell>
          <cell r="J52">
            <v>2823</v>
          </cell>
          <cell r="L52">
            <v>2184</v>
          </cell>
          <cell r="M52" t="str">
            <v>답</v>
          </cell>
          <cell r="N52" t="str">
            <v>이화섭</v>
          </cell>
          <cell r="O52" t="str">
            <v>함창읍 대조리 408</v>
          </cell>
          <cell r="S52" t="str">
            <v>O</v>
          </cell>
        </row>
        <row r="53">
          <cell r="A53" t="str">
            <v>농33</v>
          </cell>
          <cell r="B53">
            <v>44</v>
          </cell>
          <cell r="C53">
            <v>452</v>
          </cell>
          <cell r="E53" t="str">
            <v>답</v>
          </cell>
          <cell r="F53">
            <v>0</v>
          </cell>
          <cell r="G53" t="str">
            <v>O</v>
          </cell>
          <cell r="H53">
            <v>0</v>
          </cell>
          <cell r="I53">
            <v>0</v>
          </cell>
          <cell r="J53">
            <v>2615</v>
          </cell>
          <cell r="L53">
            <v>2615</v>
          </cell>
          <cell r="M53" t="str">
            <v>답</v>
          </cell>
          <cell r="N53" t="str">
            <v>위경환</v>
          </cell>
          <cell r="O53">
            <v>586</v>
          </cell>
          <cell r="S53" t="str">
            <v>O</v>
          </cell>
        </row>
        <row r="54">
          <cell r="A54" t="str">
            <v>농34</v>
          </cell>
          <cell r="B54">
            <v>45</v>
          </cell>
          <cell r="C54">
            <v>453</v>
          </cell>
          <cell r="E54" t="str">
            <v>답</v>
          </cell>
          <cell r="F54">
            <v>0</v>
          </cell>
          <cell r="G54" t="str">
            <v>O</v>
          </cell>
          <cell r="H54">
            <v>0</v>
          </cell>
          <cell r="I54">
            <v>0</v>
          </cell>
          <cell r="J54">
            <v>2714</v>
          </cell>
          <cell r="L54">
            <v>2714</v>
          </cell>
          <cell r="M54" t="str">
            <v>답</v>
          </cell>
          <cell r="N54" t="str">
            <v>장한섭</v>
          </cell>
          <cell r="O54" t="str">
            <v>함창면 대조리 412</v>
          </cell>
          <cell r="S54" t="str">
            <v>O</v>
          </cell>
        </row>
        <row r="55">
          <cell r="A55" t="str">
            <v>농35</v>
          </cell>
          <cell r="B55">
            <v>46</v>
          </cell>
          <cell r="C55">
            <v>454</v>
          </cell>
          <cell r="E55" t="str">
            <v>답</v>
          </cell>
          <cell r="F55">
            <v>0</v>
          </cell>
          <cell r="G55" t="str">
            <v>O</v>
          </cell>
          <cell r="H55">
            <v>0</v>
          </cell>
          <cell r="I55">
            <v>0</v>
          </cell>
          <cell r="J55">
            <v>248</v>
          </cell>
          <cell r="L55">
            <v>248</v>
          </cell>
          <cell r="M55" t="str">
            <v>답</v>
          </cell>
          <cell r="N55" t="str">
            <v>이화섭</v>
          </cell>
          <cell r="O55" t="str">
            <v>함창읍 대조리 408</v>
          </cell>
          <cell r="S55" t="str">
            <v>O</v>
          </cell>
        </row>
        <row r="56">
          <cell r="A56" t="str">
            <v>미표기</v>
          </cell>
          <cell r="B56">
            <v>47</v>
          </cell>
          <cell r="C56" t="str">
            <v>461-1</v>
          </cell>
          <cell r="D56" t="str">
            <v>461-3</v>
          </cell>
          <cell r="E56" t="str">
            <v>묘</v>
          </cell>
          <cell r="F56">
            <v>0</v>
          </cell>
          <cell r="G56">
            <v>0</v>
          </cell>
          <cell r="H56">
            <v>0</v>
          </cell>
          <cell r="I56">
            <v>0</v>
          </cell>
          <cell r="J56">
            <v>9755</v>
          </cell>
          <cell r="K56">
            <v>151</v>
          </cell>
          <cell r="L56">
            <v>205</v>
          </cell>
          <cell r="M56" t="str">
            <v>묘</v>
          </cell>
          <cell r="N56" t="str">
            <v>장대익</v>
          </cell>
          <cell r="V56" t="str">
            <v>미등기</v>
          </cell>
        </row>
        <row r="57">
          <cell r="A57" t="str">
            <v>미표기</v>
          </cell>
          <cell r="D57" t="str">
            <v>461-4</v>
          </cell>
          <cell r="F57">
            <v>0</v>
          </cell>
          <cell r="G57">
            <v>0</v>
          </cell>
          <cell r="H57">
            <v>0</v>
          </cell>
          <cell r="I57">
            <v>0</v>
          </cell>
          <cell r="K57">
            <v>54</v>
          </cell>
        </row>
        <row r="58">
          <cell r="A58" t="str">
            <v>농36</v>
          </cell>
          <cell r="B58">
            <v>48</v>
          </cell>
          <cell r="C58">
            <v>463</v>
          </cell>
          <cell r="D58" t="str">
            <v>463-1</v>
          </cell>
          <cell r="E58" t="str">
            <v>답</v>
          </cell>
          <cell r="F58">
            <v>0</v>
          </cell>
          <cell r="G58" t="str">
            <v>O</v>
          </cell>
          <cell r="H58">
            <v>0</v>
          </cell>
          <cell r="I58">
            <v>0</v>
          </cell>
          <cell r="J58">
            <v>1861</v>
          </cell>
          <cell r="L58">
            <v>322</v>
          </cell>
          <cell r="M58" t="str">
            <v>답</v>
          </cell>
          <cell r="N58" t="str">
            <v>장한섭</v>
          </cell>
          <cell r="O58">
            <v>412</v>
          </cell>
          <cell r="U58" t="str">
            <v>O</v>
          </cell>
        </row>
        <row r="59">
          <cell r="A59" t="str">
            <v>농37</v>
          </cell>
          <cell r="B59">
            <v>49</v>
          </cell>
          <cell r="C59" t="str">
            <v>464</v>
          </cell>
          <cell r="D59" t="str">
            <v>464-1</v>
          </cell>
          <cell r="E59" t="str">
            <v>답</v>
          </cell>
          <cell r="F59">
            <v>0</v>
          </cell>
          <cell r="G59" t="str">
            <v>O</v>
          </cell>
          <cell r="H59">
            <v>0</v>
          </cell>
          <cell r="I59">
            <v>0</v>
          </cell>
          <cell r="J59">
            <v>407</v>
          </cell>
          <cell r="L59">
            <v>4</v>
          </cell>
          <cell r="M59" t="str">
            <v>답</v>
          </cell>
          <cell r="N59" t="str">
            <v>김희록</v>
          </cell>
          <cell r="O59" t="str">
            <v>구향 318-3</v>
          </cell>
          <cell r="U59" t="str">
            <v>O</v>
          </cell>
        </row>
        <row r="60">
          <cell r="A60" t="str">
            <v>농38</v>
          </cell>
          <cell r="B60">
            <v>50</v>
          </cell>
          <cell r="C60">
            <v>465</v>
          </cell>
          <cell r="E60" t="str">
            <v>답</v>
          </cell>
          <cell r="F60">
            <v>0</v>
          </cell>
          <cell r="G60" t="str">
            <v>O</v>
          </cell>
          <cell r="H60">
            <v>0</v>
          </cell>
          <cell r="I60">
            <v>0</v>
          </cell>
          <cell r="J60">
            <v>2549</v>
          </cell>
          <cell r="L60">
            <v>2549</v>
          </cell>
          <cell r="M60" t="str">
            <v>답</v>
          </cell>
          <cell r="N60" t="str">
            <v>김일선</v>
          </cell>
          <cell r="O60">
            <v>459</v>
          </cell>
          <cell r="U60" t="str">
            <v>O</v>
          </cell>
        </row>
        <row r="61">
          <cell r="A61" t="str">
            <v>농39</v>
          </cell>
          <cell r="B61">
            <v>51</v>
          </cell>
          <cell r="C61">
            <v>466</v>
          </cell>
          <cell r="D61" t="str">
            <v>466-2</v>
          </cell>
          <cell r="E61" t="str">
            <v>답</v>
          </cell>
          <cell r="F61">
            <v>0</v>
          </cell>
          <cell r="G61" t="str">
            <v>O</v>
          </cell>
          <cell r="H61">
            <v>0</v>
          </cell>
          <cell r="I61">
            <v>0</v>
          </cell>
          <cell r="J61">
            <v>4285</v>
          </cell>
          <cell r="L61">
            <v>3750</v>
          </cell>
          <cell r="M61" t="str">
            <v>답</v>
          </cell>
          <cell r="N61" t="str">
            <v>이용구</v>
          </cell>
          <cell r="O61" t="str">
            <v>문경시 가은읍 왕능리 397-69</v>
          </cell>
          <cell r="S61" t="str">
            <v>O</v>
          </cell>
        </row>
        <row r="62">
          <cell r="A62" t="str">
            <v>농40</v>
          </cell>
          <cell r="B62">
            <v>52</v>
          </cell>
          <cell r="C62" t="str">
            <v>466-1</v>
          </cell>
          <cell r="E62" t="str">
            <v>답</v>
          </cell>
          <cell r="F62">
            <v>0</v>
          </cell>
          <cell r="G62" t="str">
            <v>O</v>
          </cell>
          <cell r="H62">
            <v>0</v>
          </cell>
          <cell r="I62">
            <v>0</v>
          </cell>
          <cell r="J62">
            <v>1133</v>
          </cell>
          <cell r="L62">
            <v>1000</v>
          </cell>
          <cell r="M62" t="str">
            <v>답</v>
          </cell>
          <cell r="N62" t="str">
            <v>상주시</v>
          </cell>
          <cell r="S62" t="str">
            <v>O</v>
          </cell>
        </row>
        <row r="63">
          <cell r="A63" t="str">
            <v>농41</v>
          </cell>
          <cell r="B63">
            <v>53</v>
          </cell>
          <cell r="C63" t="str">
            <v>468-1</v>
          </cell>
          <cell r="D63" t="str">
            <v>468-3</v>
          </cell>
          <cell r="E63" t="str">
            <v>답</v>
          </cell>
          <cell r="F63">
            <v>0</v>
          </cell>
          <cell r="G63" t="str">
            <v>O</v>
          </cell>
          <cell r="H63">
            <v>0</v>
          </cell>
          <cell r="I63">
            <v>0</v>
          </cell>
          <cell r="J63">
            <v>2446</v>
          </cell>
          <cell r="L63">
            <v>1985</v>
          </cell>
          <cell r="M63" t="str">
            <v>답</v>
          </cell>
          <cell r="N63" t="str">
            <v>이용구</v>
          </cell>
          <cell r="O63" t="str">
            <v>문경시 가은읍 왕능리 397-69</v>
          </cell>
          <cell r="S63" t="str">
            <v>O</v>
          </cell>
        </row>
        <row r="64">
          <cell r="A64" t="str">
            <v>농42</v>
          </cell>
          <cell r="B64">
            <v>54</v>
          </cell>
          <cell r="C64" t="str">
            <v>468-2</v>
          </cell>
          <cell r="E64" t="str">
            <v>답</v>
          </cell>
          <cell r="F64">
            <v>0</v>
          </cell>
          <cell r="G64" t="str">
            <v>O</v>
          </cell>
          <cell r="H64">
            <v>0</v>
          </cell>
          <cell r="I64">
            <v>0</v>
          </cell>
          <cell r="J64">
            <v>1736</v>
          </cell>
          <cell r="L64">
            <v>1736</v>
          </cell>
          <cell r="M64" t="str">
            <v>답</v>
          </cell>
          <cell r="N64" t="str">
            <v>동래정씨수찬공파정리문중</v>
          </cell>
          <cell r="O64" t="str">
            <v>문경면 마성면 360</v>
          </cell>
          <cell r="S64" t="str">
            <v>O</v>
          </cell>
        </row>
        <row r="65">
          <cell r="A65" t="str">
            <v>농43</v>
          </cell>
          <cell r="B65">
            <v>55</v>
          </cell>
          <cell r="C65">
            <v>469</v>
          </cell>
          <cell r="D65" t="str">
            <v>469-1</v>
          </cell>
          <cell r="E65" t="str">
            <v>전</v>
          </cell>
          <cell r="F65" t="str">
            <v>O</v>
          </cell>
          <cell r="G65">
            <v>0</v>
          </cell>
          <cell r="H65">
            <v>0</v>
          </cell>
          <cell r="I65">
            <v>0</v>
          </cell>
          <cell r="J65">
            <v>3230</v>
          </cell>
          <cell r="L65">
            <v>1101</v>
          </cell>
          <cell r="M65" t="str">
            <v>전</v>
          </cell>
          <cell r="N65" t="str">
            <v>이영무</v>
          </cell>
          <cell r="O65" t="str">
            <v>점촌시 점촌동 264-13</v>
          </cell>
          <cell r="U65" t="str">
            <v>O</v>
          </cell>
        </row>
        <row r="66">
          <cell r="A66" t="str">
            <v>농44</v>
          </cell>
          <cell r="B66">
            <v>56</v>
          </cell>
          <cell r="C66" t="str">
            <v>547-1</v>
          </cell>
          <cell r="D66" t="str">
            <v>547-8</v>
          </cell>
          <cell r="E66" t="str">
            <v>답</v>
          </cell>
          <cell r="F66">
            <v>0</v>
          </cell>
          <cell r="G66" t="str">
            <v>O</v>
          </cell>
          <cell r="H66">
            <v>0</v>
          </cell>
          <cell r="I66">
            <v>0</v>
          </cell>
          <cell r="J66">
            <v>4525</v>
          </cell>
          <cell r="L66">
            <v>22</v>
          </cell>
          <cell r="M66" t="str">
            <v>답</v>
          </cell>
          <cell r="N66" t="str">
            <v>이석재</v>
          </cell>
          <cell r="O66" t="str">
            <v>문경시 공평동 411</v>
          </cell>
          <cell r="U66" t="str">
            <v>O</v>
          </cell>
        </row>
        <row r="67">
          <cell r="A67" t="str">
            <v>농45</v>
          </cell>
          <cell r="B67">
            <v>57</v>
          </cell>
          <cell r="C67">
            <v>548</v>
          </cell>
          <cell r="D67" t="str">
            <v>548-1</v>
          </cell>
          <cell r="E67" t="str">
            <v>답</v>
          </cell>
          <cell r="F67">
            <v>0</v>
          </cell>
          <cell r="G67" t="str">
            <v>O</v>
          </cell>
          <cell r="H67">
            <v>0</v>
          </cell>
          <cell r="I67">
            <v>0</v>
          </cell>
          <cell r="J67">
            <v>1544</v>
          </cell>
          <cell r="L67">
            <v>1378</v>
          </cell>
          <cell r="M67" t="str">
            <v>답</v>
          </cell>
          <cell r="N67" t="str">
            <v>김세진외3인</v>
          </cell>
          <cell r="O67" t="str">
            <v>구향리 296</v>
          </cell>
          <cell r="S67" t="str">
            <v>O</v>
          </cell>
        </row>
        <row r="68">
          <cell r="A68" t="str">
            <v>농46</v>
          </cell>
          <cell r="B68">
            <v>58</v>
          </cell>
          <cell r="C68" t="str">
            <v>549-1</v>
          </cell>
          <cell r="D68" t="str">
            <v>549-3</v>
          </cell>
          <cell r="E68" t="str">
            <v>답</v>
          </cell>
          <cell r="F68">
            <v>0</v>
          </cell>
          <cell r="G68" t="str">
            <v>O</v>
          </cell>
          <cell r="H68">
            <v>0</v>
          </cell>
          <cell r="I68">
            <v>0</v>
          </cell>
          <cell r="J68">
            <v>3474</v>
          </cell>
          <cell r="L68">
            <v>2579</v>
          </cell>
          <cell r="M68" t="str">
            <v>답</v>
          </cell>
          <cell r="N68" t="str">
            <v>안광태</v>
          </cell>
          <cell r="O68" t="str">
            <v>문경군 점촌읍 모전2리 571-6</v>
          </cell>
          <cell r="S68" t="str">
            <v>O</v>
          </cell>
        </row>
        <row r="69">
          <cell r="A69" t="str">
            <v>농47</v>
          </cell>
          <cell r="B69">
            <v>59</v>
          </cell>
          <cell r="C69" t="str">
            <v>549-2</v>
          </cell>
          <cell r="D69" t="str">
            <v>549-4</v>
          </cell>
          <cell r="E69" t="str">
            <v>답</v>
          </cell>
          <cell r="F69">
            <v>0</v>
          </cell>
          <cell r="G69" t="str">
            <v>O</v>
          </cell>
          <cell r="H69">
            <v>0</v>
          </cell>
          <cell r="I69">
            <v>0</v>
          </cell>
          <cell r="J69">
            <v>1841</v>
          </cell>
          <cell r="L69">
            <v>1461</v>
          </cell>
          <cell r="M69" t="str">
            <v>답</v>
          </cell>
          <cell r="N69" t="str">
            <v>안병욱</v>
          </cell>
          <cell r="O69">
            <v>503</v>
          </cell>
          <cell r="S69" t="str">
            <v>O</v>
          </cell>
        </row>
        <row r="70">
          <cell r="A70" t="str">
            <v>실3</v>
          </cell>
          <cell r="B70">
            <v>60</v>
          </cell>
          <cell r="C70">
            <v>897</v>
          </cell>
          <cell r="E70" t="str">
            <v>천</v>
          </cell>
          <cell r="F70">
            <v>0</v>
          </cell>
          <cell r="G70">
            <v>0</v>
          </cell>
          <cell r="H70">
            <v>0</v>
          </cell>
          <cell r="I70">
            <v>0</v>
          </cell>
          <cell r="J70">
            <v>43031</v>
          </cell>
          <cell r="L70">
            <v>24984</v>
          </cell>
          <cell r="M70" t="str">
            <v>전</v>
          </cell>
          <cell r="N70" t="str">
            <v>국</v>
          </cell>
          <cell r="O70" t="str">
            <v>건설교통부</v>
          </cell>
          <cell r="S70" t="str">
            <v>O</v>
          </cell>
        </row>
        <row r="71">
          <cell r="A71" t="str">
            <v>미표기</v>
          </cell>
          <cell r="B71">
            <v>61</v>
          </cell>
          <cell r="C71" t="str">
            <v>898-1</v>
          </cell>
          <cell r="E71" t="str">
            <v>도</v>
          </cell>
          <cell r="F71">
            <v>0</v>
          </cell>
          <cell r="G71">
            <v>0</v>
          </cell>
          <cell r="H71">
            <v>0</v>
          </cell>
          <cell r="I71">
            <v>0</v>
          </cell>
          <cell r="J71">
            <v>7631</v>
          </cell>
          <cell r="L71">
            <v>614</v>
          </cell>
          <cell r="M71" t="str">
            <v>도</v>
          </cell>
          <cell r="N71" t="str">
            <v>국</v>
          </cell>
          <cell r="O71" t="str">
            <v>건설교통부</v>
          </cell>
        </row>
        <row r="72">
          <cell r="A72" t="str">
            <v>농48</v>
          </cell>
          <cell r="B72">
            <v>62</v>
          </cell>
          <cell r="C72" t="str">
            <v>899-1</v>
          </cell>
          <cell r="E72" t="str">
            <v>구</v>
          </cell>
          <cell r="F72">
            <v>0</v>
          </cell>
          <cell r="G72">
            <v>0</v>
          </cell>
          <cell r="H72">
            <v>0</v>
          </cell>
          <cell r="I72" t="str">
            <v>O</v>
          </cell>
          <cell r="J72">
            <v>3077</v>
          </cell>
          <cell r="L72">
            <v>910</v>
          </cell>
          <cell r="M72" t="str">
            <v>구</v>
          </cell>
          <cell r="N72" t="str">
            <v>국</v>
          </cell>
          <cell r="O72" t="str">
            <v>농림수산부</v>
          </cell>
          <cell r="U72" t="str">
            <v>O</v>
          </cell>
        </row>
        <row r="73">
          <cell r="A73" t="str">
            <v>농49</v>
          </cell>
          <cell r="B73">
            <v>63</v>
          </cell>
          <cell r="C73">
            <v>900</v>
          </cell>
          <cell r="E73" t="str">
            <v>답</v>
          </cell>
          <cell r="F73">
            <v>0</v>
          </cell>
          <cell r="G73" t="str">
            <v>O</v>
          </cell>
          <cell r="H73">
            <v>0</v>
          </cell>
          <cell r="I73">
            <v>0</v>
          </cell>
          <cell r="J73">
            <v>132</v>
          </cell>
          <cell r="L73">
            <v>132</v>
          </cell>
          <cell r="M73" t="str">
            <v>답</v>
          </cell>
          <cell r="N73" t="str">
            <v>국</v>
          </cell>
          <cell r="O73" t="str">
            <v>농림수산부</v>
          </cell>
          <cell r="U73" t="str">
            <v>O</v>
          </cell>
        </row>
        <row r="74">
          <cell r="A74" t="str">
            <v>미표기</v>
          </cell>
          <cell r="B74">
            <v>64</v>
          </cell>
          <cell r="C74">
            <v>901</v>
          </cell>
          <cell r="E74" t="str">
            <v>도</v>
          </cell>
          <cell r="F74">
            <v>0</v>
          </cell>
          <cell r="G74">
            <v>0</v>
          </cell>
          <cell r="H74">
            <v>0</v>
          </cell>
          <cell r="I74">
            <v>0</v>
          </cell>
          <cell r="J74">
            <v>23434</v>
          </cell>
          <cell r="L74">
            <v>327</v>
          </cell>
          <cell r="M74" t="str">
            <v>도</v>
          </cell>
          <cell r="N74" t="str">
            <v>국</v>
          </cell>
          <cell r="O74" t="str">
            <v>건설교통부</v>
          </cell>
        </row>
        <row r="75">
          <cell r="A75" t="str">
            <v>미표기</v>
          </cell>
          <cell r="F75">
            <v>0</v>
          </cell>
          <cell r="G75">
            <v>0</v>
          </cell>
          <cell r="H75">
            <v>0</v>
          </cell>
          <cell r="I75">
            <v>0</v>
          </cell>
          <cell r="N75" t="str">
            <v>김정록</v>
          </cell>
          <cell r="O75" t="str">
            <v>문경군 점촌읍 점촌리 447-5</v>
          </cell>
        </row>
        <row r="76">
          <cell r="A76" t="str">
            <v>미표기</v>
          </cell>
          <cell r="F76">
            <v>0</v>
          </cell>
          <cell r="G76">
            <v>0</v>
          </cell>
          <cell r="H76">
            <v>0</v>
          </cell>
          <cell r="I76">
            <v>0</v>
          </cell>
          <cell r="N76" t="str">
            <v>이말락</v>
          </cell>
          <cell r="O76" t="str">
            <v>문경시 흥덕동 691-13 대화3차 101-201</v>
          </cell>
        </row>
        <row r="77">
          <cell r="A77" t="str">
            <v>미표기</v>
          </cell>
          <cell r="F77">
            <v>0</v>
          </cell>
          <cell r="G77">
            <v>0</v>
          </cell>
          <cell r="H77">
            <v>0</v>
          </cell>
          <cell r="I77">
            <v>0</v>
          </cell>
          <cell r="N77" t="str">
            <v>김순자 외1인</v>
          </cell>
          <cell r="O77" t="str">
            <v>점촌시 점촌동 79-6</v>
          </cell>
        </row>
        <row r="78">
          <cell r="A78" t="str">
            <v>미표기</v>
          </cell>
          <cell r="F78">
            <v>0</v>
          </cell>
          <cell r="G78">
            <v>0</v>
          </cell>
          <cell r="H78">
            <v>0</v>
          </cell>
          <cell r="I78">
            <v>0</v>
          </cell>
        </row>
        <row r="79">
          <cell r="A79" t="str">
            <v>미표기</v>
          </cell>
          <cell r="F79">
            <v>0</v>
          </cell>
          <cell r="G79">
            <v>0</v>
          </cell>
          <cell r="H79">
            <v>0</v>
          </cell>
          <cell r="I79">
            <v>0</v>
          </cell>
          <cell r="N79" t="str">
            <v>박정욱 외1인</v>
          </cell>
          <cell r="O79" t="str">
            <v>구향리 267</v>
          </cell>
          <cell r="P79" t="str">
            <v>농협중앙회</v>
          </cell>
          <cell r="Q79" t="str">
            <v>서울시 중구 충정로 1가 75 (함창지점)</v>
          </cell>
          <cell r="R79" t="str">
            <v>가압류</v>
          </cell>
        </row>
        <row r="80">
          <cell r="A80" t="str">
            <v>미표기</v>
          </cell>
          <cell r="F80">
            <v>0</v>
          </cell>
          <cell r="G80">
            <v>0</v>
          </cell>
          <cell r="H80">
            <v>0</v>
          </cell>
          <cell r="I80">
            <v>0</v>
          </cell>
          <cell r="N80" t="str">
            <v>김익현 외1인</v>
          </cell>
          <cell r="O80">
            <v>752</v>
          </cell>
        </row>
        <row r="81">
          <cell r="A81" t="str">
            <v>미표기</v>
          </cell>
          <cell r="F81">
            <v>0</v>
          </cell>
          <cell r="G81">
            <v>0</v>
          </cell>
          <cell r="H81">
            <v>0</v>
          </cell>
          <cell r="I81">
            <v>0</v>
          </cell>
          <cell r="N81" t="str">
            <v>김진식</v>
          </cell>
          <cell r="O81" t="str">
            <v>문경군 문경읍 하리 66</v>
          </cell>
        </row>
        <row r="82">
          <cell r="A82" t="str">
            <v>미표기</v>
          </cell>
          <cell r="F82">
            <v>0</v>
          </cell>
          <cell r="G82">
            <v>0</v>
          </cell>
          <cell r="H82">
            <v>0</v>
          </cell>
          <cell r="I82">
            <v>0</v>
          </cell>
          <cell r="N82" t="str">
            <v>국</v>
          </cell>
          <cell r="O82" t="str">
            <v>건설교통부</v>
          </cell>
        </row>
        <row r="83">
          <cell r="A83" t="str">
            <v>미표기</v>
          </cell>
          <cell r="F83">
            <v>0</v>
          </cell>
          <cell r="G83">
            <v>0</v>
          </cell>
          <cell r="H83">
            <v>0</v>
          </cell>
          <cell r="I83">
            <v>0</v>
          </cell>
          <cell r="N83" t="str">
            <v>국</v>
          </cell>
          <cell r="O83" t="str">
            <v>건설교통부</v>
          </cell>
        </row>
        <row r="84">
          <cell r="A84" t="str">
            <v>미표기</v>
          </cell>
          <cell r="F84">
            <v>0</v>
          </cell>
          <cell r="G84">
            <v>0</v>
          </cell>
          <cell r="H84">
            <v>0</v>
          </cell>
          <cell r="I84">
            <v>0</v>
          </cell>
          <cell r="N84" t="str">
            <v>국</v>
          </cell>
          <cell r="O84" t="str">
            <v>건설교통부</v>
          </cell>
        </row>
        <row r="85">
          <cell r="A85" t="str">
            <v>미표기</v>
          </cell>
          <cell r="F85">
            <v>0</v>
          </cell>
          <cell r="G85">
            <v>0</v>
          </cell>
          <cell r="H85">
            <v>0</v>
          </cell>
          <cell r="I85">
            <v>0</v>
          </cell>
          <cell r="N85" t="str">
            <v>국</v>
          </cell>
          <cell r="O85" t="str">
            <v>건설교통부</v>
          </cell>
        </row>
        <row r="86">
          <cell r="A86" t="str">
            <v>미표기</v>
          </cell>
          <cell r="F86">
            <v>0</v>
          </cell>
          <cell r="G86">
            <v>0</v>
          </cell>
          <cell r="H86">
            <v>0</v>
          </cell>
          <cell r="I86">
            <v>0</v>
          </cell>
          <cell r="N86" t="str">
            <v>국</v>
          </cell>
          <cell r="O86" t="str">
            <v>건설교통부</v>
          </cell>
        </row>
        <row r="87">
          <cell r="A87" t="str">
            <v>미표기</v>
          </cell>
          <cell r="F87">
            <v>0</v>
          </cell>
          <cell r="G87">
            <v>0</v>
          </cell>
          <cell r="H87">
            <v>0</v>
          </cell>
          <cell r="I87">
            <v>0</v>
          </cell>
          <cell r="N87" t="str">
            <v>신현규 외3인</v>
          </cell>
          <cell r="O87" t="str">
            <v>함창읍 구향리 134</v>
          </cell>
        </row>
        <row r="88">
          <cell r="A88" t="str">
            <v>미표기</v>
          </cell>
          <cell r="F88">
            <v>0</v>
          </cell>
          <cell r="G88">
            <v>0</v>
          </cell>
          <cell r="H88">
            <v>0</v>
          </cell>
          <cell r="I88">
            <v>0</v>
          </cell>
          <cell r="N88" t="str">
            <v>김희영</v>
          </cell>
          <cell r="O88" t="str">
            <v>대구시 동구 방촌동 1084-28 방촌우방맨션 103-307</v>
          </cell>
        </row>
        <row r="89">
          <cell r="A89" t="str">
            <v>미표기</v>
          </cell>
          <cell r="F89">
            <v>0</v>
          </cell>
          <cell r="G89">
            <v>0</v>
          </cell>
          <cell r="H89">
            <v>0</v>
          </cell>
          <cell r="I89">
            <v>0</v>
          </cell>
          <cell r="N89" t="str">
            <v>국</v>
          </cell>
          <cell r="O89" t="str">
            <v>건설교통부</v>
          </cell>
        </row>
        <row r="90">
          <cell r="A90" t="str">
            <v>미표기</v>
          </cell>
          <cell r="F90">
            <v>0</v>
          </cell>
          <cell r="G90">
            <v>0</v>
          </cell>
          <cell r="H90">
            <v>0</v>
          </cell>
          <cell r="I90">
            <v>0</v>
          </cell>
          <cell r="N90" t="str">
            <v>국</v>
          </cell>
          <cell r="O90" t="str">
            <v>건설교통부</v>
          </cell>
        </row>
        <row r="91">
          <cell r="A91" t="str">
            <v>미표기</v>
          </cell>
          <cell r="F91">
            <v>0</v>
          </cell>
          <cell r="G91">
            <v>0</v>
          </cell>
          <cell r="H91">
            <v>0</v>
          </cell>
          <cell r="I91">
            <v>0</v>
          </cell>
          <cell r="N91" t="str">
            <v>김희영</v>
          </cell>
          <cell r="O91" t="str">
            <v>대구시 동구 방촌동 1084-28 방촌우방맨션 103-307</v>
          </cell>
        </row>
        <row r="92">
          <cell r="A92" t="str">
            <v>미표기</v>
          </cell>
          <cell r="F92">
            <v>0</v>
          </cell>
          <cell r="G92">
            <v>0</v>
          </cell>
          <cell r="H92">
            <v>0</v>
          </cell>
          <cell r="I92">
            <v>0</v>
          </cell>
          <cell r="N92" t="str">
            <v>이명순</v>
          </cell>
          <cell r="O92">
            <v>752</v>
          </cell>
        </row>
        <row r="93">
          <cell r="A93" t="str">
            <v>미표기</v>
          </cell>
          <cell r="F93">
            <v>0</v>
          </cell>
          <cell r="G93">
            <v>0</v>
          </cell>
          <cell r="H93">
            <v>0</v>
          </cell>
          <cell r="I93">
            <v>0</v>
          </cell>
          <cell r="N93" t="str">
            <v>하한진</v>
          </cell>
          <cell r="O93">
            <v>752</v>
          </cell>
        </row>
        <row r="94">
          <cell r="A94" t="str">
            <v>미표기</v>
          </cell>
          <cell r="F94">
            <v>0</v>
          </cell>
          <cell r="G94">
            <v>0</v>
          </cell>
          <cell r="H94">
            <v>0</v>
          </cell>
          <cell r="I94">
            <v>0</v>
          </cell>
          <cell r="N94" t="str">
            <v>이명순</v>
          </cell>
          <cell r="O94">
            <v>752</v>
          </cell>
        </row>
        <row r="95">
          <cell r="A95" t="str">
            <v>미표기</v>
          </cell>
          <cell r="F95">
            <v>0</v>
          </cell>
          <cell r="G95">
            <v>0</v>
          </cell>
          <cell r="H95">
            <v>0</v>
          </cell>
          <cell r="I95">
            <v>0</v>
          </cell>
          <cell r="N95" t="str">
            <v>이명순</v>
          </cell>
          <cell r="O95" t="str">
            <v>윤직리</v>
          </cell>
        </row>
        <row r="96">
          <cell r="A96" t="str">
            <v>미표기</v>
          </cell>
          <cell r="F96">
            <v>0</v>
          </cell>
          <cell r="G96">
            <v>0</v>
          </cell>
          <cell r="H96">
            <v>0</v>
          </cell>
          <cell r="I96">
            <v>0</v>
          </cell>
          <cell r="N96" t="str">
            <v>하용철</v>
          </cell>
          <cell r="O96" t="str">
            <v>문경시 흥덕동 802-6</v>
          </cell>
        </row>
        <row r="97">
          <cell r="A97" t="str">
            <v>미표기</v>
          </cell>
          <cell r="F97">
            <v>0</v>
          </cell>
          <cell r="G97">
            <v>0</v>
          </cell>
          <cell r="H97">
            <v>0</v>
          </cell>
          <cell r="I97">
            <v>0</v>
          </cell>
          <cell r="N97" t="str">
            <v>하용철</v>
          </cell>
          <cell r="O97" t="str">
            <v>문경시 흥덕동 802-6</v>
          </cell>
        </row>
        <row r="98">
          <cell r="A98" t="str">
            <v>미표기</v>
          </cell>
          <cell r="F98">
            <v>0</v>
          </cell>
          <cell r="G98">
            <v>0</v>
          </cell>
          <cell r="H98">
            <v>0</v>
          </cell>
          <cell r="I98">
            <v>0</v>
          </cell>
        </row>
        <row r="99">
          <cell r="A99" t="str">
            <v>미표기</v>
          </cell>
          <cell r="F99">
            <v>0</v>
          </cell>
          <cell r="G99">
            <v>0</v>
          </cell>
          <cell r="H99">
            <v>0</v>
          </cell>
          <cell r="I99">
            <v>0</v>
          </cell>
          <cell r="N99" t="str">
            <v>김영록</v>
          </cell>
          <cell r="O99" t="str">
            <v>모전동 65-30</v>
          </cell>
        </row>
        <row r="100">
          <cell r="A100" t="str">
            <v>미표기</v>
          </cell>
          <cell r="F100">
            <v>0</v>
          </cell>
          <cell r="G100">
            <v>0</v>
          </cell>
          <cell r="H100">
            <v>0</v>
          </cell>
          <cell r="I100">
            <v>0</v>
          </cell>
        </row>
        <row r="101">
          <cell r="A101" t="str">
            <v>미표기</v>
          </cell>
          <cell r="F101">
            <v>0</v>
          </cell>
          <cell r="G101">
            <v>0</v>
          </cell>
          <cell r="H101">
            <v>0</v>
          </cell>
          <cell r="I101">
            <v>0</v>
          </cell>
          <cell r="N101" t="str">
            <v>박윤철</v>
          </cell>
          <cell r="O101">
            <v>752</v>
          </cell>
          <cell r="P101" t="str">
            <v>권동춘</v>
          </cell>
          <cell r="Q101" t="str">
            <v>상주시 함창읍 윤직리 752</v>
          </cell>
          <cell r="R101" t="str">
            <v>가압류</v>
          </cell>
        </row>
        <row r="102">
          <cell r="A102" t="str">
            <v>미표기</v>
          </cell>
          <cell r="F102">
            <v>0</v>
          </cell>
          <cell r="G102">
            <v>0</v>
          </cell>
          <cell r="H102">
            <v>0</v>
          </cell>
          <cell r="I102">
            <v>0</v>
          </cell>
        </row>
        <row r="103">
          <cell r="A103" t="str">
            <v>미표기</v>
          </cell>
          <cell r="F103">
            <v>0</v>
          </cell>
          <cell r="G103">
            <v>0</v>
          </cell>
          <cell r="H103">
            <v>0</v>
          </cell>
          <cell r="I103">
            <v>0</v>
          </cell>
          <cell r="N103" t="str">
            <v>이종학 외2인</v>
          </cell>
          <cell r="O103" t="str">
            <v>점촌시 점촌동 268-27</v>
          </cell>
        </row>
        <row r="104">
          <cell r="A104" t="str">
            <v>미표기</v>
          </cell>
          <cell r="F104">
            <v>0</v>
          </cell>
          <cell r="G104">
            <v>0</v>
          </cell>
          <cell r="H104">
            <v>0</v>
          </cell>
          <cell r="I104">
            <v>0</v>
          </cell>
          <cell r="N104" t="str">
            <v>재단법인함창교육재단</v>
          </cell>
          <cell r="O104" t="str">
            <v>증촌리 242</v>
          </cell>
        </row>
        <row r="105">
          <cell r="A105" t="str">
            <v>미표기</v>
          </cell>
          <cell r="F105">
            <v>0</v>
          </cell>
          <cell r="G105">
            <v>0</v>
          </cell>
          <cell r="H105">
            <v>0</v>
          </cell>
          <cell r="I105">
            <v>0</v>
          </cell>
        </row>
        <row r="106">
          <cell r="A106" t="str">
            <v>미표기</v>
          </cell>
          <cell r="F106">
            <v>0</v>
          </cell>
          <cell r="G106">
            <v>0</v>
          </cell>
          <cell r="H106">
            <v>0</v>
          </cell>
          <cell r="I106">
            <v>0</v>
          </cell>
          <cell r="N106" t="str">
            <v>고  은</v>
          </cell>
          <cell r="O106" t="str">
            <v>문경군 영순면 죽동리</v>
          </cell>
        </row>
        <row r="107">
          <cell r="A107" t="str">
            <v>미표기</v>
          </cell>
          <cell r="F107">
            <v>0</v>
          </cell>
          <cell r="G107">
            <v>0</v>
          </cell>
          <cell r="H107">
            <v>0</v>
          </cell>
          <cell r="I107">
            <v>0</v>
          </cell>
          <cell r="N107" t="str">
            <v>이명순</v>
          </cell>
          <cell r="O107">
            <v>752</v>
          </cell>
        </row>
        <row r="108">
          <cell r="A108" t="str">
            <v>미표기</v>
          </cell>
          <cell r="F108">
            <v>0</v>
          </cell>
          <cell r="G108">
            <v>0</v>
          </cell>
          <cell r="H108">
            <v>0</v>
          </cell>
          <cell r="I108">
            <v>0</v>
          </cell>
        </row>
        <row r="109">
          <cell r="A109" t="str">
            <v>미표기</v>
          </cell>
          <cell r="F109">
            <v>0</v>
          </cell>
          <cell r="G109">
            <v>0</v>
          </cell>
          <cell r="H109">
            <v>0</v>
          </cell>
          <cell r="I109">
            <v>0</v>
          </cell>
          <cell r="N109" t="str">
            <v>이명순 외2인</v>
          </cell>
          <cell r="O109" t="str">
            <v>구향리 752</v>
          </cell>
        </row>
        <row r="110">
          <cell r="A110" t="str">
            <v>미표기</v>
          </cell>
          <cell r="F110">
            <v>0</v>
          </cell>
          <cell r="G110">
            <v>0</v>
          </cell>
          <cell r="H110">
            <v>0</v>
          </cell>
          <cell r="I110">
            <v>0</v>
          </cell>
          <cell r="N110" t="str">
            <v>고수일</v>
          </cell>
          <cell r="O110">
            <v>787</v>
          </cell>
        </row>
        <row r="111">
          <cell r="A111" t="str">
            <v>미표기</v>
          </cell>
          <cell r="F111">
            <v>0</v>
          </cell>
          <cell r="G111">
            <v>0</v>
          </cell>
          <cell r="H111">
            <v>0</v>
          </cell>
          <cell r="I111">
            <v>0</v>
          </cell>
          <cell r="N111" t="str">
            <v>김경태</v>
          </cell>
          <cell r="O111" t="str">
            <v>점촌시 점촌동 264-9</v>
          </cell>
        </row>
        <row r="112">
          <cell r="A112" t="str">
            <v>미표기</v>
          </cell>
          <cell r="F112">
            <v>0</v>
          </cell>
          <cell r="G112">
            <v>0</v>
          </cell>
          <cell r="H112">
            <v>0</v>
          </cell>
          <cell r="I112">
            <v>0</v>
          </cell>
          <cell r="N112" t="str">
            <v>고수일</v>
          </cell>
          <cell r="O112">
            <v>787</v>
          </cell>
        </row>
        <row r="113">
          <cell r="A113" t="str">
            <v>미표기</v>
          </cell>
          <cell r="F113">
            <v>0</v>
          </cell>
          <cell r="G113">
            <v>0</v>
          </cell>
          <cell r="H113">
            <v>0</v>
          </cell>
          <cell r="I113">
            <v>0</v>
          </cell>
          <cell r="N113" t="str">
            <v>이명순</v>
          </cell>
          <cell r="O113">
            <v>752</v>
          </cell>
        </row>
        <row r="114">
          <cell r="A114" t="str">
            <v>미표기</v>
          </cell>
          <cell r="F114">
            <v>0</v>
          </cell>
          <cell r="G114">
            <v>0</v>
          </cell>
          <cell r="H114">
            <v>0</v>
          </cell>
          <cell r="I114">
            <v>0</v>
          </cell>
          <cell r="N114" t="str">
            <v>전재식</v>
          </cell>
          <cell r="O114" t="str">
            <v>신봉동 165-2 현대아파트 102-202</v>
          </cell>
        </row>
        <row r="115">
          <cell r="A115" t="str">
            <v>미표기</v>
          </cell>
          <cell r="F115">
            <v>0</v>
          </cell>
          <cell r="G115">
            <v>0</v>
          </cell>
          <cell r="H115">
            <v>0</v>
          </cell>
          <cell r="I115">
            <v>0</v>
          </cell>
        </row>
        <row r="116">
          <cell r="A116" t="str">
            <v>미표기</v>
          </cell>
          <cell r="F116">
            <v>0</v>
          </cell>
          <cell r="G116">
            <v>0</v>
          </cell>
          <cell r="H116">
            <v>0</v>
          </cell>
          <cell r="I116">
            <v>0</v>
          </cell>
          <cell r="N116" t="str">
            <v>국</v>
          </cell>
          <cell r="O116" t="str">
            <v>건설교통부</v>
          </cell>
        </row>
        <row r="117">
          <cell r="A117" t="str">
            <v>미표기</v>
          </cell>
          <cell r="F117">
            <v>0</v>
          </cell>
          <cell r="G117">
            <v>0</v>
          </cell>
          <cell r="H117">
            <v>0</v>
          </cell>
          <cell r="I117">
            <v>0</v>
          </cell>
          <cell r="N117" t="str">
            <v>국</v>
          </cell>
          <cell r="O117" t="str">
            <v>건설교통부</v>
          </cell>
        </row>
        <row r="118">
          <cell r="A118" t="str">
            <v>미표기</v>
          </cell>
          <cell r="F118">
            <v>0</v>
          </cell>
          <cell r="G118">
            <v>0</v>
          </cell>
          <cell r="H118">
            <v>0</v>
          </cell>
          <cell r="I118">
            <v>0</v>
          </cell>
          <cell r="N118" t="str">
            <v>김정순</v>
          </cell>
          <cell r="O118" t="str">
            <v>문경시 점촌동 281-3</v>
          </cell>
        </row>
        <row r="119">
          <cell r="A119" t="str">
            <v>미표기</v>
          </cell>
          <cell r="F119">
            <v>0</v>
          </cell>
          <cell r="G119">
            <v>0</v>
          </cell>
          <cell r="H119">
            <v>0</v>
          </cell>
          <cell r="I119">
            <v>0</v>
          </cell>
          <cell r="N119" t="str">
            <v>윤남식</v>
          </cell>
          <cell r="O119">
            <v>761</v>
          </cell>
        </row>
        <row r="120">
          <cell r="A120" t="str">
            <v>미표기</v>
          </cell>
          <cell r="F120">
            <v>0</v>
          </cell>
          <cell r="G120">
            <v>0</v>
          </cell>
          <cell r="H120">
            <v>0</v>
          </cell>
          <cell r="I120">
            <v>0</v>
          </cell>
        </row>
        <row r="121">
          <cell r="A121" t="str">
            <v>미표기</v>
          </cell>
          <cell r="F121">
            <v>0</v>
          </cell>
          <cell r="G121">
            <v>0</v>
          </cell>
          <cell r="H121">
            <v>0</v>
          </cell>
          <cell r="I121">
            <v>0</v>
          </cell>
          <cell r="N121" t="str">
            <v>함영석</v>
          </cell>
          <cell r="O121" t="str">
            <v>오사리 199</v>
          </cell>
        </row>
        <row r="122">
          <cell r="A122" t="str">
            <v>미표기</v>
          </cell>
          <cell r="F122">
            <v>0</v>
          </cell>
          <cell r="G122">
            <v>0</v>
          </cell>
          <cell r="H122">
            <v>0</v>
          </cell>
          <cell r="I122">
            <v>0</v>
          </cell>
          <cell r="N122" t="str">
            <v>윤장식</v>
          </cell>
          <cell r="O122" t="str">
            <v>790-1</v>
          </cell>
          <cell r="P122" t="str">
            <v>함창농협</v>
          </cell>
          <cell r="Q122" t="str">
            <v>상주군 함창읍 구향리 790-4</v>
          </cell>
          <cell r="R122" t="str">
            <v>근저당</v>
          </cell>
        </row>
        <row r="123">
          <cell r="A123" t="str">
            <v>미표기</v>
          </cell>
          <cell r="F123">
            <v>0</v>
          </cell>
          <cell r="G123">
            <v>0</v>
          </cell>
          <cell r="H123">
            <v>0</v>
          </cell>
          <cell r="I123">
            <v>0</v>
          </cell>
          <cell r="N123" t="str">
            <v>함영석</v>
          </cell>
          <cell r="O123" t="str">
            <v>오사리 199</v>
          </cell>
        </row>
        <row r="124">
          <cell r="A124" t="str">
            <v>미표기</v>
          </cell>
          <cell r="F124">
            <v>0</v>
          </cell>
          <cell r="G124">
            <v>0</v>
          </cell>
          <cell r="H124">
            <v>0</v>
          </cell>
          <cell r="I124">
            <v>0</v>
          </cell>
          <cell r="N124" t="str">
            <v>윤종기</v>
          </cell>
          <cell r="O124">
            <v>761</v>
          </cell>
        </row>
        <row r="125">
          <cell r="A125" t="str">
            <v>미표기</v>
          </cell>
          <cell r="F125">
            <v>0</v>
          </cell>
          <cell r="G125">
            <v>0</v>
          </cell>
          <cell r="H125">
            <v>0</v>
          </cell>
          <cell r="I125">
            <v>0</v>
          </cell>
          <cell r="N125" t="str">
            <v>김경태</v>
          </cell>
          <cell r="O125" t="str">
            <v>점촌시 점촌동 264-9</v>
          </cell>
          <cell r="P125" t="str">
            <v>점촌농협</v>
          </cell>
          <cell r="Q125" t="str">
            <v>점촌시 점촌동 245-1</v>
          </cell>
          <cell r="R125" t="str">
            <v>근저당</v>
          </cell>
        </row>
        <row r="126">
          <cell r="A126" t="str">
            <v>미표기</v>
          </cell>
          <cell r="F126">
            <v>0</v>
          </cell>
          <cell r="G126">
            <v>0</v>
          </cell>
          <cell r="H126">
            <v>0</v>
          </cell>
          <cell r="I126">
            <v>0</v>
          </cell>
        </row>
        <row r="127">
          <cell r="A127" t="str">
            <v>미표기</v>
          </cell>
          <cell r="F127">
            <v>0</v>
          </cell>
          <cell r="G127">
            <v>0</v>
          </cell>
          <cell r="H127">
            <v>0</v>
          </cell>
          <cell r="I127">
            <v>0</v>
          </cell>
          <cell r="N127" t="str">
            <v>조정권 외3인</v>
          </cell>
          <cell r="O127">
            <v>753</v>
          </cell>
        </row>
        <row r="128">
          <cell r="A128" t="str">
            <v>미표기</v>
          </cell>
          <cell r="F128">
            <v>0</v>
          </cell>
          <cell r="G128">
            <v>0</v>
          </cell>
          <cell r="H128">
            <v>0</v>
          </cell>
          <cell r="I128">
            <v>0</v>
          </cell>
          <cell r="N128" t="str">
            <v>이수일</v>
          </cell>
          <cell r="O128" t="str">
            <v>문경군 점촌읍 모전리 106</v>
          </cell>
        </row>
        <row r="129">
          <cell r="A129" t="str">
            <v>미표기</v>
          </cell>
          <cell r="F129">
            <v>0</v>
          </cell>
          <cell r="G129">
            <v>0</v>
          </cell>
          <cell r="H129">
            <v>0</v>
          </cell>
          <cell r="I129">
            <v>0</v>
          </cell>
          <cell r="N129" t="str">
            <v>서옥분</v>
          </cell>
          <cell r="O129" t="str">
            <v>서울시 서초구 잠원동 73 신반초 2지구아파트 107-703</v>
          </cell>
        </row>
        <row r="130">
          <cell r="A130" t="str">
            <v>미표기</v>
          </cell>
          <cell r="F130">
            <v>0</v>
          </cell>
          <cell r="G130">
            <v>0</v>
          </cell>
          <cell r="H130">
            <v>0</v>
          </cell>
          <cell r="I130">
            <v>0</v>
          </cell>
        </row>
        <row r="131">
          <cell r="A131" t="str">
            <v>미표기</v>
          </cell>
          <cell r="F131">
            <v>0</v>
          </cell>
          <cell r="G131">
            <v>0</v>
          </cell>
          <cell r="H131">
            <v>0</v>
          </cell>
          <cell r="I131">
            <v>0</v>
          </cell>
          <cell r="N131" t="str">
            <v>신실경</v>
          </cell>
          <cell r="O131">
            <v>753</v>
          </cell>
        </row>
        <row r="132">
          <cell r="A132" t="str">
            <v>미표기</v>
          </cell>
          <cell r="F132">
            <v>0</v>
          </cell>
          <cell r="G132">
            <v>0</v>
          </cell>
          <cell r="H132">
            <v>0</v>
          </cell>
          <cell r="I132">
            <v>0</v>
          </cell>
          <cell r="N132" t="str">
            <v>신병균</v>
          </cell>
          <cell r="O132" t="str">
            <v>윤직리</v>
          </cell>
        </row>
        <row r="133">
          <cell r="A133" t="str">
            <v>미표기</v>
          </cell>
          <cell r="F133">
            <v>0</v>
          </cell>
          <cell r="G133">
            <v>0</v>
          </cell>
          <cell r="H133">
            <v>0</v>
          </cell>
          <cell r="I133">
            <v>0</v>
          </cell>
          <cell r="N133" t="str">
            <v>박점선</v>
          </cell>
          <cell r="O133" t="str">
            <v>문경군 점촌읍 점촌리 228-8</v>
          </cell>
        </row>
        <row r="134">
          <cell r="A134" t="str">
            <v>미표기</v>
          </cell>
          <cell r="F134">
            <v>0</v>
          </cell>
          <cell r="G134">
            <v>0</v>
          </cell>
          <cell r="H134">
            <v>0</v>
          </cell>
          <cell r="I134">
            <v>0</v>
          </cell>
          <cell r="N134" t="str">
            <v>박점선</v>
          </cell>
          <cell r="O134" t="str">
            <v>문경군 점촌읍 점촌리 228-8</v>
          </cell>
        </row>
        <row r="135">
          <cell r="A135" t="str">
            <v>미표기</v>
          </cell>
          <cell r="F135">
            <v>0</v>
          </cell>
          <cell r="G135">
            <v>0</v>
          </cell>
          <cell r="H135">
            <v>0</v>
          </cell>
          <cell r="I135">
            <v>0</v>
          </cell>
          <cell r="N135" t="str">
            <v>박점선</v>
          </cell>
          <cell r="O135" t="str">
            <v>문경군 점촌읍 점촌리 228-8</v>
          </cell>
        </row>
        <row r="136">
          <cell r="A136" t="str">
            <v>미표기</v>
          </cell>
          <cell r="F136">
            <v>0</v>
          </cell>
          <cell r="G136">
            <v>0</v>
          </cell>
          <cell r="H136">
            <v>0</v>
          </cell>
          <cell r="I136">
            <v>0</v>
          </cell>
          <cell r="N136" t="str">
            <v>박점선</v>
          </cell>
          <cell r="O136" t="str">
            <v>문경군 점촌읍 점촌리 228-8</v>
          </cell>
        </row>
        <row r="137">
          <cell r="A137" t="str">
            <v>미표기</v>
          </cell>
          <cell r="F137">
            <v>0</v>
          </cell>
          <cell r="G137">
            <v>0</v>
          </cell>
          <cell r="H137">
            <v>0</v>
          </cell>
          <cell r="I137">
            <v>0</v>
          </cell>
          <cell r="N137" t="str">
            <v>조정권 외3인</v>
          </cell>
          <cell r="O137">
            <v>753</v>
          </cell>
        </row>
        <row r="138">
          <cell r="A138" t="str">
            <v>미표기</v>
          </cell>
          <cell r="F138">
            <v>0</v>
          </cell>
          <cell r="G138">
            <v>0</v>
          </cell>
          <cell r="H138">
            <v>0</v>
          </cell>
          <cell r="I138">
            <v>0</v>
          </cell>
          <cell r="N138" t="str">
            <v>인성연</v>
          </cell>
          <cell r="O138" t="str">
            <v>구향리 115-43</v>
          </cell>
        </row>
        <row r="139">
          <cell r="A139" t="str">
            <v>미표기</v>
          </cell>
          <cell r="F139">
            <v>0</v>
          </cell>
          <cell r="G139">
            <v>0</v>
          </cell>
          <cell r="H139">
            <v>0</v>
          </cell>
          <cell r="I139">
            <v>0</v>
          </cell>
        </row>
        <row r="140">
          <cell r="A140" t="str">
            <v>미표기</v>
          </cell>
          <cell r="F140">
            <v>0</v>
          </cell>
          <cell r="G140">
            <v>0</v>
          </cell>
          <cell r="H140">
            <v>0</v>
          </cell>
          <cell r="I140">
            <v>0</v>
          </cell>
          <cell r="N140" t="str">
            <v>인성연</v>
          </cell>
          <cell r="O140" t="str">
            <v>구향리 115-43</v>
          </cell>
        </row>
        <row r="141">
          <cell r="A141" t="str">
            <v>미표기</v>
          </cell>
          <cell r="F141">
            <v>0</v>
          </cell>
          <cell r="G141">
            <v>0</v>
          </cell>
          <cell r="H141">
            <v>0</v>
          </cell>
          <cell r="I141">
            <v>0</v>
          </cell>
          <cell r="N141" t="str">
            <v>주영우</v>
          </cell>
          <cell r="O141" t="str">
            <v>서울성북구 동신동 3가 249-1</v>
          </cell>
        </row>
        <row r="142">
          <cell r="A142" t="str">
            <v>미표기</v>
          </cell>
          <cell r="F142">
            <v>0</v>
          </cell>
          <cell r="G142">
            <v>0</v>
          </cell>
          <cell r="H142">
            <v>0</v>
          </cell>
          <cell r="I142">
            <v>0</v>
          </cell>
          <cell r="N142" t="str">
            <v>국</v>
          </cell>
          <cell r="O142" t="str">
            <v>건설교통부</v>
          </cell>
          <cell r="P142" t="str">
            <v>전주제지(주)</v>
          </cell>
          <cell r="Q142" t="str">
            <v>서울시 중구 태평로 2가 250</v>
          </cell>
          <cell r="R142" t="str">
            <v>근저당</v>
          </cell>
        </row>
        <row r="143">
          <cell r="A143" t="str">
            <v>미표기</v>
          </cell>
          <cell r="F143">
            <v>0</v>
          </cell>
          <cell r="G143">
            <v>0</v>
          </cell>
          <cell r="H143">
            <v>0</v>
          </cell>
          <cell r="I143">
            <v>0</v>
          </cell>
          <cell r="N143" t="str">
            <v>조상연</v>
          </cell>
          <cell r="O143" t="str">
            <v>서울시 양천구 목동 925 목동신시가지 (아) 717-1307</v>
          </cell>
        </row>
        <row r="144">
          <cell r="A144" t="str">
            <v>미표기</v>
          </cell>
          <cell r="F144">
            <v>0</v>
          </cell>
          <cell r="G144">
            <v>0</v>
          </cell>
          <cell r="H144">
            <v>0</v>
          </cell>
          <cell r="I144">
            <v>0</v>
          </cell>
        </row>
        <row r="145">
          <cell r="A145" t="str">
            <v>미표기</v>
          </cell>
          <cell r="F145">
            <v>0</v>
          </cell>
          <cell r="G145">
            <v>0</v>
          </cell>
          <cell r="H145">
            <v>0</v>
          </cell>
          <cell r="I145">
            <v>0</v>
          </cell>
        </row>
        <row r="146">
          <cell r="A146" t="str">
            <v>미표기</v>
          </cell>
          <cell r="F146">
            <v>0</v>
          </cell>
          <cell r="G146">
            <v>0</v>
          </cell>
          <cell r="H146">
            <v>0</v>
          </cell>
          <cell r="I146">
            <v>0</v>
          </cell>
          <cell r="N146" t="str">
            <v>함규덕 외1인</v>
          </cell>
          <cell r="O146" t="str">
            <v>문경군 점촌읍 점촌리 452-20</v>
          </cell>
        </row>
        <row r="147">
          <cell r="A147" t="str">
            <v>미표기</v>
          </cell>
          <cell r="F147">
            <v>0</v>
          </cell>
          <cell r="G147">
            <v>0</v>
          </cell>
          <cell r="H147">
            <v>0</v>
          </cell>
          <cell r="I147">
            <v>0</v>
          </cell>
          <cell r="N147" t="str">
            <v>박정기 외1인</v>
          </cell>
          <cell r="O147" t="str">
            <v>대구 북구 대현동 175-12</v>
          </cell>
        </row>
        <row r="148">
          <cell r="A148" t="str">
            <v>미표기</v>
          </cell>
          <cell r="F148">
            <v>0</v>
          </cell>
          <cell r="G148">
            <v>0</v>
          </cell>
          <cell r="H148">
            <v>0</v>
          </cell>
          <cell r="I148">
            <v>0</v>
          </cell>
          <cell r="N148" t="str">
            <v>신경철</v>
          </cell>
          <cell r="O148" t="str">
            <v>점촌시 점촌동 364-3</v>
          </cell>
        </row>
        <row r="149">
          <cell r="A149" t="str">
            <v>미표기</v>
          </cell>
          <cell r="F149">
            <v>0</v>
          </cell>
          <cell r="G149">
            <v>0</v>
          </cell>
          <cell r="H149">
            <v>0</v>
          </cell>
          <cell r="I149">
            <v>0</v>
          </cell>
          <cell r="N149" t="str">
            <v>국</v>
          </cell>
          <cell r="O149" t="str">
            <v>건설교통부</v>
          </cell>
        </row>
        <row r="150">
          <cell r="A150" t="str">
            <v>미표기</v>
          </cell>
          <cell r="B150">
            <v>0</v>
          </cell>
          <cell r="F150">
            <v>0</v>
          </cell>
          <cell r="G150">
            <v>0</v>
          </cell>
          <cell r="H150">
            <v>0</v>
          </cell>
          <cell r="I150">
            <v>0</v>
          </cell>
        </row>
        <row r="151">
          <cell r="A151" t="str">
            <v>미표기</v>
          </cell>
          <cell r="B151">
            <v>0</v>
          </cell>
          <cell r="F151">
            <v>0</v>
          </cell>
          <cell r="G151">
            <v>0</v>
          </cell>
          <cell r="H151">
            <v>0</v>
          </cell>
          <cell r="I151">
            <v>0</v>
          </cell>
        </row>
        <row r="152">
          <cell r="A152" t="str">
            <v>미표기</v>
          </cell>
          <cell r="B152">
            <v>0</v>
          </cell>
          <cell r="F152">
            <v>0</v>
          </cell>
          <cell r="G152">
            <v>0</v>
          </cell>
          <cell r="H152">
            <v>0</v>
          </cell>
          <cell r="I152">
            <v>0</v>
          </cell>
        </row>
        <row r="153">
          <cell r="A153" t="str">
            <v>미표기</v>
          </cell>
          <cell r="B153">
            <v>0</v>
          </cell>
          <cell r="F153">
            <v>0</v>
          </cell>
          <cell r="G153">
            <v>0</v>
          </cell>
          <cell r="H153">
            <v>0</v>
          </cell>
          <cell r="I153">
            <v>0</v>
          </cell>
        </row>
        <row r="154">
          <cell r="A154" t="str">
            <v>미표기</v>
          </cell>
          <cell r="B154">
            <v>0</v>
          </cell>
          <cell r="F154">
            <v>0</v>
          </cell>
          <cell r="G154">
            <v>0</v>
          </cell>
          <cell r="H154">
            <v>0</v>
          </cell>
          <cell r="I154">
            <v>0</v>
          </cell>
        </row>
        <row r="155">
          <cell r="A155" t="str">
            <v>미표기</v>
          </cell>
          <cell r="B155">
            <v>0</v>
          </cell>
          <cell r="F155">
            <v>0</v>
          </cell>
          <cell r="G155">
            <v>0</v>
          </cell>
          <cell r="H155">
            <v>0</v>
          </cell>
          <cell r="I155">
            <v>0</v>
          </cell>
        </row>
        <row r="156">
          <cell r="A156" t="str">
            <v>미표기</v>
          </cell>
          <cell r="B156">
            <v>0</v>
          </cell>
          <cell r="F156">
            <v>0</v>
          </cell>
          <cell r="G156">
            <v>0</v>
          </cell>
          <cell r="H156">
            <v>0</v>
          </cell>
          <cell r="I156">
            <v>0</v>
          </cell>
        </row>
        <row r="157">
          <cell r="A157" t="str">
            <v>미표기</v>
          </cell>
          <cell r="B157">
            <v>0</v>
          </cell>
          <cell r="F157">
            <v>0</v>
          </cell>
          <cell r="G157">
            <v>0</v>
          </cell>
          <cell r="H157">
            <v>0</v>
          </cell>
          <cell r="I157">
            <v>0</v>
          </cell>
        </row>
        <row r="158">
          <cell r="A158" t="str">
            <v>미표기</v>
          </cell>
          <cell r="B158">
            <v>0</v>
          </cell>
          <cell r="F158">
            <v>0</v>
          </cell>
          <cell r="G158">
            <v>0</v>
          </cell>
          <cell r="H158">
            <v>0</v>
          </cell>
          <cell r="I158">
            <v>0</v>
          </cell>
        </row>
        <row r="159">
          <cell r="A159" t="str">
            <v>미표기</v>
          </cell>
          <cell r="B159">
            <v>0</v>
          </cell>
          <cell r="F159">
            <v>0</v>
          </cell>
          <cell r="G159">
            <v>0</v>
          </cell>
          <cell r="H159">
            <v>0</v>
          </cell>
          <cell r="I159">
            <v>0</v>
          </cell>
        </row>
        <row r="160">
          <cell r="A160" t="str">
            <v>미표기</v>
          </cell>
          <cell r="B160">
            <v>0</v>
          </cell>
          <cell r="F160">
            <v>0</v>
          </cell>
          <cell r="G160">
            <v>0</v>
          </cell>
          <cell r="H160">
            <v>0</v>
          </cell>
          <cell r="I160">
            <v>0</v>
          </cell>
        </row>
        <row r="161">
          <cell r="A161" t="str">
            <v>미표기</v>
          </cell>
          <cell r="B161">
            <v>0</v>
          </cell>
          <cell r="F161">
            <v>0</v>
          </cell>
          <cell r="G161">
            <v>0</v>
          </cell>
          <cell r="H161">
            <v>0</v>
          </cell>
          <cell r="I161">
            <v>0</v>
          </cell>
        </row>
        <row r="162">
          <cell r="A162" t="str">
            <v>미표기</v>
          </cell>
          <cell r="B162">
            <v>0</v>
          </cell>
          <cell r="F162">
            <v>0</v>
          </cell>
          <cell r="G162">
            <v>0</v>
          </cell>
          <cell r="H162">
            <v>0</v>
          </cell>
          <cell r="I162">
            <v>0</v>
          </cell>
        </row>
        <row r="163">
          <cell r="A163" t="str">
            <v>미표기</v>
          </cell>
          <cell r="B163">
            <v>0</v>
          </cell>
          <cell r="F163">
            <v>0</v>
          </cell>
          <cell r="G163">
            <v>0</v>
          </cell>
          <cell r="H163">
            <v>0</v>
          </cell>
          <cell r="I163">
            <v>0</v>
          </cell>
        </row>
        <row r="164">
          <cell r="A164" t="str">
            <v>미표기</v>
          </cell>
          <cell r="B164">
            <v>0</v>
          </cell>
          <cell r="F164">
            <v>0</v>
          </cell>
          <cell r="G164">
            <v>0</v>
          </cell>
          <cell r="H164">
            <v>0</v>
          </cell>
          <cell r="I164">
            <v>0</v>
          </cell>
        </row>
        <row r="165">
          <cell r="A165" t="str">
            <v>미표기</v>
          </cell>
          <cell r="B165">
            <v>0</v>
          </cell>
          <cell r="F165">
            <v>0</v>
          </cell>
          <cell r="G165">
            <v>0</v>
          </cell>
          <cell r="H165">
            <v>0</v>
          </cell>
          <cell r="I165">
            <v>0</v>
          </cell>
        </row>
        <row r="166">
          <cell r="A166" t="str">
            <v>미표기</v>
          </cell>
          <cell r="B166">
            <v>0</v>
          </cell>
          <cell r="F166">
            <v>0</v>
          </cell>
          <cell r="G166">
            <v>0</v>
          </cell>
          <cell r="H166">
            <v>0</v>
          </cell>
          <cell r="I166">
            <v>0</v>
          </cell>
        </row>
        <row r="167">
          <cell r="A167" t="str">
            <v>미표기</v>
          </cell>
          <cell r="B167">
            <v>0</v>
          </cell>
          <cell r="F167">
            <v>0</v>
          </cell>
          <cell r="G167">
            <v>0</v>
          </cell>
          <cell r="H167">
            <v>0</v>
          </cell>
          <cell r="I167">
            <v>0</v>
          </cell>
        </row>
        <row r="168">
          <cell r="A168" t="str">
            <v>미표기</v>
          </cell>
          <cell r="B168">
            <v>0</v>
          </cell>
          <cell r="F168">
            <v>0</v>
          </cell>
          <cell r="G168">
            <v>0</v>
          </cell>
          <cell r="H168">
            <v>0</v>
          </cell>
          <cell r="I168">
            <v>0</v>
          </cell>
        </row>
        <row r="169">
          <cell r="A169" t="str">
            <v>미표기</v>
          </cell>
          <cell r="B169">
            <v>0</v>
          </cell>
          <cell r="F169">
            <v>0</v>
          </cell>
          <cell r="G169">
            <v>0</v>
          </cell>
          <cell r="H169">
            <v>0</v>
          </cell>
          <cell r="I169">
            <v>0</v>
          </cell>
        </row>
        <row r="170">
          <cell r="A170" t="str">
            <v>미표기</v>
          </cell>
          <cell r="B170">
            <v>0</v>
          </cell>
          <cell r="F170">
            <v>0</v>
          </cell>
          <cell r="G170">
            <v>0</v>
          </cell>
          <cell r="H170">
            <v>0</v>
          </cell>
          <cell r="I170">
            <v>0</v>
          </cell>
        </row>
        <row r="171">
          <cell r="A171" t="str">
            <v>미표기</v>
          </cell>
          <cell r="B171">
            <v>0</v>
          </cell>
          <cell r="F171">
            <v>0</v>
          </cell>
          <cell r="G171">
            <v>0</v>
          </cell>
          <cell r="H171">
            <v>0</v>
          </cell>
          <cell r="I171">
            <v>0</v>
          </cell>
        </row>
        <row r="172">
          <cell r="A172" t="str">
            <v>미표기</v>
          </cell>
          <cell r="B172">
            <v>0</v>
          </cell>
          <cell r="F172">
            <v>0</v>
          </cell>
          <cell r="G172">
            <v>0</v>
          </cell>
          <cell r="H172">
            <v>0</v>
          </cell>
          <cell r="I172">
            <v>0</v>
          </cell>
        </row>
        <row r="173">
          <cell r="A173" t="str">
            <v>미표기</v>
          </cell>
          <cell r="B173">
            <v>0</v>
          </cell>
          <cell r="F173">
            <v>0</v>
          </cell>
          <cell r="G173">
            <v>0</v>
          </cell>
          <cell r="H173">
            <v>0</v>
          </cell>
          <cell r="I173">
            <v>0</v>
          </cell>
        </row>
        <row r="174">
          <cell r="A174" t="str">
            <v>미표기</v>
          </cell>
          <cell r="B174">
            <v>0</v>
          </cell>
          <cell r="F174">
            <v>0</v>
          </cell>
          <cell r="G174">
            <v>0</v>
          </cell>
          <cell r="H174">
            <v>0</v>
          </cell>
          <cell r="I174">
            <v>0</v>
          </cell>
        </row>
        <row r="175">
          <cell r="A175" t="str">
            <v>미표기</v>
          </cell>
          <cell r="B175">
            <v>0</v>
          </cell>
          <cell r="F175">
            <v>0</v>
          </cell>
          <cell r="G175">
            <v>0</v>
          </cell>
          <cell r="H175">
            <v>0</v>
          </cell>
          <cell r="I175">
            <v>0</v>
          </cell>
        </row>
        <row r="176">
          <cell r="A176" t="str">
            <v>미표기</v>
          </cell>
          <cell r="B176">
            <v>0</v>
          </cell>
          <cell r="F176">
            <v>0</v>
          </cell>
          <cell r="G176">
            <v>0</v>
          </cell>
          <cell r="H176">
            <v>0</v>
          </cell>
          <cell r="I176">
            <v>0</v>
          </cell>
        </row>
        <row r="177">
          <cell r="A177" t="str">
            <v>미표기</v>
          </cell>
          <cell r="B177">
            <v>0</v>
          </cell>
          <cell r="F177">
            <v>0</v>
          </cell>
          <cell r="G177">
            <v>0</v>
          </cell>
          <cell r="H177">
            <v>0</v>
          </cell>
          <cell r="I177">
            <v>0</v>
          </cell>
        </row>
        <row r="178">
          <cell r="A178" t="str">
            <v>미표기</v>
          </cell>
          <cell r="B178">
            <v>0</v>
          </cell>
          <cell r="F178">
            <v>0</v>
          </cell>
          <cell r="G178">
            <v>0</v>
          </cell>
          <cell r="H178">
            <v>0</v>
          </cell>
          <cell r="I178">
            <v>0</v>
          </cell>
        </row>
        <row r="179">
          <cell r="A179" t="str">
            <v>미표기</v>
          </cell>
          <cell r="B179">
            <v>0</v>
          </cell>
          <cell r="F179">
            <v>0</v>
          </cell>
          <cell r="G179">
            <v>0</v>
          </cell>
          <cell r="H179">
            <v>0</v>
          </cell>
          <cell r="I179">
            <v>0</v>
          </cell>
        </row>
        <row r="180">
          <cell r="A180" t="str">
            <v>미표기</v>
          </cell>
          <cell r="B180">
            <v>0</v>
          </cell>
          <cell r="F180">
            <v>0</v>
          </cell>
          <cell r="G180">
            <v>0</v>
          </cell>
          <cell r="H180">
            <v>0</v>
          </cell>
          <cell r="I180">
            <v>0</v>
          </cell>
        </row>
        <row r="181">
          <cell r="A181" t="str">
            <v>미표기</v>
          </cell>
          <cell r="B181">
            <v>0</v>
          </cell>
          <cell r="F181">
            <v>0</v>
          </cell>
          <cell r="G181">
            <v>0</v>
          </cell>
          <cell r="H181">
            <v>0</v>
          </cell>
          <cell r="I181">
            <v>0</v>
          </cell>
        </row>
        <row r="182">
          <cell r="A182" t="str">
            <v>미표기</v>
          </cell>
          <cell r="B182">
            <v>0</v>
          </cell>
          <cell r="F182">
            <v>0</v>
          </cell>
          <cell r="G182">
            <v>0</v>
          </cell>
          <cell r="H182">
            <v>0</v>
          </cell>
          <cell r="I182">
            <v>0</v>
          </cell>
        </row>
        <row r="183">
          <cell r="A183" t="str">
            <v>미표기</v>
          </cell>
          <cell r="B183">
            <v>0</v>
          </cell>
          <cell r="F183">
            <v>0</v>
          </cell>
          <cell r="G183">
            <v>0</v>
          </cell>
          <cell r="H183">
            <v>0</v>
          </cell>
          <cell r="I183">
            <v>0</v>
          </cell>
        </row>
        <row r="184">
          <cell r="A184" t="str">
            <v>미표기</v>
          </cell>
          <cell r="B184">
            <v>0</v>
          </cell>
          <cell r="F184">
            <v>0</v>
          </cell>
          <cell r="G184">
            <v>0</v>
          </cell>
          <cell r="H184">
            <v>0</v>
          </cell>
          <cell r="I184">
            <v>0</v>
          </cell>
        </row>
        <row r="185">
          <cell r="A185" t="str">
            <v>미표기</v>
          </cell>
          <cell r="B185">
            <v>0</v>
          </cell>
          <cell r="F185">
            <v>0</v>
          </cell>
          <cell r="G185">
            <v>0</v>
          </cell>
          <cell r="H185">
            <v>0</v>
          </cell>
          <cell r="I185">
            <v>0</v>
          </cell>
        </row>
        <row r="186">
          <cell r="A186" t="str">
            <v>미표기</v>
          </cell>
          <cell r="B186">
            <v>0</v>
          </cell>
          <cell r="F186">
            <v>0</v>
          </cell>
          <cell r="G186">
            <v>0</v>
          </cell>
          <cell r="H186">
            <v>0</v>
          </cell>
          <cell r="I186">
            <v>0</v>
          </cell>
        </row>
        <row r="187">
          <cell r="A187" t="str">
            <v>미표기</v>
          </cell>
          <cell r="B187">
            <v>0</v>
          </cell>
          <cell r="F187">
            <v>0</v>
          </cell>
          <cell r="G187">
            <v>0</v>
          </cell>
          <cell r="H187">
            <v>0</v>
          </cell>
          <cell r="I187">
            <v>0</v>
          </cell>
        </row>
        <row r="188">
          <cell r="A188" t="str">
            <v>미표기</v>
          </cell>
          <cell r="B188">
            <v>0</v>
          </cell>
          <cell r="F188">
            <v>0</v>
          </cell>
          <cell r="G188">
            <v>0</v>
          </cell>
          <cell r="H188">
            <v>0</v>
          </cell>
          <cell r="I188">
            <v>0</v>
          </cell>
        </row>
        <row r="189">
          <cell r="A189" t="str">
            <v>미표기</v>
          </cell>
          <cell r="B189">
            <v>0</v>
          </cell>
          <cell r="F189">
            <v>0</v>
          </cell>
          <cell r="G189">
            <v>0</v>
          </cell>
          <cell r="H189">
            <v>0</v>
          </cell>
          <cell r="I189">
            <v>0</v>
          </cell>
        </row>
        <row r="190">
          <cell r="A190" t="str">
            <v>미표기</v>
          </cell>
          <cell r="B190">
            <v>0</v>
          </cell>
          <cell r="F190">
            <v>0</v>
          </cell>
          <cell r="G190">
            <v>0</v>
          </cell>
          <cell r="H190">
            <v>0</v>
          </cell>
          <cell r="I190">
            <v>0</v>
          </cell>
        </row>
        <row r="191">
          <cell r="A191" t="str">
            <v>미표기</v>
          </cell>
          <cell r="B191">
            <v>0</v>
          </cell>
          <cell r="F191">
            <v>0</v>
          </cell>
          <cell r="G191">
            <v>0</v>
          </cell>
          <cell r="H191">
            <v>0</v>
          </cell>
          <cell r="I191">
            <v>0</v>
          </cell>
        </row>
        <row r="192">
          <cell r="A192" t="str">
            <v>미표기</v>
          </cell>
          <cell r="B192">
            <v>0</v>
          </cell>
          <cell r="F192">
            <v>0</v>
          </cell>
          <cell r="G192">
            <v>0</v>
          </cell>
          <cell r="H192">
            <v>0</v>
          </cell>
          <cell r="I192">
            <v>0</v>
          </cell>
        </row>
        <row r="193">
          <cell r="A193" t="str">
            <v>미표기</v>
          </cell>
          <cell r="B193">
            <v>0</v>
          </cell>
          <cell r="F193">
            <v>0</v>
          </cell>
          <cell r="G193">
            <v>0</v>
          </cell>
          <cell r="H193">
            <v>0</v>
          </cell>
          <cell r="I193">
            <v>0</v>
          </cell>
        </row>
        <row r="194">
          <cell r="A194" t="str">
            <v>미표기</v>
          </cell>
          <cell r="B194">
            <v>0</v>
          </cell>
          <cell r="F194">
            <v>0</v>
          </cell>
          <cell r="G194">
            <v>0</v>
          </cell>
          <cell r="H194">
            <v>0</v>
          </cell>
          <cell r="I194">
            <v>0</v>
          </cell>
        </row>
        <row r="195">
          <cell r="A195" t="str">
            <v>미표기</v>
          </cell>
          <cell r="B195">
            <v>0</v>
          </cell>
          <cell r="F195">
            <v>0</v>
          </cell>
          <cell r="G195">
            <v>0</v>
          </cell>
          <cell r="H195">
            <v>0</v>
          </cell>
          <cell r="I195">
            <v>0</v>
          </cell>
        </row>
        <row r="196">
          <cell r="A196" t="str">
            <v>미표기</v>
          </cell>
          <cell r="B196">
            <v>0</v>
          </cell>
          <cell r="F196">
            <v>0</v>
          </cell>
          <cell r="G196">
            <v>0</v>
          </cell>
          <cell r="H196">
            <v>0</v>
          </cell>
          <cell r="I196">
            <v>0</v>
          </cell>
        </row>
        <row r="197">
          <cell r="A197" t="str">
            <v>미표기</v>
          </cell>
          <cell r="B197">
            <v>0</v>
          </cell>
          <cell r="F197">
            <v>0</v>
          </cell>
          <cell r="G197">
            <v>0</v>
          </cell>
          <cell r="H197">
            <v>0</v>
          </cell>
          <cell r="I197">
            <v>0</v>
          </cell>
        </row>
        <row r="198">
          <cell r="A198" t="str">
            <v>미표기</v>
          </cell>
          <cell r="B198">
            <v>0</v>
          </cell>
          <cell r="F198">
            <v>0</v>
          </cell>
          <cell r="G198">
            <v>0</v>
          </cell>
          <cell r="H198">
            <v>0</v>
          </cell>
          <cell r="I198">
            <v>0</v>
          </cell>
        </row>
        <row r="199">
          <cell r="A199" t="str">
            <v>미표기</v>
          </cell>
          <cell r="B199">
            <v>0</v>
          </cell>
          <cell r="F199">
            <v>0</v>
          </cell>
          <cell r="G199">
            <v>0</v>
          </cell>
          <cell r="H199">
            <v>0</v>
          </cell>
          <cell r="I199">
            <v>0</v>
          </cell>
        </row>
        <row r="200">
          <cell r="A200" t="str">
            <v>미표기</v>
          </cell>
          <cell r="B200">
            <v>0</v>
          </cell>
          <cell r="F200">
            <v>0</v>
          </cell>
          <cell r="G200">
            <v>0</v>
          </cell>
          <cell r="H200">
            <v>0</v>
          </cell>
          <cell r="I200">
            <v>0</v>
          </cell>
        </row>
      </sheetData>
      <sheetData sheetId="49">
        <row r="5">
          <cell r="A5" t="str">
            <v>임1</v>
          </cell>
          <cell r="B5">
            <v>1</v>
          </cell>
          <cell r="C5" t="str">
            <v>산11</v>
          </cell>
          <cell r="D5" t="str">
            <v>산11-1</v>
          </cell>
          <cell r="E5" t="str">
            <v>임</v>
          </cell>
          <cell r="F5">
            <v>0</v>
          </cell>
          <cell r="G5">
            <v>0</v>
          </cell>
          <cell r="H5">
            <v>0</v>
          </cell>
          <cell r="I5">
            <v>0</v>
          </cell>
          <cell r="J5">
            <v>31736</v>
          </cell>
          <cell r="K5">
            <v>4241</v>
          </cell>
          <cell r="L5">
            <v>4933</v>
          </cell>
          <cell r="M5" t="str">
            <v>임</v>
          </cell>
          <cell r="N5" t="str">
            <v>김현철</v>
          </cell>
          <cell r="O5" t="str">
            <v>함창면 구향리 289</v>
          </cell>
          <cell r="S5" t="str">
            <v>O</v>
          </cell>
          <cell r="V5">
            <v>0</v>
          </cell>
        </row>
        <row r="6">
          <cell r="A6" t="str">
            <v>임2</v>
          </cell>
          <cell r="D6" t="str">
            <v>산11-2</v>
          </cell>
          <cell r="F6">
            <v>0</v>
          </cell>
          <cell r="G6">
            <v>0</v>
          </cell>
          <cell r="H6">
            <v>0</v>
          </cell>
          <cell r="I6">
            <v>0</v>
          </cell>
          <cell r="K6">
            <v>692</v>
          </cell>
          <cell r="S6" t="str">
            <v>O</v>
          </cell>
          <cell r="V6">
            <v>0</v>
          </cell>
        </row>
        <row r="7">
          <cell r="A7" t="str">
            <v>임3</v>
          </cell>
          <cell r="B7">
            <v>2</v>
          </cell>
          <cell r="C7" t="str">
            <v>산12</v>
          </cell>
          <cell r="D7" t="str">
            <v>산12-1</v>
          </cell>
          <cell r="E7" t="str">
            <v>임</v>
          </cell>
          <cell r="F7">
            <v>0</v>
          </cell>
          <cell r="G7">
            <v>0</v>
          </cell>
          <cell r="H7">
            <v>0</v>
          </cell>
          <cell r="I7">
            <v>0</v>
          </cell>
          <cell r="J7">
            <v>72992</v>
          </cell>
          <cell r="L7">
            <v>7171</v>
          </cell>
          <cell r="M7" t="str">
            <v>임</v>
          </cell>
          <cell r="N7" t="str">
            <v>유광수 외3인</v>
          </cell>
          <cell r="O7" t="str">
            <v>부산시 남구 대연동 373-11</v>
          </cell>
          <cell r="S7" t="str">
            <v>O</v>
          </cell>
          <cell r="V7">
            <v>0</v>
          </cell>
        </row>
        <row r="8">
          <cell r="A8" t="str">
            <v>임4</v>
          </cell>
          <cell r="B8">
            <v>3</v>
          </cell>
          <cell r="C8" t="str">
            <v>산27</v>
          </cell>
          <cell r="D8" t="str">
            <v>산27-1</v>
          </cell>
          <cell r="E8" t="str">
            <v>임</v>
          </cell>
          <cell r="F8">
            <v>0</v>
          </cell>
          <cell r="G8">
            <v>0</v>
          </cell>
          <cell r="H8">
            <v>0</v>
          </cell>
          <cell r="I8">
            <v>0</v>
          </cell>
          <cell r="J8">
            <v>63074</v>
          </cell>
          <cell r="K8">
            <v>5164</v>
          </cell>
          <cell r="L8">
            <v>5184</v>
          </cell>
          <cell r="M8" t="str">
            <v>임</v>
          </cell>
          <cell r="N8" t="str">
            <v>이성노미 외2인</v>
          </cell>
          <cell r="O8" t="str">
            <v>문경군 산북면 대상리 90</v>
          </cell>
          <cell r="S8" t="str">
            <v>O</v>
          </cell>
          <cell r="V8">
            <v>0</v>
          </cell>
        </row>
        <row r="9">
          <cell r="A9" t="str">
            <v>임5</v>
          </cell>
          <cell r="D9" t="str">
            <v>산27-2</v>
          </cell>
          <cell r="F9">
            <v>0</v>
          </cell>
          <cell r="G9">
            <v>0</v>
          </cell>
          <cell r="H9">
            <v>0</v>
          </cell>
          <cell r="I9">
            <v>0</v>
          </cell>
          <cell r="K9">
            <v>20</v>
          </cell>
          <cell r="S9" t="str">
            <v>O</v>
          </cell>
          <cell r="V9">
            <v>0</v>
          </cell>
        </row>
        <row r="10">
          <cell r="A10" t="str">
            <v>임6</v>
          </cell>
          <cell r="B10">
            <v>4</v>
          </cell>
          <cell r="C10" t="str">
            <v>산30</v>
          </cell>
          <cell r="D10" t="str">
            <v>산30-1</v>
          </cell>
          <cell r="E10" t="str">
            <v>임</v>
          </cell>
          <cell r="F10">
            <v>0</v>
          </cell>
          <cell r="G10">
            <v>0</v>
          </cell>
          <cell r="H10">
            <v>0</v>
          </cell>
          <cell r="I10">
            <v>0</v>
          </cell>
          <cell r="J10">
            <v>11901</v>
          </cell>
          <cell r="L10">
            <v>1039</v>
          </cell>
          <cell r="M10" t="str">
            <v>임</v>
          </cell>
          <cell r="N10" t="str">
            <v>박노철</v>
          </cell>
          <cell r="O10" t="str">
            <v>문경군 점촌읍 공평리 872</v>
          </cell>
          <cell r="S10" t="str">
            <v>O</v>
          </cell>
          <cell r="V10">
            <v>0</v>
          </cell>
        </row>
        <row r="11">
          <cell r="A11" t="str">
            <v>임7</v>
          </cell>
          <cell r="B11">
            <v>5</v>
          </cell>
          <cell r="C11" t="str">
            <v>산33</v>
          </cell>
          <cell r="D11" t="str">
            <v>산33-1</v>
          </cell>
          <cell r="E11" t="str">
            <v>임</v>
          </cell>
          <cell r="F11">
            <v>0</v>
          </cell>
          <cell r="G11">
            <v>0</v>
          </cell>
          <cell r="H11">
            <v>0</v>
          </cell>
          <cell r="I11">
            <v>0</v>
          </cell>
          <cell r="J11">
            <v>12298</v>
          </cell>
          <cell r="L11">
            <v>8125</v>
          </cell>
          <cell r="M11" t="str">
            <v>임</v>
          </cell>
          <cell r="N11" t="str">
            <v>김수웅</v>
          </cell>
          <cell r="O11" t="str">
            <v>함창면 구향리 115</v>
          </cell>
          <cell r="P11" t="str">
            <v>상주시</v>
          </cell>
          <cell r="R11" t="str">
            <v>압류</v>
          </cell>
          <cell r="S11" t="str">
            <v>O</v>
          </cell>
          <cell r="V11">
            <v>0</v>
          </cell>
        </row>
        <row r="12">
          <cell r="A12" t="str">
            <v>임8</v>
          </cell>
          <cell r="B12">
            <v>6</v>
          </cell>
          <cell r="C12" t="str">
            <v>산34</v>
          </cell>
          <cell r="D12" t="str">
            <v>산34-1</v>
          </cell>
          <cell r="E12" t="str">
            <v>임</v>
          </cell>
          <cell r="F12">
            <v>0</v>
          </cell>
          <cell r="G12">
            <v>0</v>
          </cell>
          <cell r="H12">
            <v>0</v>
          </cell>
          <cell r="I12">
            <v>0</v>
          </cell>
          <cell r="J12">
            <v>1983</v>
          </cell>
          <cell r="L12">
            <v>1779</v>
          </cell>
          <cell r="M12" t="str">
            <v>임</v>
          </cell>
          <cell r="N12" t="str">
            <v>김종택</v>
          </cell>
          <cell r="O12" t="str">
            <v>구향리 113</v>
          </cell>
          <cell r="S12" t="str">
            <v>O</v>
          </cell>
          <cell r="V12">
            <v>0</v>
          </cell>
        </row>
        <row r="13">
          <cell r="A13" t="str">
            <v>임9</v>
          </cell>
          <cell r="B13">
            <v>7</v>
          </cell>
          <cell r="C13" t="str">
            <v>산 35</v>
          </cell>
          <cell r="D13" t="str">
            <v>산35-1</v>
          </cell>
          <cell r="E13" t="str">
            <v>임</v>
          </cell>
          <cell r="F13">
            <v>0</v>
          </cell>
          <cell r="G13">
            <v>0</v>
          </cell>
          <cell r="H13">
            <v>0</v>
          </cell>
          <cell r="I13">
            <v>0</v>
          </cell>
          <cell r="J13">
            <v>3174</v>
          </cell>
          <cell r="L13">
            <v>1996</v>
          </cell>
          <cell r="M13" t="str">
            <v>임</v>
          </cell>
          <cell r="N13" t="str">
            <v>장건섭</v>
          </cell>
          <cell r="O13" t="str">
            <v>구향리 205</v>
          </cell>
          <cell r="S13" t="str">
            <v>O</v>
          </cell>
          <cell r="V13">
            <v>0</v>
          </cell>
        </row>
        <row r="14">
          <cell r="A14" t="str">
            <v>임10</v>
          </cell>
          <cell r="B14">
            <v>8</v>
          </cell>
          <cell r="C14" t="str">
            <v>산 36</v>
          </cell>
          <cell r="D14" t="str">
            <v>산36-1</v>
          </cell>
          <cell r="E14" t="str">
            <v>임</v>
          </cell>
          <cell r="F14">
            <v>0</v>
          </cell>
          <cell r="G14">
            <v>0</v>
          </cell>
          <cell r="H14">
            <v>0</v>
          </cell>
          <cell r="I14">
            <v>0</v>
          </cell>
          <cell r="J14">
            <v>3174</v>
          </cell>
          <cell r="L14">
            <v>1815</v>
          </cell>
          <cell r="M14" t="str">
            <v>임</v>
          </cell>
          <cell r="N14" t="str">
            <v>윤정국</v>
          </cell>
          <cell r="O14" t="str">
            <v>부산 동구 초량1동 1055-21</v>
          </cell>
          <cell r="S14" t="str">
            <v>O</v>
          </cell>
          <cell r="V14">
            <v>0</v>
          </cell>
        </row>
        <row r="15">
          <cell r="A15" t="str">
            <v>미표기</v>
          </cell>
          <cell r="B15">
            <v>9</v>
          </cell>
          <cell r="C15" t="str">
            <v>산110</v>
          </cell>
          <cell r="E15" t="str">
            <v>도</v>
          </cell>
          <cell r="F15">
            <v>0</v>
          </cell>
          <cell r="G15">
            <v>0</v>
          </cell>
          <cell r="H15">
            <v>0</v>
          </cell>
          <cell r="I15">
            <v>0</v>
          </cell>
          <cell r="J15">
            <v>397</v>
          </cell>
          <cell r="L15">
            <v>154</v>
          </cell>
          <cell r="M15" t="str">
            <v>도</v>
          </cell>
          <cell r="N15" t="str">
            <v>국</v>
          </cell>
          <cell r="O15" t="str">
            <v>건설교통부</v>
          </cell>
          <cell r="V15">
            <v>0</v>
          </cell>
        </row>
        <row r="16">
          <cell r="A16" t="str">
            <v>농1</v>
          </cell>
          <cell r="B16">
            <v>10</v>
          </cell>
          <cell r="C16" t="str">
            <v>산111</v>
          </cell>
          <cell r="E16" t="str">
            <v>구</v>
          </cell>
          <cell r="F16">
            <v>0</v>
          </cell>
          <cell r="G16">
            <v>0</v>
          </cell>
          <cell r="H16">
            <v>0</v>
          </cell>
          <cell r="I16" t="str">
            <v>O</v>
          </cell>
          <cell r="J16">
            <v>893</v>
          </cell>
          <cell r="L16">
            <v>312</v>
          </cell>
          <cell r="M16" t="str">
            <v>구</v>
          </cell>
          <cell r="N16" t="str">
            <v>국</v>
          </cell>
          <cell r="O16" t="str">
            <v>농림수산부</v>
          </cell>
          <cell r="U16" t="str">
            <v>O</v>
          </cell>
          <cell r="V16">
            <v>0</v>
          </cell>
        </row>
        <row r="17">
          <cell r="A17" t="str">
            <v>농2</v>
          </cell>
          <cell r="B17">
            <v>11</v>
          </cell>
          <cell r="C17" t="str">
            <v>산112</v>
          </cell>
          <cell r="E17" t="str">
            <v>구</v>
          </cell>
          <cell r="F17">
            <v>0</v>
          </cell>
          <cell r="G17">
            <v>0</v>
          </cell>
          <cell r="H17">
            <v>0</v>
          </cell>
          <cell r="I17" t="str">
            <v>O</v>
          </cell>
          <cell r="J17">
            <v>595</v>
          </cell>
          <cell r="L17">
            <v>356</v>
          </cell>
          <cell r="M17" t="str">
            <v>구</v>
          </cell>
          <cell r="N17" t="str">
            <v>국</v>
          </cell>
          <cell r="O17" t="str">
            <v>농림수산부</v>
          </cell>
          <cell r="U17" t="str">
            <v>O</v>
          </cell>
          <cell r="V17">
            <v>0</v>
          </cell>
        </row>
        <row r="18">
          <cell r="A18" t="str">
            <v>미표기</v>
          </cell>
          <cell r="B18">
            <v>12</v>
          </cell>
          <cell r="C18" t="str">
            <v>산131</v>
          </cell>
          <cell r="E18" t="str">
            <v>도</v>
          </cell>
          <cell r="F18">
            <v>0</v>
          </cell>
          <cell r="G18">
            <v>0</v>
          </cell>
          <cell r="H18">
            <v>0</v>
          </cell>
          <cell r="I18">
            <v>0</v>
          </cell>
          <cell r="J18">
            <v>397</v>
          </cell>
          <cell r="L18">
            <v>290</v>
          </cell>
          <cell r="M18" t="str">
            <v>도</v>
          </cell>
          <cell r="N18" t="str">
            <v>국</v>
          </cell>
          <cell r="O18" t="str">
            <v>건설교통부</v>
          </cell>
          <cell r="V18">
            <v>0</v>
          </cell>
        </row>
        <row r="19">
          <cell r="A19" t="str">
            <v>농3</v>
          </cell>
          <cell r="B19">
            <v>13</v>
          </cell>
          <cell r="C19" t="str">
            <v>33-3</v>
          </cell>
          <cell r="E19" t="str">
            <v>답</v>
          </cell>
          <cell r="F19">
            <v>0</v>
          </cell>
          <cell r="G19" t="str">
            <v>O</v>
          </cell>
          <cell r="H19">
            <v>0</v>
          </cell>
          <cell r="I19">
            <v>0</v>
          </cell>
          <cell r="J19">
            <v>1306</v>
          </cell>
          <cell r="L19">
            <v>1090</v>
          </cell>
          <cell r="M19" t="str">
            <v>답</v>
          </cell>
          <cell r="N19" t="str">
            <v>안병욱 외1인</v>
          </cell>
          <cell r="O19" t="str">
            <v>대조리 503</v>
          </cell>
          <cell r="S19" t="str">
            <v>O</v>
          </cell>
          <cell r="V19">
            <v>0</v>
          </cell>
        </row>
        <row r="20">
          <cell r="A20" t="str">
            <v>농4</v>
          </cell>
          <cell r="B20">
            <v>14</v>
          </cell>
          <cell r="C20" t="str">
            <v>33-4</v>
          </cell>
          <cell r="D20" t="str">
            <v>33-6</v>
          </cell>
          <cell r="E20" t="str">
            <v>답</v>
          </cell>
          <cell r="F20">
            <v>0</v>
          </cell>
          <cell r="G20" t="str">
            <v>O</v>
          </cell>
          <cell r="H20">
            <v>0</v>
          </cell>
          <cell r="I20">
            <v>0</v>
          </cell>
          <cell r="J20">
            <v>1600</v>
          </cell>
          <cell r="L20">
            <v>472</v>
          </cell>
          <cell r="M20" t="str">
            <v>답</v>
          </cell>
          <cell r="N20" t="str">
            <v>이상필</v>
          </cell>
          <cell r="O20">
            <v>94</v>
          </cell>
          <cell r="S20" t="str">
            <v>O</v>
          </cell>
          <cell r="V20">
            <v>0</v>
          </cell>
        </row>
        <row r="21">
          <cell r="A21" t="str">
            <v>농5</v>
          </cell>
          <cell r="B21">
            <v>15</v>
          </cell>
          <cell r="C21" t="str">
            <v>33-5</v>
          </cell>
          <cell r="D21" t="str">
            <v>33-7</v>
          </cell>
          <cell r="E21" t="str">
            <v>답</v>
          </cell>
          <cell r="F21">
            <v>0</v>
          </cell>
          <cell r="G21" t="str">
            <v>O</v>
          </cell>
          <cell r="H21">
            <v>0</v>
          </cell>
          <cell r="I21">
            <v>0</v>
          </cell>
          <cell r="J21">
            <v>1597</v>
          </cell>
          <cell r="L21">
            <v>150</v>
          </cell>
          <cell r="M21" t="str">
            <v>답</v>
          </cell>
          <cell r="N21" t="str">
            <v>박병인 외1인</v>
          </cell>
          <cell r="O21" t="str">
            <v>대조리 569</v>
          </cell>
          <cell r="S21" t="str">
            <v>O</v>
          </cell>
          <cell r="V21">
            <v>0</v>
          </cell>
        </row>
        <row r="22">
          <cell r="A22" t="str">
            <v>천1</v>
          </cell>
          <cell r="B22">
            <v>16</v>
          </cell>
          <cell r="C22" t="str">
            <v>36</v>
          </cell>
          <cell r="D22" t="str">
            <v>36-1</v>
          </cell>
          <cell r="E22" t="str">
            <v>천</v>
          </cell>
          <cell r="F22">
            <v>0</v>
          </cell>
          <cell r="G22">
            <v>0</v>
          </cell>
          <cell r="H22">
            <v>0</v>
          </cell>
          <cell r="I22">
            <v>0</v>
          </cell>
          <cell r="J22">
            <v>1240</v>
          </cell>
          <cell r="L22">
            <v>86</v>
          </cell>
          <cell r="M22" t="str">
            <v>천</v>
          </cell>
          <cell r="N22" t="str">
            <v>박천석 외3인</v>
          </cell>
          <cell r="O22" t="str">
            <v>문경군 호계면 선암동 39</v>
          </cell>
          <cell r="V22">
            <v>0</v>
          </cell>
        </row>
        <row r="23">
          <cell r="A23" t="str">
            <v>실1</v>
          </cell>
          <cell r="B23">
            <v>17</v>
          </cell>
          <cell r="C23" t="str">
            <v>37-2</v>
          </cell>
          <cell r="D23" t="str">
            <v>37-4</v>
          </cell>
          <cell r="E23" t="str">
            <v>천</v>
          </cell>
          <cell r="F23">
            <v>0</v>
          </cell>
          <cell r="G23">
            <v>0</v>
          </cell>
          <cell r="H23">
            <v>0</v>
          </cell>
          <cell r="I23">
            <v>0</v>
          </cell>
          <cell r="J23">
            <v>1802</v>
          </cell>
          <cell r="L23">
            <v>893</v>
          </cell>
          <cell r="M23" t="str">
            <v>전</v>
          </cell>
          <cell r="N23" t="str">
            <v>채분임</v>
          </cell>
          <cell r="O23" t="str">
            <v>대조리 617</v>
          </cell>
          <cell r="S23" t="str">
            <v>O</v>
          </cell>
          <cell r="V23" t="str">
            <v>미등기</v>
          </cell>
        </row>
        <row r="24">
          <cell r="A24" t="str">
            <v>실2</v>
          </cell>
          <cell r="B24">
            <v>18</v>
          </cell>
          <cell r="C24" t="str">
            <v>37-3</v>
          </cell>
          <cell r="D24" t="str">
            <v>37-8</v>
          </cell>
          <cell r="E24" t="str">
            <v>천</v>
          </cell>
          <cell r="F24">
            <v>0</v>
          </cell>
          <cell r="G24">
            <v>0</v>
          </cell>
          <cell r="H24">
            <v>0</v>
          </cell>
          <cell r="I24">
            <v>0</v>
          </cell>
          <cell r="J24">
            <v>2251</v>
          </cell>
          <cell r="L24">
            <v>2251</v>
          </cell>
          <cell r="M24" t="str">
            <v>전</v>
          </cell>
          <cell r="N24" t="str">
            <v>채분임</v>
          </cell>
          <cell r="O24" t="str">
            <v>대조리 617</v>
          </cell>
          <cell r="S24" t="str">
            <v>O</v>
          </cell>
          <cell r="V24" t="str">
            <v>미등기</v>
          </cell>
        </row>
        <row r="25">
          <cell r="A25" t="str">
            <v>실3</v>
          </cell>
          <cell r="B25">
            <v>19</v>
          </cell>
          <cell r="C25" t="str">
            <v>38-3</v>
          </cell>
          <cell r="E25" t="str">
            <v>천</v>
          </cell>
          <cell r="F25">
            <v>0</v>
          </cell>
          <cell r="G25">
            <v>0</v>
          </cell>
          <cell r="H25">
            <v>0</v>
          </cell>
          <cell r="I25">
            <v>0</v>
          </cell>
          <cell r="J25">
            <v>946</v>
          </cell>
          <cell r="L25">
            <v>428</v>
          </cell>
          <cell r="M25" t="str">
            <v>전</v>
          </cell>
          <cell r="N25" t="str">
            <v>윤재영</v>
          </cell>
          <cell r="O25" t="str">
            <v>대조리 499</v>
          </cell>
          <cell r="S25" t="str">
            <v>O</v>
          </cell>
          <cell r="V25">
            <v>0</v>
          </cell>
        </row>
        <row r="26">
          <cell r="A26" t="str">
            <v>실4</v>
          </cell>
          <cell r="B26">
            <v>20</v>
          </cell>
          <cell r="C26" t="str">
            <v>38-4</v>
          </cell>
          <cell r="E26" t="str">
            <v>천</v>
          </cell>
          <cell r="F26">
            <v>0</v>
          </cell>
          <cell r="G26">
            <v>0</v>
          </cell>
          <cell r="H26">
            <v>0</v>
          </cell>
          <cell r="I26">
            <v>0</v>
          </cell>
          <cell r="J26">
            <v>1247</v>
          </cell>
          <cell r="L26">
            <v>1247</v>
          </cell>
          <cell r="M26" t="str">
            <v>전</v>
          </cell>
          <cell r="N26" t="str">
            <v>윤재영</v>
          </cell>
          <cell r="O26" t="str">
            <v>대조리 499</v>
          </cell>
          <cell r="S26" t="str">
            <v>O</v>
          </cell>
          <cell r="V26">
            <v>0</v>
          </cell>
        </row>
        <row r="27">
          <cell r="A27" t="str">
            <v>천2</v>
          </cell>
          <cell r="B27">
            <v>21</v>
          </cell>
          <cell r="C27" t="str">
            <v>38-7</v>
          </cell>
          <cell r="E27" t="str">
            <v>천</v>
          </cell>
          <cell r="F27">
            <v>0</v>
          </cell>
          <cell r="G27">
            <v>0</v>
          </cell>
          <cell r="H27">
            <v>0</v>
          </cell>
          <cell r="I27">
            <v>0</v>
          </cell>
          <cell r="J27">
            <v>538</v>
          </cell>
          <cell r="L27">
            <v>92</v>
          </cell>
          <cell r="M27" t="str">
            <v>천</v>
          </cell>
          <cell r="N27" t="str">
            <v>상주시</v>
          </cell>
          <cell r="V27">
            <v>0</v>
          </cell>
        </row>
        <row r="28">
          <cell r="A28" t="str">
            <v>농6</v>
          </cell>
          <cell r="B28">
            <v>22</v>
          </cell>
          <cell r="C28" t="str">
            <v>108-1</v>
          </cell>
          <cell r="D28" t="str">
            <v>108-3</v>
          </cell>
          <cell r="E28" t="str">
            <v>답</v>
          </cell>
          <cell r="F28">
            <v>0</v>
          </cell>
          <cell r="G28" t="str">
            <v>O</v>
          </cell>
          <cell r="H28">
            <v>0</v>
          </cell>
          <cell r="I28">
            <v>0</v>
          </cell>
          <cell r="J28">
            <v>684</v>
          </cell>
          <cell r="L28">
            <v>318</v>
          </cell>
          <cell r="M28" t="str">
            <v>답</v>
          </cell>
          <cell r="N28" t="str">
            <v>박필순</v>
          </cell>
          <cell r="O28" t="str">
            <v>함창읍 나한리 96</v>
          </cell>
          <cell r="S28" t="str">
            <v>O</v>
          </cell>
          <cell r="V28">
            <v>0</v>
          </cell>
        </row>
        <row r="29">
          <cell r="A29" t="str">
            <v>미표기</v>
          </cell>
          <cell r="B29">
            <v>23</v>
          </cell>
          <cell r="C29" t="str">
            <v>108-2</v>
          </cell>
          <cell r="E29" t="str">
            <v>도</v>
          </cell>
          <cell r="F29">
            <v>0</v>
          </cell>
          <cell r="G29">
            <v>0</v>
          </cell>
          <cell r="H29">
            <v>0</v>
          </cell>
          <cell r="I29">
            <v>0</v>
          </cell>
          <cell r="J29">
            <v>17</v>
          </cell>
          <cell r="L29">
            <v>17</v>
          </cell>
          <cell r="M29" t="str">
            <v>도</v>
          </cell>
          <cell r="N29" t="str">
            <v>김인식</v>
          </cell>
          <cell r="O29">
            <v>150</v>
          </cell>
          <cell r="V29">
            <v>0</v>
          </cell>
        </row>
        <row r="30">
          <cell r="A30" t="str">
            <v>농7</v>
          </cell>
          <cell r="B30">
            <v>24</v>
          </cell>
          <cell r="C30" t="str">
            <v>113-1</v>
          </cell>
          <cell r="E30" t="str">
            <v>답</v>
          </cell>
          <cell r="F30">
            <v>0</v>
          </cell>
          <cell r="G30" t="str">
            <v>O</v>
          </cell>
          <cell r="H30">
            <v>0</v>
          </cell>
          <cell r="I30">
            <v>0</v>
          </cell>
          <cell r="J30">
            <v>1345</v>
          </cell>
          <cell r="L30">
            <v>1345</v>
          </cell>
          <cell r="M30" t="str">
            <v>답</v>
          </cell>
          <cell r="N30" t="str">
            <v>김형열</v>
          </cell>
          <cell r="O30">
            <v>91</v>
          </cell>
          <cell r="S30" t="str">
            <v>O</v>
          </cell>
          <cell r="V30">
            <v>0</v>
          </cell>
        </row>
        <row r="31">
          <cell r="A31" t="str">
            <v>실5</v>
          </cell>
          <cell r="B31">
            <v>25</v>
          </cell>
          <cell r="C31" t="str">
            <v>113-2</v>
          </cell>
          <cell r="E31" t="str">
            <v>천</v>
          </cell>
          <cell r="F31">
            <v>0</v>
          </cell>
          <cell r="G31">
            <v>0</v>
          </cell>
          <cell r="H31">
            <v>0</v>
          </cell>
          <cell r="I31">
            <v>0</v>
          </cell>
          <cell r="J31">
            <v>2066</v>
          </cell>
          <cell r="L31">
            <v>2066</v>
          </cell>
          <cell r="M31" t="str">
            <v>전</v>
          </cell>
          <cell r="N31" t="str">
            <v>김형열</v>
          </cell>
          <cell r="O31">
            <v>91</v>
          </cell>
          <cell r="S31" t="str">
            <v>O</v>
          </cell>
          <cell r="V31">
            <v>0</v>
          </cell>
        </row>
        <row r="32">
          <cell r="A32" t="str">
            <v>미표기</v>
          </cell>
          <cell r="B32">
            <v>26</v>
          </cell>
          <cell r="C32" t="str">
            <v>113-4</v>
          </cell>
          <cell r="E32" t="str">
            <v>도</v>
          </cell>
          <cell r="F32">
            <v>0</v>
          </cell>
          <cell r="G32">
            <v>0</v>
          </cell>
          <cell r="H32">
            <v>0</v>
          </cell>
          <cell r="I32">
            <v>0</v>
          </cell>
          <cell r="J32">
            <v>40</v>
          </cell>
          <cell r="L32">
            <v>40</v>
          </cell>
          <cell r="M32" t="str">
            <v>도</v>
          </cell>
          <cell r="N32" t="str">
            <v>김형열</v>
          </cell>
          <cell r="O32">
            <v>91</v>
          </cell>
          <cell r="V32" t="str">
            <v>미등기</v>
          </cell>
        </row>
        <row r="33">
          <cell r="A33" t="str">
            <v>농8</v>
          </cell>
          <cell r="B33">
            <v>27</v>
          </cell>
          <cell r="C33" t="str">
            <v>113-5</v>
          </cell>
          <cell r="D33" t="str">
            <v>113-7</v>
          </cell>
          <cell r="E33" t="str">
            <v>답</v>
          </cell>
          <cell r="F33">
            <v>0</v>
          </cell>
          <cell r="G33" t="str">
            <v>O</v>
          </cell>
          <cell r="H33">
            <v>0</v>
          </cell>
          <cell r="I33">
            <v>0</v>
          </cell>
          <cell r="J33">
            <v>1322</v>
          </cell>
          <cell r="L33">
            <v>547</v>
          </cell>
          <cell r="M33" t="str">
            <v>답</v>
          </cell>
          <cell r="N33" t="str">
            <v>김형열</v>
          </cell>
          <cell r="O33" t="str">
            <v>나한리91</v>
          </cell>
          <cell r="S33" t="str">
            <v>O</v>
          </cell>
          <cell r="V33">
            <v>0</v>
          </cell>
        </row>
        <row r="34">
          <cell r="A34" t="str">
            <v>농9</v>
          </cell>
          <cell r="B34">
            <v>28</v>
          </cell>
          <cell r="C34" t="str">
            <v>113-6</v>
          </cell>
          <cell r="D34" t="str">
            <v>113-8</v>
          </cell>
          <cell r="E34" t="str">
            <v>답</v>
          </cell>
          <cell r="F34">
            <v>0</v>
          </cell>
          <cell r="G34" t="str">
            <v>O</v>
          </cell>
          <cell r="H34">
            <v>0</v>
          </cell>
          <cell r="I34">
            <v>0</v>
          </cell>
          <cell r="J34">
            <v>2122</v>
          </cell>
          <cell r="L34">
            <v>633</v>
          </cell>
          <cell r="M34" t="str">
            <v>답</v>
          </cell>
          <cell r="N34" t="str">
            <v>권영천</v>
          </cell>
          <cell r="O34">
            <v>187</v>
          </cell>
          <cell r="S34" t="str">
            <v>O</v>
          </cell>
          <cell r="V34">
            <v>0</v>
          </cell>
        </row>
        <row r="35">
          <cell r="A35" t="str">
            <v>천3</v>
          </cell>
          <cell r="B35">
            <v>29</v>
          </cell>
          <cell r="C35" t="str">
            <v>114-1</v>
          </cell>
          <cell r="E35" t="str">
            <v>천</v>
          </cell>
          <cell r="F35">
            <v>0</v>
          </cell>
          <cell r="G35">
            <v>0</v>
          </cell>
          <cell r="H35">
            <v>0</v>
          </cell>
          <cell r="I35">
            <v>0</v>
          </cell>
          <cell r="J35">
            <v>1002</v>
          </cell>
          <cell r="L35">
            <v>812</v>
          </cell>
          <cell r="M35" t="str">
            <v>천</v>
          </cell>
          <cell r="N35" t="str">
            <v>안병욱</v>
          </cell>
          <cell r="O35" t="str">
            <v>대조리503</v>
          </cell>
          <cell r="V35" t="str">
            <v>미등기</v>
          </cell>
        </row>
        <row r="36">
          <cell r="A36" t="str">
            <v>미표기</v>
          </cell>
          <cell r="B36">
            <v>30</v>
          </cell>
          <cell r="C36" t="str">
            <v>114-2</v>
          </cell>
          <cell r="E36" t="str">
            <v>도</v>
          </cell>
          <cell r="F36">
            <v>0</v>
          </cell>
          <cell r="G36">
            <v>0</v>
          </cell>
          <cell r="H36">
            <v>0</v>
          </cell>
          <cell r="I36">
            <v>0</v>
          </cell>
          <cell r="J36">
            <v>53</v>
          </cell>
          <cell r="L36">
            <v>23</v>
          </cell>
          <cell r="M36" t="str">
            <v>도</v>
          </cell>
          <cell r="N36" t="str">
            <v>안병욱</v>
          </cell>
          <cell r="O36" t="str">
            <v>대조리503</v>
          </cell>
          <cell r="V36" t="str">
            <v>미등기</v>
          </cell>
        </row>
        <row r="37">
          <cell r="A37" t="str">
            <v>농10</v>
          </cell>
          <cell r="B37">
            <v>31</v>
          </cell>
          <cell r="C37">
            <v>115</v>
          </cell>
          <cell r="E37" t="str">
            <v>답</v>
          </cell>
          <cell r="F37">
            <v>0</v>
          </cell>
          <cell r="G37" t="str">
            <v>O</v>
          </cell>
          <cell r="H37">
            <v>0</v>
          </cell>
          <cell r="I37">
            <v>0</v>
          </cell>
          <cell r="J37">
            <v>2453</v>
          </cell>
          <cell r="L37">
            <v>2453</v>
          </cell>
          <cell r="M37" t="str">
            <v>답</v>
          </cell>
          <cell r="N37" t="str">
            <v>장종진</v>
          </cell>
          <cell r="O37" t="str">
            <v>대조리415</v>
          </cell>
          <cell r="S37" t="str">
            <v>O</v>
          </cell>
          <cell r="V37">
            <v>0</v>
          </cell>
        </row>
        <row r="38">
          <cell r="A38" t="str">
            <v>농11</v>
          </cell>
          <cell r="B38">
            <v>32</v>
          </cell>
          <cell r="C38">
            <v>116</v>
          </cell>
          <cell r="D38" t="str">
            <v>116-1</v>
          </cell>
          <cell r="E38" t="str">
            <v>답</v>
          </cell>
          <cell r="F38">
            <v>0</v>
          </cell>
          <cell r="G38" t="str">
            <v>O</v>
          </cell>
          <cell r="H38">
            <v>0</v>
          </cell>
          <cell r="I38">
            <v>0</v>
          </cell>
          <cell r="J38">
            <v>1160</v>
          </cell>
          <cell r="L38">
            <v>647</v>
          </cell>
          <cell r="M38" t="str">
            <v>답</v>
          </cell>
          <cell r="N38" t="str">
            <v>김태선</v>
          </cell>
          <cell r="O38" t="str">
            <v>대조리505</v>
          </cell>
          <cell r="U38" t="str">
            <v>O</v>
          </cell>
          <cell r="V38">
            <v>0</v>
          </cell>
        </row>
        <row r="39">
          <cell r="A39" t="str">
            <v>농12</v>
          </cell>
          <cell r="B39">
            <v>33</v>
          </cell>
          <cell r="C39">
            <v>117</v>
          </cell>
          <cell r="E39" t="str">
            <v>답</v>
          </cell>
          <cell r="F39">
            <v>0</v>
          </cell>
          <cell r="G39" t="str">
            <v>O</v>
          </cell>
          <cell r="H39">
            <v>0</v>
          </cell>
          <cell r="I39">
            <v>0</v>
          </cell>
          <cell r="J39">
            <v>175</v>
          </cell>
          <cell r="L39">
            <v>175</v>
          </cell>
          <cell r="M39" t="str">
            <v>답</v>
          </cell>
          <cell r="N39" t="str">
            <v>김태선</v>
          </cell>
          <cell r="O39" t="str">
            <v>대조리505</v>
          </cell>
          <cell r="S39" t="str">
            <v>O</v>
          </cell>
          <cell r="V39">
            <v>0</v>
          </cell>
        </row>
        <row r="40">
          <cell r="A40" t="str">
            <v>농13</v>
          </cell>
          <cell r="B40">
            <v>34</v>
          </cell>
          <cell r="C40" t="str">
            <v>118-1</v>
          </cell>
          <cell r="E40" t="str">
            <v>답</v>
          </cell>
          <cell r="F40">
            <v>0</v>
          </cell>
          <cell r="G40" t="str">
            <v>O</v>
          </cell>
          <cell r="H40">
            <v>0</v>
          </cell>
          <cell r="I40">
            <v>0</v>
          </cell>
          <cell r="J40">
            <v>846</v>
          </cell>
          <cell r="L40">
            <v>846</v>
          </cell>
          <cell r="M40" t="str">
            <v>답</v>
          </cell>
          <cell r="N40" t="str">
            <v>박무웅</v>
          </cell>
          <cell r="O40">
            <v>89</v>
          </cell>
          <cell r="P40" t="str">
            <v>함창단위농협</v>
          </cell>
          <cell r="Q40" t="str">
            <v>상주군 함창읍 구향리 142-4</v>
          </cell>
          <cell r="R40" t="str">
            <v>근저당</v>
          </cell>
          <cell r="S40" t="str">
            <v>O</v>
          </cell>
          <cell r="V40">
            <v>0</v>
          </cell>
        </row>
        <row r="41">
          <cell r="A41" t="str">
            <v>천4</v>
          </cell>
          <cell r="B41">
            <v>35</v>
          </cell>
          <cell r="C41" t="str">
            <v>118-2</v>
          </cell>
          <cell r="E41" t="str">
            <v>천</v>
          </cell>
          <cell r="F41">
            <v>0</v>
          </cell>
          <cell r="G41">
            <v>0</v>
          </cell>
          <cell r="H41">
            <v>0</v>
          </cell>
          <cell r="I41">
            <v>0</v>
          </cell>
          <cell r="J41">
            <v>631</v>
          </cell>
          <cell r="L41">
            <v>631</v>
          </cell>
          <cell r="M41" t="str">
            <v>천</v>
          </cell>
          <cell r="N41" t="str">
            <v>박무웅</v>
          </cell>
          <cell r="O41">
            <v>89</v>
          </cell>
          <cell r="V41">
            <v>0</v>
          </cell>
        </row>
        <row r="42">
          <cell r="A42" t="str">
            <v>농14</v>
          </cell>
          <cell r="B42">
            <v>36</v>
          </cell>
          <cell r="C42" t="str">
            <v>118-3</v>
          </cell>
          <cell r="E42" t="str">
            <v>답</v>
          </cell>
          <cell r="F42">
            <v>0</v>
          </cell>
          <cell r="G42" t="str">
            <v>O</v>
          </cell>
          <cell r="H42">
            <v>0</v>
          </cell>
          <cell r="I42">
            <v>0</v>
          </cell>
          <cell r="J42">
            <v>826</v>
          </cell>
          <cell r="L42">
            <v>826</v>
          </cell>
          <cell r="M42" t="str">
            <v>답</v>
          </cell>
          <cell r="N42" t="str">
            <v>박무웅</v>
          </cell>
          <cell r="O42">
            <v>89</v>
          </cell>
          <cell r="P42" t="str">
            <v>함창단위농협</v>
          </cell>
          <cell r="Q42" t="str">
            <v>상주군 함창읍 구향리 142-4</v>
          </cell>
          <cell r="R42" t="str">
            <v>근저당</v>
          </cell>
          <cell r="S42" t="str">
            <v>O</v>
          </cell>
          <cell r="V42">
            <v>0</v>
          </cell>
        </row>
        <row r="43">
          <cell r="A43" t="str">
            <v>미표기</v>
          </cell>
          <cell r="B43">
            <v>37</v>
          </cell>
          <cell r="C43" t="str">
            <v>118-5</v>
          </cell>
          <cell r="E43" t="str">
            <v>도</v>
          </cell>
          <cell r="F43">
            <v>0</v>
          </cell>
          <cell r="G43">
            <v>0</v>
          </cell>
          <cell r="H43">
            <v>0</v>
          </cell>
          <cell r="I43">
            <v>0</v>
          </cell>
          <cell r="J43">
            <v>60</v>
          </cell>
          <cell r="L43">
            <v>60</v>
          </cell>
          <cell r="M43" t="str">
            <v>도</v>
          </cell>
          <cell r="N43" t="str">
            <v>김종열</v>
          </cell>
          <cell r="O43">
            <v>95</v>
          </cell>
          <cell r="V43">
            <v>0</v>
          </cell>
        </row>
        <row r="44">
          <cell r="A44" t="str">
            <v>농15</v>
          </cell>
          <cell r="B44">
            <v>38</v>
          </cell>
          <cell r="C44" t="str">
            <v>119-1</v>
          </cell>
          <cell r="D44" t="str">
            <v>119-6</v>
          </cell>
          <cell r="E44" t="str">
            <v>답</v>
          </cell>
          <cell r="F44">
            <v>0</v>
          </cell>
          <cell r="G44" t="str">
            <v>O</v>
          </cell>
          <cell r="H44">
            <v>0</v>
          </cell>
          <cell r="I44">
            <v>0</v>
          </cell>
          <cell r="J44">
            <v>1818</v>
          </cell>
          <cell r="L44">
            <v>729</v>
          </cell>
          <cell r="M44" t="str">
            <v>답</v>
          </cell>
          <cell r="N44" t="str">
            <v>권영천</v>
          </cell>
          <cell r="O44">
            <v>187</v>
          </cell>
          <cell r="S44" t="str">
            <v>O</v>
          </cell>
          <cell r="V44">
            <v>0</v>
          </cell>
        </row>
        <row r="45">
          <cell r="A45" t="str">
            <v>미표기</v>
          </cell>
          <cell r="B45">
            <v>39</v>
          </cell>
          <cell r="C45" t="str">
            <v>119-4</v>
          </cell>
          <cell r="E45" t="str">
            <v>도</v>
          </cell>
          <cell r="F45">
            <v>0</v>
          </cell>
          <cell r="G45">
            <v>0</v>
          </cell>
          <cell r="H45">
            <v>0</v>
          </cell>
          <cell r="I45">
            <v>0</v>
          </cell>
          <cell r="J45">
            <v>60</v>
          </cell>
          <cell r="L45">
            <v>60</v>
          </cell>
          <cell r="M45" t="str">
            <v>도</v>
          </cell>
          <cell r="N45" t="str">
            <v>이목식</v>
          </cell>
          <cell r="O45">
            <v>147</v>
          </cell>
          <cell r="V45">
            <v>0</v>
          </cell>
        </row>
        <row r="46">
          <cell r="A46" t="str">
            <v>농16</v>
          </cell>
          <cell r="B46">
            <v>40</v>
          </cell>
          <cell r="C46" t="str">
            <v>120-1</v>
          </cell>
          <cell r="E46" t="str">
            <v>답</v>
          </cell>
          <cell r="F46">
            <v>0</v>
          </cell>
          <cell r="G46" t="str">
            <v>O</v>
          </cell>
          <cell r="H46">
            <v>0</v>
          </cell>
          <cell r="I46">
            <v>0</v>
          </cell>
          <cell r="J46">
            <v>638</v>
          </cell>
          <cell r="L46">
            <v>638</v>
          </cell>
          <cell r="M46" t="str">
            <v>답</v>
          </cell>
          <cell r="N46" t="str">
            <v>오길웅</v>
          </cell>
          <cell r="O46">
            <v>96</v>
          </cell>
          <cell r="S46" t="str">
            <v>O</v>
          </cell>
          <cell r="V46">
            <v>0</v>
          </cell>
        </row>
        <row r="47">
          <cell r="A47" t="str">
            <v>농17</v>
          </cell>
          <cell r="B47">
            <v>41</v>
          </cell>
          <cell r="C47" t="str">
            <v>120-2</v>
          </cell>
          <cell r="E47" t="str">
            <v>답</v>
          </cell>
          <cell r="F47">
            <v>0</v>
          </cell>
          <cell r="G47" t="str">
            <v>O</v>
          </cell>
          <cell r="H47">
            <v>0</v>
          </cell>
          <cell r="I47">
            <v>0</v>
          </cell>
          <cell r="J47">
            <v>509</v>
          </cell>
          <cell r="L47">
            <v>509</v>
          </cell>
          <cell r="M47" t="str">
            <v>답</v>
          </cell>
          <cell r="N47" t="str">
            <v>오길웅</v>
          </cell>
          <cell r="O47">
            <v>96</v>
          </cell>
          <cell r="S47" t="str">
            <v>O</v>
          </cell>
          <cell r="V47">
            <v>0</v>
          </cell>
        </row>
        <row r="48">
          <cell r="A48" t="str">
            <v>천5</v>
          </cell>
          <cell r="B48">
            <v>42</v>
          </cell>
          <cell r="C48" t="str">
            <v>120-3</v>
          </cell>
          <cell r="D48" t="str">
            <v>120-4</v>
          </cell>
          <cell r="E48" t="str">
            <v>천</v>
          </cell>
          <cell r="F48">
            <v>0</v>
          </cell>
          <cell r="G48">
            <v>0</v>
          </cell>
          <cell r="H48">
            <v>0</v>
          </cell>
          <cell r="I48">
            <v>0</v>
          </cell>
          <cell r="J48">
            <v>2136</v>
          </cell>
          <cell r="L48">
            <v>1868</v>
          </cell>
          <cell r="M48" t="str">
            <v>천</v>
          </cell>
          <cell r="N48" t="str">
            <v>오길웅</v>
          </cell>
          <cell r="O48">
            <v>96</v>
          </cell>
          <cell r="V48">
            <v>0</v>
          </cell>
        </row>
        <row r="49">
          <cell r="A49" t="str">
            <v>농18</v>
          </cell>
          <cell r="B49">
            <v>43</v>
          </cell>
          <cell r="C49">
            <v>121</v>
          </cell>
          <cell r="E49" t="str">
            <v>답</v>
          </cell>
          <cell r="F49">
            <v>0</v>
          </cell>
          <cell r="G49" t="str">
            <v>O</v>
          </cell>
          <cell r="H49">
            <v>0</v>
          </cell>
          <cell r="I49">
            <v>0</v>
          </cell>
          <cell r="J49">
            <v>817</v>
          </cell>
          <cell r="L49">
            <v>817</v>
          </cell>
          <cell r="M49" t="str">
            <v>답</v>
          </cell>
          <cell r="N49" t="str">
            <v>박정상 외4인</v>
          </cell>
          <cell r="O49">
            <v>417</v>
          </cell>
          <cell r="U49" t="str">
            <v>O</v>
          </cell>
          <cell r="V49">
            <v>0</v>
          </cell>
        </row>
        <row r="50">
          <cell r="A50" t="str">
            <v>농19</v>
          </cell>
          <cell r="B50">
            <v>44</v>
          </cell>
          <cell r="C50" t="str">
            <v>122</v>
          </cell>
          <cell r="D50" t="str">
            <v>122-1</v>
          </cell>
          <cell r="E50" t="str">
            <v>전</v>
          </cell>
          <cell r="F50" t="str">
            <v>O</v>
          </cell>
          <cell r="G50">
            <v>0</v>
          </cell>
          <cell r="H50">
            <v>0</v>
          </cell>
          <cell r="I50">
            <v>0</v>
          </cell>
          <cell r="J50">
            <v>460</v>
          </cell>
          <cell r="L50">
            <v>137</v>
          </cell>
          <cell r="M50" t="str">
            <v>전</v>
          </cell>
          <cell r="N50" t="str">
            <v>권영천</v>
          </cell>
          <cell r="O50">
            <v>187</v>
          </cell>
          <cell r="P50" t="str">
            <v>함창단위농협</v>
          </cell>
          <cell r="Q50" t="str">
            <v>상주군 함창읍 구향리 142-4</v>
          </cell>
          <cell r="R50" t="str">
            <v>근저당</v>
          </cell>
          <cell r="U50" t="str">
            <v>O</v>
          </cell>
          <cell r="V50">
            <v>0</v>
          </cell>
        </row>
        <row r="51">
          <cell r="A51" t="str">
            <v>농20</v>
          </cell>
          <cell r="B51">
            <v>45</v>
          </cell>
          <cell r="C51">
            <v>123</v>
          </cell>
          <cell r="D51" t="str">
            <v>123-1</v>
          </cell>
          <cell r="E51" t="str">
            <v>답</v>
          </cell>
          <cell r="F51">
            <v>0</v>
          </cell>
          <cell r="G51" t="str">
            <v>O</v>
          </cell>
          <cell r="H51">
            <v>0</v>
          </cell>
          <cell r="I51">
            <v>0</v>
          </cell>
          <cell r="J51">
            <v>4638</v>
          </cell>
          <cell r="L51">
            <v>153</v>
          </cell>
          <cell r="M51" t="str">
            <v>답</v>
          </cell>
          <cell r="N51" t="str">
            <v>권영천</v>
          </cell>
          <cell r="O51">
            <v>187</v>
          </cell>
          <cell r="P51" t="str">
            <v>함창단위농협</v>
          </cell>
          <cell r="Q51" t="str">
            <v>상주군 함창읍 구향리 142-4</v>
          </cell>
          <cell r="R51" t="str">
            <v>근저당</v>
          </cell>
          <cell r="S51" t="str">
            <v>O</v>
          </cell>
          <cell r="V51">
            <v>0</v>
          </cell>
        </row>
        <row r="52">
          <cell r="A52" t="str">
            <v>농21</v>
          </cell>
          <cell r="B52">
            <v>46</v>
          </cell>
          <cell r="C52">
            <v>124</v>
          </cell>
          <cell r="D52" t="str">
            <v>124-1</v>
          </cell>
          <cell r="E52" t="str">
            <v>답</v>
          </cell>
          <cell r="F52">
            <v>0</v>
          </cell>
          <cell r="G52" t="str">
            <v>O</v>
          </cell>
          <cell r="H52">
            <v>0</v>
          </cell>
          <cell r="I52">
            <v>0</v>
          </cell>
          <cell r="J52">
            <v>7421</v>
          </cell>
          <cell r="L52">
            <v>6208</v>
          </cell>
          <cell r="M52" t="str">
            <v>답</v>
          </cell>
          <cell r="N52" t="str">
            <v>이영재 외1인</v>
          </cell>
          <cell r="O52">
            <v>147</v>
          </cell>
          <cell r="S52" t="str">
            <v>O</v>
          </cell>
          <cell r="V52">
            <v>0</v>
          </cell>
        </row>
        <row r="53">
          <cell r="A53" t="str">
            <v>농22</v>
          </cell>
          <cell r="B53">
            <v>47</v>
          </cell>
          <cell r="C53" t="str">
            <v>125-1</v>
          </cell>
          <cell r="D53" t="str">
            <v>125-3</v>
          </cell>
          <cell r="E53" t="str">
            <v>전</v>
          </cell>
          <cell r="F53" t="str">
            <v>O</v>
          </cell>
          <cell r="G53">
            <v>0</v>
          </cell>
          <cell r="H53">
            <v>0</v>
          </cell>
          <cell r="I53">
            <v>0</v>
          </cell>
          <cell r="J53">
            <v>1851</v>
          </cell>
          <cell r="L53">
            <v>717</v>
          </cell>
          <cell r="M53" t="str">
            <v>전</v>
          </cell>
          <cell r="N53" t="str">
            <v>김칠성</v>
          </cell>
          <cell r="O53">
            <v>150</v>
          </cell>
          <cell r="U53" t="str">
            <v>O</v>
          </cell>
          <cell r="V53" t="str">
            <v>미등기</v>
          </cell>
        </row>
        <row r="54">
          <cell r="A54" t="str">
            <v>농23</v>
          </cell>
          <cell r="B54">
            <v>48</v>
          </cell>
          <cell r="C54">
            <v>126</v>
          </cell>
          <cell r="D54" t="str">
            <v>126-1</v>
          </cell>
          <cell r="E54" t="str">
            <v>답</v>
          </cell>
          <cell r="F54">
            <v>0</v>
          </cell>
          <cell r="G54" t="str">
            <v>O</v>
          </cell>
          <cell r="H54">
            <v>0</v>
          </cell>
          <cell r="I54">
            <v>0</v>
          </cell>
          <cell r="J54">
            <v>347</v>
          </cell>
          <cell r="L54">
            <v>35</v>
          </cell>
          <cell r="M54" t="str">
            <v>답</v>
          </cell>
          <cell r="N54" t="str">
            <v>김칠성</v>
          </cell>
          <cell r="O54">
            <v>150</v>
          </cell>
          <cell r="U54" t="str">
            <v>O</v>
          </cell>
          <cell r="V54">
            <v>0</v>
          </cell>
        </row>
        <row r="55">
          <cell r="A55" t="str">
            <v>농24</v>
          </cell>
          <cell r="B55">
            <v>49</v>
          </cell>
          <cell r="C55">
            <v>127</v>
          </cell>
          <cell r="D55" t="str">
            <v>127-1</v>
          </cell>
          <cell r="E55" t="str">
            <v>답</v>
          </cell>
          <cell r="F55">
            <v>0</v>
          </cell>
          <cell r="G55" t="str">
            <v>O</v>
          </cell>
          <cell r="H55">
            <v>0</v>
          </cell>
          <cell r="I55">
            <v>0</v>
          </cell>
          <cell r="J55">
            <v>142</v>
          </cell>
          <cell r="L55">
            <v>11</v>
          </cell>
          <cell r="M55" t="str">
            <v>답</v>
          </cell>
          <cell r="N55" t="str">
            <v>김칠성</v>
          </cell>
          <cell r="O55">
            <v>150</v>
          </cell>
          <cell r="U55" t="str">
            <v>O</v>
          </cell>
          <cell r="V55">
            <v>0</v>
          </cell>
        </row>
        <row r="56">
          <cell r="A56" t="str">
            <v>농25</v>
          </cell>
          <cell r="B56">
            <v>50</v>
          </cell>
          <cell r="C56">
            <v>131</v>
          </cell>
          <cell r="D56" t="str">
            <v>131-1</v>
          </cell>
          <cell r="E56" t="str">
            <v>답</v>
          </cell>
          <cell r="F56">
            <v>0</v>
          </cell>
          <cell r="G56" t="str">
            <v>O</v>
          </cell>
          <cell r="H56">
            <v>0</v>
          </cell>
          <cell r="I56">
            <v>0</v>
          </cell>
          <cell r="J56">
            <v>2053</v>
          </cell>
          <cell r="L56">
            <v>141</v>
          </cell>
          <cell r="M56" t="str">
            <v>답</v>
          </cell>
          <cell r="N56" t="str">
            <v>채홍갑</v>
          </cell>
          <cell r="O56" t="str">
            <v>점촌시 모전동 62-1</v>
          </cell>
          <cell r="S56" t="str">
            <v>O</v>
          </cell>
          <cell r="V56">
            <v>0</v>
          </cell>
        </row>
        <row r="57">
          <cell r="A57" t="str">
            <v>농26</v>
          </cell>
          <cell r="B57">
            <v>51</v>
          </cell>
          <cell r="C57">
            <v>191</v>
          </cell>
          <cell r="D57" t="str">
            <v>191-1</v>
          </cell>
          <cell r="E57" t="str">
            <v>답</v>
          </cell>
          <cell r="F57">
            <v>0</v>
          </cell>
          <cell r="G57" t="str">
            <v>O</v>
          </cell>
          <cell r="H57">
            <v>0</v>
          </cell>
          <cell r="I57">
            <v>0</v>
          </cell>
          <cell r="J57">
            <v>1931</v>
          </cell>
          <cell r="L57">
            <v>1384</v>
          </cell>
          <cell r="M57" t="str">
            <v>답</v>
          </cell>
          <cell r="N57" t="str">
            <v>김태윤</v>
          </cell>
          <cell r="O57" t="str">
            <v>대조리495</v>
          </cell>
          <cell r="U57" t="str">
            <v>O</v>
          </cell>
          <cell r="V57">
            <v>0</v>
          </cell>
        </row>
        <row r="58">
          <cell r="A58" t="str">
            <v>농27</v>
          </cell>
          <cell r="B58">
            <v>52</v>
          </cell>
          <cell r="C58">
            <v>193</v>
          </cell>
          <cell r="E58" t="str">
            <v>전</v>
          </cell>
          <cell r="F58" t="str">
            <v>O</v>
          </cell>
          <cell r="G58">
            <v>0</v>
          </cell>
          <cell r="H58">
            <v>0</v>
          </cell>
          <cell r="I58">
            <v>0</v>
          </cell>
          <cell r="J58">
            <v>205</v>
          </cell>
          <cell r="L58">
            <v>205</v>
          </cell>
          <cell r="M58" t="str">
            <v>전</v>
          </cell>
          <cell r="N58" t="str">
            <v>김철만</v>
          </cell>
          <cell r="O58" t="str">
            <v>함창읍 대조리 502</v>
          </cell>
          <cell r="U58" t="str">
            <v>O</v>
          </cell>
          <cell r="V58">
            <v>0</v>
          </cell>
        </row>
        <row r="59">
          <cell r="A59" t="str">
            <v>임11</v>
          </cell>
          <cell r="B59">
            <v>53</v>
          </cell>
          <cell r="C59">
            <v>194</v>
          </cell>
          <cell r="E59" t="str">
            <v>임</v>
          </cell>
          <cell r="F59">
            <v>0</v>
          </cell>
          <cell r="G59">
            <v>0</v>
          </cell>
          <cell r="H59">
            <v>0</v>
          </cell>
          <cell r="I59">
            <v>0</v>
          </cell>
          <cell r="J59">
            <v>99</v>
          </cell>
          <cell r="L59">
            <v>99</v>
          </cell>
          <cell r="M59" t="str">
            <v>임</v>
          </cell>
          <cell r="N59" t="str">
            <v>이춘보</v>
          </cell>
          <cell r="O59" t="str">
            <v>나한리</v>
          </cell>
          <cell r="T59" t="str">
            <v>O</v>
          </cell>
          <cell r="V59" t="str">
            <v>미등기</v>
          </cell>
        </row>
        <row r="60">
          <cell r="A60" t="str">
            <v>농28</v>
          </cell>
          <cell r="B60">
            <v>54</v>
          </cell>
          <cell r="C60" t="str">
            <v>195</v>
          </cell>
          <cell r="D60" t="str">
            <v>195-1</v>
          </cell>
          <cell r="E60" t="str">
            <v>전</v>
          </cell>
          <cell r="F60" t="str">
            <v>O</v>
          </cell>
          <cell r="G60">
            <v>0</v>
          </cell>
          <cell r="H60">
            <v>0</v>
          </cell>
          <cell r="I60">
            <v>0</v>
          </cell>
          <cell r="J60">
            <v>129</v>
          </cell>
          <cell r="L60">
            <v>34</v>
          </cell>
          <cell r="M60" t="str">
            <v>전</v>
          </cell>
          <cell r="N60" t="str">
            <v>권창경</v>
          </cell>
          <cell r="O60">
            <v>91</v>
          </cell>
          <cell r="U60" t="str">
            <v>O</v>
          </cell>
          <cell r="V60">
            <v>0</v>
          </cell>
        </row>
        <row r="61">
          <cell r="A61" t="str">
            <v>농29</v>
          </cell>
          <cell r="B61">
            <v>55</v>
          </cell>
          <cell r="C61" t="str">
            <v>199</v>
          </cell>
          <cell r="D61" t="str">
            <v>199-1</v>
          </cell>
          <cell r="E61" t="str">
            <v>전</v>
          </cell>
          <cell r="F61" t="str">
            <v>O</v>
          </cell>
          <cell r="G61">
            <v>0</v>
          </cell>
          <cell r="H61">
            <v>0</v>
          </cell>
          <cell r="I61">
            <v>0</v>
          </cell>
          <cell r="J61">
            <v>1557</v>
          </cell>
          <cell r="L61">
            <v>274</v>
          </cell>
          <cell r="M61" t="str">
            <v>전</v>
          </cell>
          <cell r="N61" t="str">
            <v>황억섭</v>
          </cell>
          <cell r="O61">
            <v>148</v>
          </cell>
          <cell r="U61" t="str">
            <v>O</v>
          </cell>
          <cell r="V61">
            <v>0</v>
          </cell>
        </row>
        <row r="62">
          <cell r="A62" t="str">
            <v>농30</v>
          </cell>
          <cell r="B62">
            <v>56</v>
          </cell>
          <cell r="C62" t="str">
            <v>200</v>
          </cell>
          <cell r="D62" t="str">
            <v>200-1</v>
          </cell>
          <cell r="E62" t="str">
            <v>전</v>
          </cell>
          <cell r="F62" t="str">
            <v>O</v>
          </cell>
          <cell r="G62">
            <v>0</v>
          </cell>
          <cell r="H62">
            <v>0</v>
          </cell>
          <cell r="I62">
            <v>0</v>
          </cell>
          <cell r="J62">
            <v>883</v>
          </cell>
          <cell r="L62">
            <v>32</v>
          </cell>
          <cell r="M62" t="str">
            <v>전</v>
          </cell>
          <cell r="N62" t="str">
            <v>김창술</v>
          </cell>
          <cell r="O62">
            <v>148</v>
          </cell>
          <cell r="U62" t="str">
            <v>O</v>
          </cell>
          <cell r="V62">
            <v>0</v>
          </cell>
        </row>
        <row r="63">
          <cell r="A63" t="str">
            <v>농31</v>
          </cell>
          <cell r="B63">
            <v>57</v>
          </cell>
          <cell r="C63">
            <v>203</v>
          </cell>
          <cell r="D63" t="str">
            <v>203-1</v>
          </cell>
          <cell r="E63" t="str">
            <v>전</v>
          </cell>
          <cell r="F63" t="str">
            <v>O</v>
          </cell>
          <cell r="G63">
            <v>0</v>
          </cell>
          <cell r="H63">
            <v>0</v>
          </cell>
          <cell r="I63">
            <v>0</v>
          </cell>
          <cell r="J63">
            <v>1104</v>
          </cell>
          <cell r="L63">
            <v>883</v>
          </cell>
          <cell r="M63" t="str">
            <v>전</v>
          </cell>
          <cell r="N63" t="str">
            <v>윤영길</v>
          </cell>
          <cell r="O63" t="str">
            <v>대조리 500</v>
          </cell>
          <cell r="U63" t="str">
            <v>O</v>
          </cell>
          <cell r="V63">
            <v>0</v>
          </cell>
        </row>
        <row r="64">
          <cell r="A64" t="str">
            <v>농32</v>
          </cell>
          <cell r="B64">
            <v>58</v>
          </cell>
          <cell r="C64">
            <v>208</v>
          </cell>
          <cell r="D64" t="str">
            <v>208-1</v>
          </cell>
          <cell r="E64" t="str">
            <v>답</v>
          </cell>
          <cell r="F64">
            <v>0</v>
          </cell>
          <cell r="G64" t="str">
            <v>O</v>
          </cell>
          <cell r="H64">
            <v>0</v>
          </cell>
          <cell r="I64">
            <v>0</v>
          </cell>
          <cell r="J64">
            <v>2975</v>
          </cell>
          <cell r="L64">
            <v>575</v>
          </cell>
          <cell r="M64" t="str">
            <v>답</v>
          </cell>
          <cell r="N64" t="str">
            <v>성주이씨종중</v>
          </cell>
          <cell r="O64" t="str">
            <v>이안면 흑암리 340</v>
          </cell>
          <cell r="U64" t="str">
            <v>O</v>
          </cell>
          <cell r="V64">
            <v>0</v>
          </cell>
        </row>
        <row r="65">
          <cell r="A65" t="str">
            <v>농33</v>
          </cell>
          <cell r="B65">
            <v>59</v>
          </cell>
          <cell r="C65">
            <v>209</v>
          </cell>
          <cell r="E65" t="str">
            <v>답</v>
          </cell>
          <cell r="F65">
            <v>0</v>
          </cell>
          <cell r="G65" t="str">
            <v>O</v>
          </cell>
          <cell r="H65">
            <v>0</v>
          </cell>
          <cell r="I65">
            <v>0</v>
          </cell>
          <cell r="J65">
            <v>4102</v>
          </cell>
          <cell r="L65">
            <v>4102</v>
          </cell>
          <cell r="M65" t="str">
            <v>답</v>
          </cell>
          <cell r="N65" t="str">
            <v>허명수</v>
          </cell>
          <cell r="O65" t="str">
            <v>대조리785</v>
          </cell>
          <cell r="U65" t="str">
            <v>O</v>
          </cell>
          <cell r="V65">
            <v>0</v>
          </cell>
        </row>
        <row r="66">
          <cell r="A66" t="str">
            <v>농34</v>
          </cell>
          <cell r="B66">
            <v>60</v>
          </cell>
          <cell r="C66">
            <v>210</v>
          </cell>
          <cell r="E66" t="str">
            <v>답</v>
          </cell>
          <cell r="F66">
            <v>0</v>
          </cell>
          <cell r="G66" t="str">
            <v>O</v>
          </cell>
          <cell r="H66">
            <v>0</v>
          </cell>
          <cell r="I66">
            <v>0</v>
          </cell>
          <cell r="J66">
            <v>625</v>
          </cell>
          <cell r="L66">
            <v>625</v>
          </cell>
          <cell r="M66" t="str">
            <v>답</v>
          </cell>
          <cell r="N66" t="str">
            <v>황철주</v>
          </cell>
          <cell r="O66">
            <v>96</v>
          </cell>
          <cell r="U66" t="str">
            <v>O</v>
          </cell>
          <cell r="V66">
            <v>0</v>
          </cell>
        </row>
        <row r="67">
          <cell r="A67" t="str">
            <v>농35</v>
          </cell>
          <cell r="B67">
            <v>61</v>
          </cell>
          <cell r="C67">
            <v>211</v>
          </cell>
          <cell r="D67" t="str">
            <v>211-1</v>
          </cell>
          <cell r="E67" t="str">
            <v>답</v>
          </cell>
          <cell r="F67">
            <v>0</v>
          </cell>
          <cell r="G67" t="str">
            <v>O</v>
          </cell>
          <cell r="H67">
            <v>0</v>
          </cell>
          <cell r="I67">
            <v>0</v>
          </cell>
          <cell r="J67">
            <v>4691</v>
          </cell>
          <cell r="L67">
            <v>2182</v>
          </cell>
          <cell r="M67" t="str">
            <v>답</v>
          </cell>
          <cell r="N67" t="str">
            <v>김경달</v>
          </cell>
          <cell r="O67" t="str">
            <v>점촌시 모전동 95-1</v>
          </cell>
          <cell r="U67" t="str">
            <v>O</v>
          </cell>
          <cell r="V67">
            <v>0</v>
          </cell>
        </row>
        <row r="68">
          <cell r="A68" t="str">
            <v>농36</v>
          </cell>
          <cell r="B68">
            <v>62</v>
          </cell>
          <cell r="C68">
            <v>214</v>
          </cell>
          <cell r="D68" t="str">
            <v>214-1</v>
          </cell>
          <cell r="E68" t="str">
            <v>답</v>
          </cell>
          <cell r="F68">
            <v>0</v>
          </cell>
          <cell r="G68" t="str">
            <v>O</v>
          </cell>
          <cell r="H68">
            <v>0</v>
          </cell>
          <cell r="I68">
            <v>0</v>
          </cell>
          <cell r="J68">
            <v>3455</v>
          </cell>
          <cell r="L68">
            <v>1136</v>
          </cell>
          <cell r="M68" t="str">
            <v>답</v>
          </cell>
          <cell r="N68" t="str">
            <v>채홍갑</v>
          </cell>
          <cell r="O68" t="str">
            <v>점촌시 모전동 62-1</v>
          </cell>
          <cell r="U68" t="str">
            <v>O</v>
          </cell>
          <cell r="V68">
            <v>0</v>
          </cell>
        </row>
        <row r="69">
          <cell r="A69" t="str">
            <v>농37</v>
          </cell>
          <cell r="B69">
            <v>63</v>
          </cell>
          <cell r="C69">
            <v>215</v>
          </cell>
          <cell r="D69" t="str">
            <v>215-1</v>
          </cell>
          <cell r="E69" t="str">
            <v>답</v>
          </cell>
          <cell r="F69">
            <v>0</v>
          </cell>
          <cell r="G69" t="str">
            <v>O</v>
          </cell>
          <cell r="H69">
            <v>0</v>
          </cell>
          <cell r="I69">
            <v>0</v>
          </cell>
          <cell r="J69">
            <v>1689</v>
          </cell>
          <cell r="L69">
            <v>639</v>
          </cell>
          <cell r="M69" t="str">
            <v>답</v>
          </cell>
          <cell r="N69" t="str">
            <v>채홍갑</v>
          </cell>
          <cell r="O69" t="str">
            <v>점촌시 모전동 62-1</v>
          </cell>
          <cell r="U69" t="str">
            <v>O</v>
          </cell>
          <cell r="V69">
            <v>0</v>
          </cell>
        </row>
        <row r="70">
          <cell r="A70" t="str">
            <v>농38</v>
          </cell>
          <cell r="B70">
            <v>64</v>
          </cell>
          <cell r="C70" t="str">
            <v>216</v>
          </cell>
          <cell r="D70" t="str">
            <v>216-1</v>
          </cell>
          <cell r="E70" t="str">
            <v>답</v>
          </cell>
          <cell r="F70">
            <v>0</v>
          </cell>
          <cell r="G70" t="str">
            <v>O</v>
          </cell>
          <cell r="H70">
            <v>0</v>
          </cell>
          <cell r="I70">
            <v>0</v>
          </cell>
          <cell r="J70">
            <v>1074</v>
          </cell>
          <cell r="L70">
            <v>500</v>
          </cell>
          <cell r="M70" t="str">
            <v>답</v>
          </cell>
          <cell r="N70" t="str">
            <v>안동권씨
추원제종중</v>
          </cell>
          <cell r="O70" t="str">
            <v>공검면 양정리 430</v>
          </cell>
          <cell r="U70" t="str">
            <v>O</v>
          </cell>
          <cell r="V70">
            <v>0</v>
          </cell>
        </row>
        <row r="71">
          <cell r="A71" t="str">
            <v>농39</v>
          </cell>
          <cell r="B71">
            <v>65</v>
          </cell>
          <cell r="C71">
            <v>217</v>
          </cell>
          <cell r="E71" t="str">
            <v>전</v>
          </cell>
          <cell r="F71" t="str">
            <v>O</v>
          </cell>
          <cell r="G71">
            <v>0</v>
          </cell>
          <cell r="H71">
            <v>0</v>
          </cell>
          <cell r="I71">
            <v>0</v>
          </cell>
          <cell r="J71">
            <v>542</v>
          </cell>
          <cell r="L71">
            <v>542</v>
          </cell>
          <cell r="M71" t="str">
            <v>전</v>
          </cell>
          <cell r="N71" t="str">
            <v>김분석</v>
          </cell>
          <cell r="O71" t="str">
            <v>함창면 대조리 591</v>
          </cell>
          <cell r="U71" t="str">
            <v>O</v>
          </cell>
          <cell r="V71">
            <v>0</v>
          </cell>
        </row>
        <row r="72">
          <cell r="A72" t="str">
            <v>농40</v>
          </cell>
          <cell r="B72">
            <v>66</v>
          </cell>
          <cell r="C72" t="str">
            <v>218</v>
          </cell>
          <cell r="E72" t="str">
            <v>답</v>
          </cell>
          <cell r="F72">
            <v>0</v>
          </cell>
          <cell r="G72" t="str">
            <v>O</v>
          </cell>
          <cell r="H72">
            <v>0</v>
          </cell>
          <cell r="I72">
            <v>0</v>
          </cell>
          <cell r="J72">
            <v>337</v>
          </cell>
          <cell r="L72">
            <v>337</v>
          </cell>
          <cell r="M72" t="str">
            <v>답</v>
          </cell>
          <cell r="N72" t="str">
            <v>김칠성</v>
          </cell>
          <cell r="O72">
            <v>93</v>
          </cell>
          <cell r="U72" t="str">
            <v>O</v>
          </cell>
          <cell r="V72">
            <v>0</v>
          </cell>
        </row>
        <row r="73">
          <cell r="A73" t="str">
            <v>농41</v>
          </cell>
          <cell r="B73">
            <v>67</v>
          </cell>
          <cell r="C73">
            <v>219</v>
          </cell>
          <cell r="D73" t="str">
            <v>219-1</v>
          </cell>
          <cell r="E73" t="str">
            <v>답</v>
          </cell>
          <cell r="F73">
            <v>0</v>
          </cell>
          <cell r="G73" t="str">
            <v>O</v>
          </cell>
          <cell r="H73">
            <v>0</v>
          </cell>
          <cell r="I73">
            <v>0</v>
          </cell>
          <cell r="J73">
            <v>1881</v>
          </cell>
          <cell r="L73">
            <v>649</v>
          </cell>
          <cell r="M73" t="str">
            <v>답</v>
          </cell>
          <cell r="N73" t="str">
            <v>안병수</v>
          </cell>
          <cell r="O73" t="str">
            <v>대조리459</v>
          </cell>
          <cell r="P73" t="str">
            <v>함창단위농협</v>
          </cell>
          <cell r="Q73" t="str">
            <v>상주군 함창읍 구향리 142-4</v>
          </cell>
          <cell r="R73" t="str">
            <v>근저당</v>
          </cell>
          <cell r="U73" t="str">
            <v>O</v>
          </cell>
          <cell r="V73">
            <v>0</v>
          </cell>
        </row>
        <row r="74">
          <cell r="A74" t="str">
            <v>농42</v>
          </cell>
          <cell r="B74">
            <v>68</v>
          </cell>
          <cell r="C74">
            <v>220</v>
          </cell>
          <cell r="D74" t="str">
            <v>220-1</v>
          </cell>
          <cell r="E74" t="str">
            <v>답</v>
          </cell>
          <cell r="F74">
            <v>0</v>
          </cell>
          <cell r="G74" t="str">
            <v>O</v>
          </cell>
          <cell r="H74">
            <v>0</v>
          </cell>
          <cell r="I74">
            <v>0</v>
          </cell>
          <cell r="J74">
            <v>1597</v>
          </cell>
          <cell r="L74">
            <v>685</v>
          </cell>
          <cell r="M74" t="str">
            <v>답</v>
          </cell>
          <cell r="N74" t="str">
            <v>안병수</v>
          </cell>
          <cell r="O74" t="str">
            <v>대조리459</v>
          </cell>
          <cell r="P74" t="str">
            <v>함창단위농협</v>
          </cell>
          <cell r="Q74" t="str">
            <v>상주군 함창읍 구향리 142-4</v>
          </cell>
          <cell r="R74" t="str">
            <v>근저당</v>
          </cell>
          <cell r="S74" t="str">
            <v>O</v>
          </cell>
          <cell r="V74">
            <v>0</v>
          </cell>
        </row>
        <row r="75">
          <cell r="A75" t="str">
            <v>농43</v>
          </cell>
          <cell r="B75">
            <v>69</v>
          </cell>
          <cell r="C75">
            <v>221</v>
          </cell>
          <cell r="D75" t="str">
            <v>221-1</v>
          </cell>
          <cell r="E75" t="str">
            <v>답</v>
          </cell>
          <cell r="F75">
            <v>0</v>
          </cell>
          <cell r="G75" t="str">
            <v>O</v>
          </cell>
          <cell r="H75">
            <v>0</v>
          </cell>
          <cell r="I75">
            <v>0</v>
          </cell>
          <cell r="J75">
            <v>1874</v>
          </cell>
          <cell r="L75">
            <v>370</v>
          </cell>
          <cell r="M75" t="str">
            <v>답</v>
          </cell>
          <cell r="N75" t="str">
            <v>안병수</v>
          </cell>
          <cell r="O75" t="str">
            <v>대조리459</v>
          </cell>
          <cell r="P75" t="str">
            <v>함창단위농협</v>
          </cell>
          <cell r="Q75" t="str">
            <v>상주군 함창읍 구향리 142-4</v>
          </cell>
          <cell r="R75" t="str">
            <v>근저당</v>
          </cell>
          <cell r="S75" t="str">
            <v>O</v>
          </cell>
          <cell r="V75">
            <v>0</v>
          </cell>
        </row>
        <row r="76">
          <cell r="A76" t="str">
            <v>농44</v>
          </cell>
          <cell r="B76">
            <v>70</v>
          </cell>
          <cell r="C76">
            <v>222</v>
          </cell>
          <cell r="D76" t="str">
            <v>222-1</v>
          </cell>
          <cell r="E76" t="str">
            <v>답</v>
          </cell>
          <cell r="F76">
            <v>0</v>
          </cell>
          <cell r="G76" t="str">
            <v>O</v>
          </cell>
          <cell r="H76">
            <v>0</v>
          </cell>
          <cell r="I76">
            <v>0</v>
          </cell>
          <cell r="J76">
            <v>883</v>
          </cell>
          <cell r="L76">
            <v>104</v>
          </cell>
          <cell r="M76" t="str">
            <v>답</v>
          </cell>
          <cell r="N76" t="str">
            <v>정사득 외2인</v>
          </cell>
          <cell r="O76" t="str">
            <v>구향리45</v>
          </cell>
          <cell r="S76" t="str">
            <v>O</v>
          </cell>
          <cell r="V76">
            <v>0</v>
          </cell>
        </row>
        <row r="77">
          <cell r="A77" t="str">
            <v>농45</v>
          </cell>
          <cell r="B77">
            <v>71</v>
          </cell>
          <cell r="C77">
            <v>225</v>
          </cell>
          <cell r="D77" t="str">
            <v>225-1</v>
          </cell>
          <cell r="E77" t="str">
            <v>답</v>
          </cell>
          <cell r="F77">
            <v>0</v>
          </cell>
          <cell r="G77" t="str">
            <v>O</v>
          </cell>
          <cell r="H77">
            <v>0</v>
          </cell>
          <cell r="I77">
            <v>0</v>
          </cell>
          <cell r="J77">
            <v>1058</v>
          </cell>
          <cell r="L77">
            <v>282</v>
          </cell>
          <cell r="M77" t="str">
            <v>답</v>
          </cell>
          <cell r="N77" t="str">
            <v>정사득 외2인</v>
          </cell>
          <cell r="O77" t="str">
            <v>구향리45</v>
          </cell>
          <cell r="S77" t="str">
            <v>O</v>
          </cell>
          <cell r="V77">
            <v>0</v>
          </cell>
        </row>
        <row r="78">
          <cell r="A78" t="str">
            <v>천6</v>
          </cell>
          <cell r="B78">
            <v>72</v>
          </cell>
          <cell r="C78">
            <v>525</v>
          </cell>
          <cell r="E78" t="str">
            <v>천</v>
          </cell>
          <cell r="F78">
            <v>0</v>
          </cell>
          <cell r="G78">
            <v>0</v>
          </cell>
          <cell r="H78">
            <v>0</v>
          </cell>
          <cell r="I78">
            <v>0</v>
          </cell>
          <cell r="J78">
            <v>40393</v>
          </cell>
          <cell r="L78">
            <v>5234</v>
          </cell>
          <cell r="M78" t="str">
            <v>천</v>
          </cell>
          <cell r="N78" t="str">
            <v>국</v>
          </cell>
          <cell r="O78" t="str">
            <v>건설교통부</v>
          </cell>
          <cell r="V78">
            <v>0</v>
          </cell>
        </row>
        <row r="79">
          <cell r="A79" t="str">
            <v>미표기</v>
          </cell>
          <cell r="B79">
            <v>73</v>
          </cell>
          <cell r="C79">
            <v>527</v>
          </cell>
          <cell r="E79" t="str">
            <v>도</v>
          </cell>
          <cell r="F79">
            <v>0</v>
          </cell>
          <cell r="G79">
            <v>0</v>
          </cell>
          <cell r="H79">
            <v>0</v>
          </cell>
          <cell r="I79">
            <v>0</v>
          </cell>
          <cell r="J79">
            <v>529</v>
          </cell>
          <cell r="L79">
            <v>117</v>
          </cell>
          <cell r="M79" t="str">
            <v>도</v>
          </cell>
          <cell r="N79" t="str">
            <v>국</v>
          </cell>
          <cell r="O79" t="str">
            <v>건설교통부</v>
          </cell>
          <cell r="V79">
            <v>0</v>
          </cell>
        </row>
        <row r="80">
          <cell r="A80" t="str">
            <v>미표기</v>
          </cell>
          <cell r="B80">
            <v>74</v>
          </cell>
          <cell r="C80">
            <v>528</v>
          </cell>
          <cell r="E80" t="str">
            <v>도</v>
          </cell>
          <cell r="F80">
            <v>0</v>
          </cell>
          <cell r="G80">
            <v>0</v>
          </cell>
          <cell r="H80">
            <v>0</v>
          </cell>
          <cell r="I80">
            <v>0</v>
          </cell>
          <cell r="J80">
            <v>678</v>
          </cell>
          <cell r="L80">
            <v>339</v>
          </cell>
          <cell r="M80" t="str">
            <v>도</v>
          </cell>
          <cell r="N80" t="str">
            <v>국</v>
          </cell>
          <cell r="O80" t="str">
            <v>건설교통부</v>
          </cell>
          <cell r="V80">
            <v>0</v>
          </cell>
        </row>
        <row r="81">
          <cell r="A81" t="str">
            <v>농46</v>
          </cell>
          <cell r="B81">
            <v>75</v>
          </cell>
          <cell r="C81">
            <v>529</v>
          </cell>
          <cell r="E81" t="str">
            <v>구</v>
          </cell>
          <cell r="F81">
            <v>0</v>
          </cell>
          <cell r="G81">
            <v>0</v>
          </cell>
          <cell r="H81">
            <v>0</v>
          </cell>
          <cell r="I81" t="str">
            <v>O</v>
          </cell>
          <cell r="J81">
            <v>1848</v>
          </cell>
          <cell r="L81">
            <v>1728</v>
          </cell>
          <cell r="M81" t="str">
            <v>구</v>
          </cell>
          <cell r="N81" t="str">
            <v>국</v>
          </cell>
          <cell r="O81" t="str">
            <v>농림수산부</v>
          </cell>
          <cell r="S81" t="str">
            <v>O</v>
          </cell>
          <cell r="V81">
            <v>0</v>
          </cell>
        </row>
        <row r="82">
          <cell r="A82" t="str">
            <v>미표기</v>
          </cell>
          <cell r="B82">
            <v>76</v>
          </cell>
          <cell r="C82">
            <v>530</v>
          </cell>
          <cell r="E82" t="str">
            <v>도</v>
          </cell>
          <cell r="F82">
            <v>0</v>
          </cell>
          <cell r="G82">
            <v>0</v>
          </cell>
          <cell r="H82">
            <v>0</v>
          </cell>
          <cell r="I82">
            <v>0</v>
          </cell>
          <cell r="J82">
            <v>992</v>
          </cell>
          <cell r="L82">
            <v>152</v>
          </cell>
          <cell r="M82" t="str">
            <v>도</v>
          </cell>
          <cell r="N82" t="str">
            <v>국</v>
          </cell>
          <cell r="O82" t="str">
            <v>건설교통부</v>
          </cell>
          <cell r="V82">
            <v>0</v>
          </cell>
        </row>
        <row r="83">
          <cell r="A83" t="str">
            <v>농47</v>
          </cell>
          <cell r="B83">
            <v>77</v>
          </cell>
          <cell r="C83">
            <v>532</v>
          </cell>
          <cell r="E83" t="str">
            <v>구</v>
          </cell>
          <cell r="F83">
            <v>0</v>
          </cell>
          <cell r="G83">
            <v>0</v>
          </cell>
          <cell r="H83">
            <v>0</v>
          </cell>
          <cell r="I83" t="str">
            <v>O</v>
          </cell>
          <cell r="J83">
            <v>9947</v>
          </cell>
          <cell r="L83">
            <v>2920</v>
          </cell>
          <cell r="M83" t="str">
            <v>구</v>
          </cell>
          <cell r="N83" t="str">
            <v>국</v>
          </cell>
          <cell r="O83" t="str">
            <v>농림수산부</v>
          </cell>
          <cell r="U83" t="str">
            <v>O</v>
          </cell>
          <cell r="V83">
            <v>0</v>
          </cell>
        </row>
        <row r="84">
          <cell r="A84" t="str">
            <v>농48</v>
          </cell>
          <cell r="B84">
            <v>78</v>
          </cell>
          <cell r="C84">
            <v>553</v>
          </cell>
          <cell r="E84" t="str">
            <v>구</v>
          </cell>
          <cell r="F84">
            <v>0</v>
          </cell>
          <cell r="G84">
            <v>0</v>
          </cell>
          <cell r="H84">
            <v>0</v>
          </cell>
          <cell r="I84" t="str">
            <v>O</v>
          </cell>
          <cell r="J84">
            <v>172</v>
          </cell>
          <cell r="L84">
            <v>172</v>
          </cell>
          <cell r="M84" t="str">
            <v>구</v>
          </cell>
          <cell r="N84" t="str">
            <v>국</v>
          </cell>
          <cell r="O84" t="str">
            <v>농림수산부</v>
          </cell>
          <cell r="U84" t="str">
            <v>O</v>
          </cell>
          <cell r="V84">
            <v>0</v>
          </cell>
        </row>
        <row r="85">
          <cell r="A85" t="str">
            <v>미표기</v>
          </cell>
          <cell r="F85">
            <v>0</v>
          </cell>
          <cell r="G85">
            <v>0</v>
          </cell>
          <cell r="H85">
            <v>0</v>
          </cell>
          <cell r="I85">
            <v>0</v>
          </cell>
          <cell r="V85">
            <v>0</v>
          </cell>
        </row>
        <row r="86">
          <cell r="A86" t="str">
            <v>미표기</v>
          </cell>
          <cell r="F86">
            <v>0</v>
          </cell>
          <cell r="G86">
            <v>0</v>
          </cell>
          <cell r="H86">
            <v>0</v>
          </cell>
          <cell r="I86">
            <v>0</v>
          </cell>
          <cell r="V86">
            <v>0</v>
          </cell>
        </row>
        <row r="87">
          <cell r="A87" t="str">
            <v>미표기</v>
          </cell>
          <cell r="F87">
            <v>0</v>
          </cell>
          <cell r="G87">
            <v>0</v>
          </cell>
          <cell r="H87">
            <v>0</v>
          </cell>
          <cell r="I87">
            <v>0</v>
          </cell>
          <cell r="V87">
            <v>0</v>
          </cell>
        </row>
        <row r="88">
          <cell r="A88" t="str">
            <v>미표기</v>
          </cell>
          <cell r="F88">
            <v>0</v>
          </cell>
          <cell r="G88">
            <v>0</v>
          </cell>
          <cell r="H88">
            <v>0</v>
          </cell>
          <cell r="I88">
            <v>0</v>
          </cell>
          <cell r="V88">
            <v>0</v>
          </cell>
        </row>
        <row r="89">
          <cell r="A89" t="str">
            <v>미표기</v>
          </cell>
          <cell r="F89">
            <v>0</v>
          </cell>
          <cell r="G89">
            <v>0</v>
          </cell>
          <cell r="H89">
            <v>0</v>
          </cell>
          <cell r="I89">
            <v>0</v>
          </cell>
          <cell r="V89">
            <v>0</v>
          </cell>
        </row>
        <row r="90">
          <cell r="A90" t="str">
            <v>미표기</v>
          </cell>
          <cell r="F90">
            <v>0</v>
          </cell>
          <cell r="G90">
            <v>0</v>
          </cell>
          <cell r="H90">
            <v>0</v>
          </cell>
          <cell r="I90">
            <v>0</v>
          </cell>
          <cell r="V90">
            <v>0</v>
          </cell>
        </row>
        <row r="91">
          <cell r="A91" t="str">
            <v>미표기</v>
          </cell>
          <cell r="F91">
            <v>0</v>
          </cell>
          <cell r="G91">
            <v>0</v>
          </cell>
          <cell r="H91">
            <v>0</v>
          </cell>
          <cell r="I91">
            <v>0</v>
          </cell>
          <cell r="V91">
            <v>0</v>
          </cell>
        </row>
        <row r="92">
          <cell r="A92" t="str">
            <v>미표기</v>
          </cell>
          <cell r="F92">
            <v>0</v>
          </cell>
          <cell r="G92">
            <v>0</v>
          </cell>
          <cell r="H92">
            <v>0</v>
          </cell>
          <cell r="I92">
            <v>0</v>
          </cell>
          <cell r="V92">
            <v>0</v>
          </cell>
        </row>
        <row r="93">
          <cell r="A93" t="str">
            <v>미표기</v>
          </cell>
          <cell r="F93">
            <v>0</v>
          </cell>
          <cell r="G93">
            <v>0</v>
          </cell>
          <cell r="H93">
            <v>0</v>
          </cell>
          <cell r="I93">
            <v>0</v>
          </cell>
          <cell r="V93">
            <v>0</v>
          </cell>
        </row>
        <row r="94">
          <cell r="A94" t="str">
            <v>미표기</v>
          </cell>
          <cell r="F94">
            <v>0</v>
          </cell>
          <cell r="G94">
            <v>0</v>
          </cell>
          <cell r="H94">
            <v>0</v>
          </cell>
          <cell r="I94">
            <v>0</v>
          </cell>
          <cell r="V94">
            <v>0</v>
          </cell>
        </row>
        <row r="95">
          <cell r="A95" t="str">
            <v>미표기</v>
          </cell>
          <cell r="F95">
            <v>0</v>
          </cell>
          <cell r="G95">
            <v>0</v>
          </cell>
          <cell r="H95">
            <v>0</v>
          </cell>
          <cell r="I95">
            <v>0</v>
          </cell>
          <cell r="V95">
            <v>0</v>
          </cell>
        </row>
        <row r="96">
          <cell r="A96" t="str">
            <v>미표기</v>
          </cell>
          <cell r="F96">
            <v>0</v>
          </cell>
          <cell r="G96">
            <v>0</v>
          </cell>
          <cell r="H96">
            <v>0</v>
          </cell>
          <cell r="I96">
            <v>0</v>
          </cell>
          <cell r="V96">
            <v>0</v>
          </cell>
        </row>
        <row r="97">
          <cell r="A97" t="str">
            <v>미표기</v>
          </cell>
          <cell r="F97">
            <v>0</v>
          </cell>
          <cell r="G97">
            <v>0</v>
          </cell>
          <cell r="H97">
            <v>0</v>
          </cell>
          <cell r="I97">
            <v>0</v>
          </cell>
          <cell r="V97">
            <v>0</v>
          </cell>
        </row>
        <row r="98">
          <cell r="A98" t="str">
            <v>미표기</v>
          </cell>
          <cell r="F98">
            <v>0</v>
          </cell>
          <cell r="G98">
            <v>0</v>
          </cell>
          <cell r="H98">
            <v>0</v>
          </cell>
          <cell r="I98">
            <v>0</v>
          </cell>
          <cell r="V98">
            <v>0</v>
          </cell>
        </row>
        <row r="99">
          <cell r="A99" t="str">
            <v>미표기</v>
          </cell>
          <cell r="F99">
            <v>0</v>
          </cell>
          <cell r="G99">
            <v>0</v>
          </cell>
          <cell r="H99">
            <v>0</v>
          </cell>
          <cell r="I99">
            <v>0</v>
          </cell>
          <cell r="V99">
            <v>0</v>
          </cell>
        </row>
        <row r="100">
          <cell r="A100" t="str">
            <v>미표기</v>
          </cell>
          <cell r="F100">
            <v>0</v>
          </cell>
          <cell r="G100">
            <v>0</v>
          </cell>
          <cell r="H100">
            <v>0</v>
          </cell>
          <cell r="I100">
            <v>0</v>
          </cell>
          <cell r="V100">
            <v>0</v>
          </cell>
        </row>
        <row r="101">
          <cell r="A101" t="str">
            <v>미표기</v>
          </cell>
          <cell r="F101">
            <v>0</v>
          </cell>
          <cell r="G101">
            <v>0</v>
          </cell>
          <cell r="H101">
            <v>0</v>
          </cell>
          <cell r="I101">
            <v>0</v>
          </cell>
          <cell r="V101">
            <v>0</v>
          </cell>
        </row>
        <row r="102">
          <cell r="A102" t="str">
            <v>미표기</v>
          </cell>
          <cell r="F102">
            <v>0</v>
          </cell>
          <cell r="G102">
            <v>0</v>
          </cell>
          <cell r="H102">
            <v>0</v>
          </cell>
          <cell r="I102">
            <v>0</v>
          </cell>
          <cell r="V102">
            <v>0</v>
          </cell>
        </row>
        <row r="103">
          <cell r="A103" t="str">
            <v>미표기</v>
          </cell>
          <cell r="F103">
            <v>0</v>
          </cell>
          <cell r="G103">
            <v>0</v>
          </cell>
          <cell r="H103">
            <v>0</v>
          </cell>
          <cell r="I103">
            <v>0</v>
          </cell>
          <cell r="V103">
            <v>0</v>
          </cell>
        </row>
        <row r="104">
          <cell r="A104" t="str">
            <v>미표기</v>
          </cell>
          <cell r="F104">
            <v>0</v>
          </cell>
          <cell r="G104">
            <v>0</v>
          </cell>
          <cell r="H104">
            <v>0</v>
          </cell>
          <cell r="I104">
            <v>0</v>
          </cell>
          <cell r="V104">
            <v>0</v>
          </cell>
        </row>
        <row r="105">
          <cell r="A105" t="str">
            <v>미표기</v>
          </cell>
          <cell r="F105">
            <v>0</v>
          </cell>
          <cell r="G105">
            <v>0</v>
          </cell>
          <cell r="H105">
            <v>0</v>
          </cell>
          <cell r="I105">
            <v>0</v>
          </cell>
          <cell r="V105">
            <v>0</v>
          </cell>
        </row>
        <row r="106">
          <cell r="A106" t="str">
            <v>미표기</v>
          </cell>
          <cell r="F106">
            <v>0</v>
          </cell>
          <cell r="G106">
            <v>0</v>
          </cell>
          <cell r="H106">
            <v>0</v>
          </cell>
          <cell r="I106">
            <v>0</v>
          </cell>
          <cell r="V106">
            <v>0</v>
          </cell>
        </row>
        <row r="107">
          <cell r="A107" t="str">
            <v>미표기</v>
          </cell>
          <cell r="F107">
            <v>0</v>
          </cell>
          <cell r="G107">
            <v>0</v>
          </cell>
          <cell r="H107">
            <v>0</v>
          </cell>
          <cell r="I107">
            <v>0</v>
          </cell>
          <cell r="V107">
            <v>0</v>
          </cell>
        </row>
        <row r="108">
          <cell r="A108" t="str">
            <v>미표기</v>
          </cell>
          <cell r="F108">
            <v>0</v>
          </cell>
          <cell r="G108">
            <v>0</v>
          </cell>
          <cell r="H108">
            <v>0</v>
          </cell>
          <cell r="I108">
            <v>0</v>
          </cell>
          <cell r="V108">
            <v>0</v>
          </cell>
        </row>
        <row r="109">
          <cell r="A109" t="str">
            <v>미표기</v>
          </cell>
          <cell r="F109">
            <v>0</v>
          </cell>
          <cell r="G109">
            <v>0</v>
          </cell>
          <cell r="H109">
            <v>0</v>
          </cell>
          <cell r="I109">
            <v>0</v>
          </cell>
          <cell r="V109">
            <v>0</v>
          </cell>
        </row>
        <row r="110">
          <cell r="A110" t="str">
            <v>미표기</v>
          </cell>
          <cell r="F110">
            <v>0</v>
          </cell>
          <cell r="G110">
            <v>0</v>
          </cell>
          <cell r="H110">
            <v>0</v>
          </cell>
          <cell r="I110">
            <v>0</v>
          </cell>
          <cell r="V110">
            <v>0</v>
          </cell>
        </row>
        <row r="111">
          <cell r="A111" t="str">
            <v>미표기</v>
          </cell>
          <cell r="F111">
            <v>0</v>
          </cell>
          <cell r="G111">
            <v>0</v>
          </cell>
          <cell r="H111">
            <v>0</v>
          </cell>
          <cell r="I111">
            <v>0</v>
          </cell>
          <cell r="V111">
            <v>0</v>
          </cell>
        </row>
        <row r="112">
          <cell r="A112" t="str">
            <v>미표기</v>
          </cell>
          <cell r="F112">
            <v>0</v>
          </cell>
          <cell r="G112">
            <v>0</v>
          </cell>
          <cell r="H112">
            <v>0</v>
          </cell>
          <cell r="I112">
            <v>0</v>
          </cell>
          <cell r="V112">
            <v>0</v>
          </cell>
        </row>
        <row r="113">
          <cell r="A113" t="str">
            <v>미표기</v>
          </cell>
          <cell r="F113">
            <v>0</v>
          </cell>
          <cell r="G113">
            <v>0</v>
          </cell>
          <cell r="H113">
            <v>0</v>
          </cell>
          <cell r="I113">
            <v>0</v>
          </cell>
          <cell r="V113">
            <v>0</v>
          </cell>
        </row>
        <row r="114">
          <cell r="A114" t="str">
            <v>미표기</v>
          </cell>
          <cell r="F114">
            <v>0</v>
          </cell>
          <cell r="G114">
            <v>0</v>
          </cell>
          <cell r="H114">
            <v>0</v>
          </cell>
          <cell r="I114">
            <v>0</v>
          </cell>
          <cell r="V114">
            <v>0</v>
          </cell>
        </row>
        <row r="115">
          <cell r="A115" t="str">
            <v>미표기</v>
          </cell>
          <cell r="F115">
            <v>0</v>
          </cell>
          <cell r="G115">
            <v>0</v>
          </cell>
          <cell r="H115">
            <v>0</v>
          </cell>
          <cell r="I115">
            <v>0</v>
          </cell>
          <cell r="V115">
            <v>0</v>
          </cell>
        </row>
        <row r="116">
          <cell r="A116" t="str">
            <v>미표기</v>
          </cell>
          <cell r="F116">
            <v>0</v>
          </cell>
          <cell r="G116">
            <v>0</v>
          </cell>
          <cell r="H116">
            <v>0</v>
          </cell>
          <cell r="I116">
            <v>0</v>
          </cell>
          <cell r="V116">
            <v>0</v>
          </cell>
        </row>
        <row r="117">
          <cell r="A117" t="str">
            <v>미표기</v>
          </cell>
          <cell r="F117">
            <v>0</v>
          </cell>
          <cell r="G117">
            <v>0</v>
          </cell>
          <cell r="H117">
            <v>0</v>
          </cell>
          <cell r="I117">
            <v>0</v>
          </cell>
          <cell r="V117">
            <v>0</v>
          </cell>
        </row>
        <row r="118">
          <cell r="A118" t="str">
            <v>미표기</v>
          </cell>
          <cell r="F118">
            <v>0</v>
          </cell>
          <cell r="G118">
            <v>0</v>
          </cell>
          <cell r="H118">
            <v>0</v>
          </cell>
          <cell r="I118">
            <v>0</v>
          </cell>
          <cell r="V118">
            <v>0</v>
          </cell>
        </row>
        <row r="119">
          <cell r="A119" t="str">
            <v>미표기</v>
          </cell>
          <cell r="F119">
            <v>0</v>
          </cell>
          <cell r="G119">
            <v>0</v>
          </cell>
          <cell r="H119">
            <v>0</v>
          </cell>
          <cell r="I119">
            <v>0</v>
          </cell>
          <cell r="V119">
            <v>0</v>
          </cell>
        </row>
        <row r="120">
          <cell r="A120" t="str">
            <v>미표기</v>
          </cell>
          <cell r="F120">
            <v>0</v>
          </cell>
          <cell r="G120">
            <v>0</v>
          </cell>
          <cell r="H120">
            <v>0</v>
          </cell>
          <cell r="I120">
            <v>0</v>
          </cell>
          <cell r="V120">
            <v>0</v>
          </cell>
        </row>
        <row r="121">
          <cell r="A121" t="str">
            <v>미표기</v>
          </cell>
          <cell r="F121">
            <v>0</v>
          </cell>
          <cell r="G121">
            <v>0</v>
          </cell>
          <cell r="H121">
            <v>0</v>
          </cell>
          <cell r="I121">
            <v>0</v>
          </cell>
          <cell r="V121">
            <v>0</v>
          </cell>
        </row>
        <row r="122">
          <cell r="A122" t="str">
            <v>미표기</v>
          </cell>
          <cell r="F122">
            <v>0</v>
          </cell>
          <cell r="G122">
            <v>0</v>
          </cell>
          <cell r="H122">
            <v>0</v>
          </cell>
          <cell r="I122">
            <v>0</v>
          </cell>
          <cell r="V122">
            <v>0</v>
          </cell>
        </row>
        <row r="123">
          <cell r="A123" t="str">
            <v>미표기</v>
          </cell>
          <cell r="F123">
            <v>0</v>
          </cell>
          <cell r="G123">
            <v>0</v>
          </cell>
          <cell r="H123">
            <v>0</v>
          </cell>
          <cell r="I123">
            <v>0</v>
          </cell>
          <cell r="V123">
            <v>0</v>
          </cell>
        </row>
        <row r="124">
          <cell r="A124" t="str">
            <v>미표기</v>
          </cell>
          <cell r="F124">
            <v>0</v>
          </cell>
          <cell r="G124">
            <v>0</v>
          </cell>
          <cell r="H124">
            <v>0</v>
          </cell>
          <cell r="I124">
            <v>0</v>
          </cell>
          <cell r="V124">
            <v>0</v>
          </cell>
        </row>
        <row r="125">
          <cell r="A125" t="str">
            <v>미표기</v>
          </cell>
          <cell r="F125">
            <v>0</v>
          </cell>
          <cell r="G125">
            <v>0</v>
          </cell>
          <cell r="H125">
            <v>0</v>
          </cell>
          <cell r="I125">
            <v>0</v>
          </cell>
          <cell r="V125">
            <v>0</v>
          </cell>
        </row>
        <row r="126">
          <cell r="A126" t="str">
            <v>미표기</v>
          </cell>
          <cell r="F126">
            <v>0</v>
          </cell>
          <cell r="G126">
            <v>0</v>
          </cell>
          <cell r="H126">
            <v>0</v>
          </cell>
          <cell r="I126">
            <v>0</v>
          </cell>
          <cell r="V126">
            <v>0</v>
          </cell>
        </row>
        <row r="127">
          <cell r="A127" t="str">
            <v>미표기</v>
          </cell>
          <cell r="F127">
            <v>0</v>
          </cell>
          <cell r="G127">
            <v>0</v>
          </cell>
          <cell r="H127">
            <v>0</v>
          </cell>
          <cell r="I127">
            <v>0</v>
          </cell>
          <cell r="V127">
            <v>0</v>
          </cell>
        </row>
        <row r="128">
          <cell r="A128" t="str">
            <v>미표기</v>
          </cell>
          <cell r="F128">
            <v>0</v>
          </cell>
          <cell r="G128">
            <v>0</v>
          </cell>
          <cell r="H128">
            <v>0</v>
          </cell>
          <cell r="I128">
            <v>0</v>
          </cell>
          <cell r="V128">
            <v>0</v>
          </cell>
        </row>
        <row r="129">
          <cell r="A129" t="str">
            <v>미표기</v>
          </cell>
          <cell r="F129">
            <v>0</v>
          </cell>
          <cell r="G129">
            <v>0</v>
          </cell>
          <cell r="H129">
            <v>0</v>
          </cell>
          <cell r="I129">
            <v>0</v>
          </cell>
          <cell r="V129">
            <v>0</v>
          </cell>
        </row>
        <row r="130">
          <cell r="A130" t="str">
            <v>미표기</v>
          </cell>
          <cell r="F130">
            <v>0</v>
          </cell>
          <cell r="G130">
            <v>0</v>
          </cell>
          <cell r="H130">
            <v>0</v>
          </cell>
          <cell r="I130">
            <v>0</v>
          </cell>
          <cell r="V130">
            <v>0</v>
          </cell>
        </row>
        <row r="131">
          <cell r="A131" t="str">
            <v>미표기</v>
          </cell>
          <cell r="F131">
            <v>0</v>
          </cell>
          <cell r="G131">
            <v>0</v>
          </cell>
          <cell r="H131">
            <v>0</v>
          </cell>
          <cell r="I131">
            <v>0</v>
          </cell>
          <cell r="V131">
            <v>0</v>
          </cell>
        </row>
        <row r="132">
          <cell r="A132" t="str">
            <v>미표기</v>
          </cell>
          <cell r="F132">
            <v>0</v>
          </cell>
          <cell r="G132">
            <v>0</v>
          </cell>
          <cell r="H132">
            <v>0</v>
          </cell>
          <cell r="I132">
            <v>0</v>
          </cell>
          <cell r="V132">
            <v>0</v>
          </cell>
        </row>
        <row r="133">
          <cell r="A133" t="str">
            <v>미표기</v>
          </cell>
          <cell r="F133">
            <v>0</v>
          </cell>
          <cell r="G133">
            <v>0</v>
          </cell>
          <cell r="H133">
            <v>0</v>
          </cell>
          <cell r="I133">
            <v>0</v>
          </cell>
          <cell r="V133">
            <v>0</v>
          </cell>
        </row>
        <row r="134">
          <cell r="A134" t="str">
            <v>미표기</v>
          </cell>
          <cell r="F134">
            <v>0</v>
          </cell>
          <cell r="G134">
            <v>0</v>
          </cell>
          <cell r="H134">
            <v>0</v>
          </cell>
          <cell r="I134">
            <v>0</v>
          </cell>
          <cell r="V134">
            <v>0</v>
          </cell>
        </row>
        <row r="135">
          <cell r="A135" t="str">
            <v>미표기</v>
          </cell>
          <cell r="F135">
            <v>0</v>
          </cell>
          <cell r="G135">
            <v>0</v>
          </cell>
          <cell r="H135">
            <v>0</v>
          </cell>
          <cell r="I135">
            <v>0</v>
          </cell>
          <cell r="V135">
            <v>0</v>
          </cell>
        </row>
        <row r="136">
          <cell r="A136" t="str">
            <v>미표기</v>
          </cell>
          <cell r="F136">
            <v>0</v>
          </cell>
          <cell r="G136">
            <v>0</v>
          </cell>
          <cell r="H136">
            <v>0</v>
          </cell>
          <cell r="I136">
            <v>0</v>
          </cell>
          <cell r="V136">
            <v>0</v>
          </cell>
        </row>
        <row r="137">
          <cell r="A137" t="str">
            <v>미표기</v>
          </cell>
          <cell r="F137">
            <v>0</v>
          </cell>
          <cell r="G137">
            <v>0</v>
          </cell>
          <cell r="H137">
            <v>0</v>
          </cell>
          <cell r="I137">
            <v>0</v>
          </cell>
          <cell r="V137">
            <v>0</v>
          </cell>
        </row>
        <row r="138">
          <cell r="A138" t="str">
            <v>미표기</v>
          </cell>
          <cell r="F138">
            <v>0</v>
          </cell>
          <cell r="G138">
            <v>0</v>
          </cell>
          <cell r="H138">
            <v>0</v>
          </cell>
          <cell r="I138">
            <v>0</v>
          </cell>
          <cell r="V138">
            <v>0</v>
          </cell>
        </row>
        <row r="139">
          <cell r="A139" t="str">
            <v>미표기</v>
          </cell>
          <cell r="F139">
            <v>0</v>
          </cell>
          <cell r="G139">
            <v>0</v>
          </cell>
          <cell r="H139">
            <v>0</v>
          </cell>
          <cell r="I139">
            <v>0</v>
          </cell>
          <cell r="V139">
            <v>0</v>
          </cell>
        </row>
        <row r="140">
          <cell r="A140" t="str">
            <v>미표기</v>
          </cell>
          <cell r="F140">
            <v>0</v>
          </cell>
          <cell r="G140">
            <v>0</v>
          </cell>
          <cell r="H140">
            <v>0</v>
          </cell>
          <cell r="I140">
            <v>0</v>
          </cell>
          <cell r="V140">
            <v>0</v>
          </cell>
        </row>
        <row r="141">
          <cell r="A141" t="str">
            <v>미표기</v>
          </cell>
          <cell r="F141">
            <v>0</v>
          </cell>
          <cell r="G141">
            <v>0</v>
          </cell>
          <cell r="H141">
            <v>0</v>
          </cell>
          <cell r="I141">
            <v>0</v>
          </cell>
          <cell r="V141">
            <v>0</v>
          </cell>
        </row>
        <row r="142">
          <cell r="A142" t="str">
            <v>미표기</v>
          </cell>
          <cell r="F142">
            <v>0</v>
          </cell>
          <cell r="G142">
            <v>0</v>
          </cell>
          <cell r="H142">
            <v>0</v>
          </cell>
          <cell r="I142">
            <v>0</v>
          </cell>
          <cell r="V142">
            <v>0</v>
          </cell>
        </row>
        <row r="143">
          <cell r="A143" t="str">
            <v>미표기</v>
          </cell>
          <cell r="F143">
            <v>0</v>
          </cell>
          <cell r="G143">
            <v>0</v>
          </cell>
          <cell r="H143">
            <v>0</v>
          </cell>
          <cell r="I143">
            <v>0</v>
          </cell>
          <cell r="V143">
            <v>0</v>
          </cell>
        </row>
        <row r="144">
          <cell r="A144" t="str">
            <v>미표기</v>
          </cell>
          <cell r="F144">
            <v>0</v>
          </cell>
          <cell r="G144">
            <v>0</v>
          </cell>
          <cell r="H144">
            <v>0</v>
          </cell>
          <cell r="I144">
            <v>0</v>
          </cell>
          <cell r="V144">
            <v>0</v>
          </cell>
        </row>
        <row r="145">
          <cell r="A145" t="str">
            <v>미표기</v>
          </cell>
          <cell r="F145">
            <v>0</v>
          </cell>
          <cell r="G145">
            <v>0</v>
          </cell>
          <cell r="H145">
            <v>0</v>
          </cell>
          <cell r="I145">
            <v>0</v>
          </cell>
          <cell r="V145">
            <v>0</v>
          </cell>
        </row>
        <row r="146">
          <cell r="A146" t="str">
            <v>미표기</v>
          </cell>
          <cell r="F146">
            <v>0</v>
          </cell>
          <cell r="G146">
            <v>0</v>
          </cell>
          <cell r="H146">
            <v>0</v>
          </cell>
          <cell r="I146">
            <v>0</v>
          </cell>
          <cell r="V146">
            <v>0</v>
          </cell>
        </row>
        <row r="147">
          <cell r="A147" t="str">
            <v>미표기</v>
          </cell>
          <cell r="F147">
            <v>0</v>
          </cell>
          <cell r="G147">
            <v>0</v>
          </cell>
          <cell r="H147">
            <v>0</v>
          </cell>
          <cell r="I147">
            <v>0</v>
          </cell>
          <cell r="V147">
            <v>0</v>
          </cell>
        </row>
        <row r="148">
          <cell r="A148" t="str">
            <v>미표기</v>
          </cell>
          <cell r="F148">
            <v>0</v>
          </cell>
          <cell r="G148">
            <v>0</v>
          </cell>
          <cell r="H148">
            <v>0</v>
          </cell>
          <cell r="I148">
            <v>0</v>
          </cell>
          <cell r="V148">
            <v>0</v>
          </cell>
        </row>
        <row r="149">
          <cell r="A149" t="str">
            <v>미표기</v>
          </cell>
          <cell r="F149">
            <v>0</v>
          </cell>
          <cell r="G149">
            <v>0</v>
          </cell>
          <cell r="H149">
            <v>0</v>
          </cell>
          <cell r="I149">
            <v>0</v>
          </cell>
          <cell r="V149">
            <v>0</v>
          </cell>
        </row>
        <row r="150">
          <cell r="A150" t="str">
            <v>미표기</v>
          </cell>
          <cell r="B150">
            <v>0</v>
          </cell>
          <cell r="F150">
            <v>0</v>
          </cell>
          <cell r="G150">
            <v>0</v>
          </cell>
          <cell r="H150">
            <v>0</v>
          </cell>
          <cell r="I150">
            <v>0</v>
          </cell>
          <cell r="V150">
            <v>0</v>
          </cell>
        </row>
        <row r="151">
          <cell r="A151" t="str">
            <v>미표기</v>
          </cell>
          <cell r="B151">
            <v>0</v>
          </cell>
          <cell r="F151">
            <v>0</v>
          </cell>
          <cell r="G151">
            <v>0</v>
          </cell>
          <cell r="H151">
            <v>0</v>
          </cell>
          <cell r="I151">
            <v>0</v>
          </cell>
          <cell r="V151">
            <v>0</v>
          </cell>
        </row>
        <row r="152">
          <cell r="A152" t="str">
            <v>미표기</v>
          </cell>
          <cell r="B152">
            <v>0</v>
          </cell>
          <cell r="F152">
            <v>0</v>
          </cell>
          <cell r="G152">
            <v>0</v>
          </cell>
          <cell r="H152">
            <v>0</v>
          </cell>
          <cell r="I152">
            <v>0</v>
          </cell>
          <cell r="V152">
            <v>0</v>
          </cell>
        </row>
        <row r="153">
          <cell r="A153" t="str">
            <v>미표기</v>
          </cell>
          <cell r="B153">
            <v>0</v>
          </cell>
          <cell r="F153">
            <v>0</v>
          </cell>
          <cell r="G153">
            <v>0</v>
          </cell>
          <cell r="H153">
            <v>0</v>
          </cell>
          <cell r="I153">
            <v>0</v>
          </cell>
          <cell r="V153">
            <v>0</v>
          </cell>
        </row>
        <row r="154">
          <cell r="A154" t="str">
            <v>미표기</v>
          </cell>
          <cell r="B154">
            <v>0</v>
          </cell>
          <cell r="F154">
            <v>0</v>
          </cell>
          <cell r="G154">
            <v>0</v>
          </cell>
          <cell r="H154">
            <v>0</v>
          </cell>
          <cell r="I154">
            <v>0</v>
          </cell>
          <cell r="V154">
            <v>0</v>
          </cell>
        </row>
        <row r="155">
          <cell r="A155" t="str">
            <v>미표기</v>
          </cell>
          <cell r="B155">
            <v>0</v>
          </cell>
          <cell r="F155">
            <v>0</v>
          </cell>
          <cell r="G155">
            <v>0</v>
          </cell>
          <cell r="H155">
            <v>0</v>
          </cell>
          <cell r="I155">
            <v>0</v>
          </cell>
          <cell r="V155">
            <v>0</v>
          </cell>
        </row>
        <row r="156">
          <cell r="A156" t="str">
            <v>미표기</v>
          </cell>
          <cell r="B156">
            <v>0</v>
          </cell>
          <cell r="F156">
            <v>0</v>
          </cell>
          <cell r="G156">
            <v>0</v>
          </cell>
          <cell r="H156">
            <v>0</v>
          </cell>
          <cell r="I156">
            <v>0</v>
          </cell>
          <cell r="V156">
            <v>0</v>
          </cell>
        </row>
        <row r="157">
          <cell r="A157" t="str">
            <v>미표기</v>
          </cell>
          <cell r="B157">
            <v>0</v>
          </cell>
          <cell r="F157">
            <v>0</v>
          </cell>
          <cell r="G157">
            <v>0</v>
          </cell>
          <cell r="H157">
            <v>0</v>
          </cell>
          <cell r="I157">
            <v>0</v>
          </cell>
          <cell r="V157">
            <v>0</v>
          </cell>
        </row>
        <row r="158">
          <cell r="A158" t="str">
            <v>미표기</v>
          </cell>
          <cell r="B158">
            <v>0</v>
          </cell>
          <cell r="F158">
            <v>0</v>
          </cell>
          <cell r="G158">
            <v>0</v>
          </cell>
          <cell r="H158">
            <v>0</v>
          </cell>
          <cell r="I158">
            <v>0</v>
          </cell>
          <cell r="V158">
            <v>0</v>
          </cell>
        </row>
        <row r="159">
          <cell r="A159" t="str">
            <v>미표기</v>
          </cell>
          <cell r="B159">
            <v>0</v>
          </cell>
          <cell r="F159">
            <v>0</v>
          </cell>
          <cell r="G159">
            <v>0</v>
          </cell>
          <cell r="H159">
            <v>0</v>
          </cell>
          <cell r="I159">
            <v>0</v>
          </cell>
          <cell r="V159">
            <v>0</v>
          </cell>
        </row>
        <row r="160">
          <cell r="A160" t="str">
            <v>미표기</v>
          </cell>
          <cell r="B160">
            <v>0</v>
          </cell>
          <cell r="F160">
            <v>0</v>
          </cell>
          <cell r="G160">
            <v>0</v>
          </cell>
          <cell r="H160">
            <v>0</v>
          </cell>
          <cell r="I160">
            <v>0</v>
          </cell>
          <cell r="V160">
            <v>0</v>
          </cell>
        </row>
        <row r="161">
          <cell r="A161" t="str">
            <v>미표기</v>
          </cell>
          <cell r="B161">
            <v>0</v>
          </cell>
          <cell r="F161">
            <v>0</v>
          </cell>
          <cell r="G161">
            <v>0</v>
          </cell>
          <cell r="H161">
            <v>0</v>
          </cell>
          <cell r="I161">
            <v>0</v>
          </cell>
          <cell r="V161">
            <v>0</v>
          </cell>
        </row>
        <row r="162">
          <cell r="A162" t="str">
            <v>미표기</v>
          </cell>
          <cell r="B162">
            <v>0</v>
          </cell>
          <cell r="F162">
            <v>0</v>
          </cell>
          <cell r="G162">
            <v>0</v>
          </cell>
          <cell r="H162">
            <v>0</v>
          </cell>
          <cell r="I162">
            <v>0</v>
          </cell>
          <cell r="V162">
            <v>0</v>
          </cell>
        </row>
        <row r="163">
          <cell r="A163" t="str">
            <v>미표기</v>
          </cell>
          <cell r="B163">
            <v>0</v>
          </cell>
          <cell r="F163">
            <v>0</v>
          </cell>
          <cell r="G163">
            <v>0</v>
          </cell>
          <cell r="H163">
            <v>0</v>
          </cell>
          <cell r="I163">
            <v>0</v>
          </cell>
          <cell r="V163">
            <v>0</v>
          </cell>
        </row>
        <row r="164">
          <cell r="A164" t="str">
            <v>미표기</v>
          </cell>
          <cell r="B164">
            <v>0</v>
          </cell>
          <cell r="F164">
            <v>0</v>
          </cell>
          <cell r="G164">
            <v>0</v>
          </cell>
          <cell r="H164">
            <v>0</v>
          </cell>
          <cell r="I164">
            <v>0</v>
          </cell>
          <cell r="V164">
            <v>0</v>
          </cell>
        </row>
        <row r="165">
          <cell r="A165" t="str">
            <v>미표기</v>
          </cell>
          <cell r="B165">
            <v>0</v>
          </cell>
          <cell r="F165">
            <v>0</v>
          </cell>
          <cell r="G165">
            <v>0</v>
          </cell>
          <cell r="H165">
            <v>0</v>
          </cell>
          <cell r="I165">
            <v>0</v>
          </cell>
          <cell r="V165">
            <v>0</v>
          </cell>
        </row>
        <row r="166">
          <cell r="A166" t="str">
            <v>미표기</v>
          </cell>
          <cell r="B166">
            <v>0</v>
          </cell>
          <cell r="F166">
            <v>0</v>
          </cell>
          <cell r="G166">
            <v>0</v>
          </cell>
          <cell r="H166">
            <v>0</v>
          </cell>
          <cell r="I166">
            <v>0</v>
          </cell>
          <cell r="V166">
            <v>0</v>
          </cell>
        </row>
        <row r="167">
          <cell r="A167" t="str">
            <v>미표기</v>
          </cell>
          <cell r="B167">
            <v>0</v>
          </cell>
          <cell r="F167">
            <v>0</v>
          </cell>
          <cell r="G167">
            <v>0</v>
          </cell>
          <cell r="H167">
            <v>0</v>
          </cell>
          <cell r="I167">
            <v>0</v>
          </cell>
          <cell r="V167">
            <v>0</v>
          </cell>
        </row>
        <row r="168">
          <cell r="A168" t="str">
            <v>미표기</v>
          </cell>
          <cell r="B168">
            <v>0</v>
          </cell>
          <cell r="F168">
            <v>0</v>
          </cell>
          <cell r="G168">
            <v>0</v>
          </cell>
          <cell r="H168">
            <v>0</v>
          </cell>
          <cell r="I168">
            <v>0</v>
          </cell>
          <cell r="V168">
            <v>0</v>
          </cell>
        </row>
        <row r="169">
          <cell r="A169" t="str">
            <v>미표기</v>
          </cell>
          <cell r="B169">
            <v>0</v>
          </cell>
          <cell r="F169">
            <v>0</v>
          </cell>
          <cell r="G169">
            <v>0</v>
          </cell>
          <cell r="H169">
            <v>0</v>
          </cell>
          <cell r="I169">
            <v>0</v>
          </cell>
          <cell r="V169">
            <v>0</v>
          </cell>
        </row>
        <row r="170">
          <cell r="A170" t="str">
            <v>미표기</v>
          </cell>
          <cell r="B170">
            <v>0</v>
          </cell>
          <cell r="F170">
            <v>0</v>
          </cell>
          <cell r="G170">
            <v>0</v>
          </cell>
          <cell r="H170">
            <v>0</v>
          </cell>
          <cell r="I170">
            <v>0</v>
          </cell>
          <cell r="V170">
            <v>0</v>
          </cell>
        </row>
        <row r="171">
          <cell r="A171" t="str">
            <v>미표기</v>
          </cell>
          <cell r="B171">
            <v>0</v>
          </cell>
          <cell r="F171">
            <v>0</v>
          </cell>
          <cell r="G171">
            <v>0</v>
          </cell>
          <cell r="H171">
            <v>0</v>
          </cell>
          <cell r="I171">
            <v>0</v>
          </cell>
          <cell r="V171">
            <v>0</v>
          </cell>
        </row>
        <row r="172">
          <cell r="A172" t="str">
            <v>미표기</v>
          </cell>
          <cell r="B172">
            <v>0</v>
          </cell>
          <cell r="F172">
            <v>0</v>
          </cell>
          <cell r="G172">
            <v>0</v>
          </cell>
          <cell r="H172">
            <v>0</v>
          </cell>
          <cell r="I172">
            <v>0</v>
          </cell>
          <cell r="V172">
            <v>0</v>
          </cell>
        </row>
        <row r="173">
          <cell r="A173" t="str">
            <v>미표기</v>
          </cell>
          <cell r="B173">
            <v>0</v>
          </cell>
          <cell r="F173">
            <v>0</v>
          </cell>
          <cell r="G173">
            <v>0</v>
          </cell>
          <cell r="H173">
            <v>0</v>
          </cell>
          <cell r="I173">
            <v>0</v>
          </cell>
          <cell r="V173">
            <v>0</v>
          </cell>
        </row>
        <row r="174">
          <cell r="A174" t="str">
            <v>미표기</v>
          </cell>
          <cell r="B174">
            <v>0</v>
          </cell>
          <cell r="F174">
            <v>0</v>
          </cell>
          <cell r="G174">
            <v>0</v>
          </cell>
          <cell r="H174">
            <v>0</v>
          </cell>
          <cell r="I174">
            <v>0</v>
          </cell>
          <cell r="V174">
            <v>0</v>
          </cell>
        </row>
        <row r="175">
          <cell r="A175" t="str">
            <v>미표기</v>
          </cell>
          <cell r="B175">
            <v>0</v>
          </cell>
          <cell r="F175">
            <v>0</v>
          </cell>
          <cell r="G175">
            <v>0</v>
          </cell>
          <cell r="H175">
            <v>0</v>
          </cell>
          <cell r="I175">
            <v>0</v>
          </cell>
          <cell r="V175">
            <v>0</v>
          </cell>
        </row>
        <row r="176">
          <cell r="A176" t="str">
            <v>미표기</v>
          </cell>
          <cell r="B176">
            <v>0</v>
          </cell>
          <cell r="F176">
            <v>0</v>
          </cell>
          <cell r="G176">
            <v>0</v>
          </cell>
          <cell r="H176">
            <v>0</v>
          </cell>
          <cell r="I176">
            <v>0</v>
          </cell>
          <cell r="V176">
            <v>0</v>
          </cell>
        </row>
        <row r="177">
          <cell r="A177" t="str">
            <v>미표기</v>
          </cell>
          <cell r="B177">
            <v>0</v>
          </cell>
          <cell r="F177">
            <v>0</v>
          </cell>
          <cell r="G177">
            <v>0</v>
          </cell>
          <cell r="H177">
            <v>0</v>
          </cell>
          <cell r="I177">
            <v>0</v>
          </cell>
          <cell r="V177">
            <v>0</v>
          </cell>
        </row>
        <row r="178">
          <cell r="A178" t="str">
            <v>미표기</v>
          </cell>
          <cell r="B178">
            <v>0</v>
          </cell>
          <cell r="F178">
            <v>0</v>
          </cell>
          <cell r="G178">
            <v>0</v>
          </cell>
          <cell r="H178">
            <v>0</v>
          </cell>
          <cell r="I178">
            <v>0</v>
          </cell>
          <cell r="V178">
            <v>0</v>
          </cell>
        </row>
        <row r="179">
          <cell r="A179" t="str">
            <v>미표기</v>
          </cell>
          <cell r="B179">
            <v>0</v>
          </cell>
          <cell r="F179">
            <v>0</v>
          </cell>
          <cell r="G179">
            <v>0</v>
          </cell>
          <cell r="H179">
            <v>0</v>
          </cell>
          <cell r="I179">
            <v>0</v>
          </cell>
          <cell r="V179">
            <v>0</v>
          </cell>
        </row>
        <row r="180">
          <cell r="A180" t="str">
            <v>미표기</v>
          </cell>
          <cell r="B180">
            <v>0</v>
          </cell>
          <cell r="F180">
            <v>0</v>
          </cell>
          <cell r="G180">
            <v>0</v>
          </cell>
          <cell r="H180">
            <v>0</v>
          </cell>
          <cell r="I180">
            <v>0</v>
          </cell>
          <cell r="V180">
            <v>0</v>
          </cell>
        </row>
        <row r="181">
          <cell r="A181" t="str">
            <v>미표기</v>
          </cell>
          <cell r="B181">
            <v>0</v>
          </cell>
          <cell r="F181">
            <v>0</v>
          </cell>
          <cell r="G181">
            <v>0</v>
          </cell>
          <cell r="H181">
            <v>0</v>
          </cell>
          <cell r="I181">
            <v>0</v>
          </cell>
          <cell r="V181">
            <v>0</v>
          </cell>
        </row>
        <row r="182">
          <cell r="A182" t="str">
            <v>미표기</v>
          </cell>
          <cell r="B182">
            <v>0</v>
          </cell>
          <cell r="F182">
            <v>0</v>
          </cell>
          <cell r="G182">
            <v>0</v>
          </cell>
          <cell r="H182">
            <v>0</v>
          </cell>
          <cell r="I182">
            <v>0</v>
          </cell>
          <cell r="V182">
            <v>0</v>
          </cell>
        </row>
        <row r="183">
          <cell r="A183" t="str">
            <v>미표기</v>
          </cell>
          <cell r="B183">
            <v>0</v>
          </cell>
          <cell r="F183">
            <v>0</v>
          </cell>
          <cell r="G183">
            <v>0</v>
          </cell>
          <cell r="H183">
            <v>0</v>
          </cell>
          <cell r="I183">
            <v>0</v>
          </cell>
          <cell r="V183">
            <v>0</v>
          </cell>
        </row>
        <row r="184">
          <cell r="A184" t="str">
            <v>미표기</v>
          </cell>
          <cell r="B184">
            <v>0</v>
          </cell>
          <cell r="F184">
            <v>0</v>
          </cell>
          <cell r="G184">
            <v>0</v>
          </cell>
          <cell r="H184">
            <v>0</v>
          </cell>
          <cell r="I184">
            <v>0</v>
          </cell>
          <cell r="V184">
            <v>0</v>
          </cell>
        </row>
        <row r="185">
          <cell r="A185" t="str">
            <v>미표기</v>
          </cell>
          <cell r="B185">
            <v>0</v>
          </cell>
          <cell r="F185">
            <v>0</v>
          </cell>
          <cell r="G185">
            <v>0</v>
          </cell>
          <cell r="H185">
            <v>0</v>
          </cell>
          <cell r="I185">
            <v>0</v>
          </cell>
          <cell r="V185">
            <v>0</v>
          </cell>
        </row>
        <row r="186">
          <cell r="A186" t="str">
            <v>미표기</v>
          </cell>
          <cell r="B186">
            <v>0</v>
          </cell>
          <cell r="F186">
            <v>0</v>
          </cell>
          <cell r="G186">
            <v>0</v>
          </cell>
          <cell r="H186">
            <v>0</v>
          </cell>
          <cell r="I186">
            <v>0</v>
          </cell>
          <cell r="V186">
            <v>0</v>
          </cell>
        </row>
        <row r="187">
          <cell r="A187" t="str">
            <v>미표기</v>
          </cell>
          <cell r="B187">
            <v>0</v>
          </cell>
          <cell r="F187">
            <v>0</v>
          </cell>
          <cell r="G187">
            <v>0</v>
          </cell>
          <cell r="H187">
            <v>0</v>
          </cell>
          <cell r="I187">
            <v>0</v>
          </cell>
          <cell r="V187">
            <v>0</v>
          </cell>
        </row>
        <row r="188">
          <cell r="A188" t="str">
            <v>미표기</v>
          </cell>
          <cell r="B188">
            <v>0</v>
          </cell>
          <cell r="F188">
            <v>0</v>
          </cell>
          <cell r="G188">
            <v>0</v>
          </cell>
          <cell r="H188">
            <v>0</v>
          </cell>
          <cell r="I188">
            <v>0</v>
          </cell>
          <cell r="V188">
            <v>0</v>
          </cell>
        </row>
        <row r="189">
          <cell r="A189" t="str">
            <v>미표기</v>
          </cell>
          <cell r="B189">
            <v>0</v>
          </cell>
          <cell r="F189">
            <v>0</v>
          </cell>
          <cell r="G189">
            <v>0</v>
          </cell>
          <cell r="H189">
            <v>0</v>
          </cell>
          <cell r="I189">
            <v>0</v>
          </cell>
          <cell r="V189">
            <v>0</v>
          </cell>
        </row>
        <row r="190">
          <cell r="A190" t="str">
            <v>미표기</v>
          </cell>
          <cell r="B190">
            <v>0</v>
          </cell>
          <cell r="F190">
            <v>0</v>
          </cell>
          <cell r="G190">
            <v>0</v>
          </cell>
          <cell r="H190">
            <v>0</v>
          </cell>
          <cell r="I190">
            <v>0</v>
          </cell>
          <cell r="V190">
            <v>0</v>
          </cell>
        </row>
        <row r="191">
          <cell r="A191" t="str">
            <v>미표기</v>
          </cell>
          <cell r="B191">
            <v>0</v>
          </cell>
          <cell r="F191">
            <v>0</v>
          </cell>
          <cell r="G191">
            <v>0</v>
          </cell>
          <cell r="H191">
            <v>0</v>
          </cell>
          <cell r="I191">
            <v>0</v>
          </cell>
          <cell r="V191">
            <v>0</v>
          </cell>
        </row>
        <row r="192">
          <cell r="A192" t="str">
            <v>미표기</v>
          </cell>
          <cell r="B192">
            <v>0</v>
          </cell>
          <cell r="F192">
            <v>0</v>
          </cell>
          <cell r="G192">
            <v>0</v>
          </cell>
          <cell r="H192">
            <v>0</v>
          </cell>
          <cell r="I192">
            <v>0</v>
          </cell>
          <cell r="V192">
            <v>0</v>
          </cell>
        </row>
        <row r="193">
          <cell r="A193" t="str">
            <v>미표기</v>
          </cell>
          <cell r="B193">
            <v>0</v>
          </cell>
          <cell r="F193">
            <v>0</v>
          </cell>
          <cell r="G193">
            <v>0</v>
          </cell>
          <cell r="H193">
            <v>0</v>
          </cell>
          <cell r="I193">
            <v>0</v>
          </cell>
          <cell r="V193">
            <v>0</v>
          </cell>
        </row>
        <row r="194">
          <cell r="A194" t="str">
            <v>미표기</v>
          </cell>
          <cell r="B194">
            <v>0</v>
          </cell>
          <cell r="F194">
            <v>0</v>
          </cell>
          <cell r="G194">
            <v>0</v>
          </cell>
          <cell r="H194">
            <v>0</v>
          </cell>
          <cell r="I194">
            <v>0</v>
          </cell>
          <cell r="V194">
            <v>0</v>
          </cell>
        </row>
        <row r="195">
          <cell r="A195" t="str">
            <v>미표기</v>
          </cell>
          <cell r="B195">
            <v>0</v>
          </cell>
          <cell r="F195">
            <v>0</v>
          </cell>
          <cell r="G195">
            <v>0</v>
          </cell>
          <cell r="H195">
            <v>0</v>
          </cell>
          <cell r="I195">
            <v>0</v>
          </cell>
          <cell r="V195">
            <v>0</v>
          </cell>
        </row>
        <row r="196">
          <cell r="A196" t="str">
            <v>미표기</v>
          </cell>
          <cell r="B196">
            <v>0</v>
          </cell>
          <cell r="F196">
            <v>0</v>
          </cell>
          <cell r="G196">
            <v>0</v>
          </cell>
          <cell r="H196">
            <v>0</v>
          </cell>
          <cell r="I196">
            <v>0</v>
          </cell>
          <cell r="V196">
            <v>0</v>
          </cell>
        </row>
        <row r="197">
          <cell r="A197" t="str">
            <v>미표기</v>
          </cell>
          <cell r="B197">
            <v>0</v>
          </cell>
          <cell r="F197">
            <v>0</v>
          </cell>
          <cell r="G197">
            <v>0</v>
          </cell>
          <cell r="H197">
            <v>0</v>
          </cell>
          <cell r="I197">
            <v>0</v>
          </cell>
          <cell r="V197">
            <v>0</v>
          </cell>
        </row>
        <row r="198">
          <cell r="A198" t="str">
            <v>미표기</v>
          </cell>
          <cell r="B198">
            <v>0</v>
          </cell>
          <cell r="F198">
            <v>0</v>
          </cell>
          <cell r="G198">
            <v>0</v>
          </cell>
          <cell r="H198">
            <v>0</v>
          </cell>
          <cell r="I198">
            <v>0</v>
          </cell>
          <cell r="V198">
            <v>0</v>
          </cell>
        </row>
        <row r="199">
          <cell r="A199" t="str">
            <v>미표기</v>
          </cell>
          <cell r="B199">
            <v>0</v>
          </cell>
          <cell r="F199">
            <v>0</v>
          </cell>
          <cell r="G199">
            <v>0</v>
          </cell>
          <cell r="H199">
            <v>0</v>
          </cell>
          <cell r="I199">
            <v>0</v>
          </cell>
          <cell r="V199">
            <v>0</v>
          </cell>
        </row>
        <row r="200">
          <cell r="A200" t="str">
            <v>미표기</v>
          </cell>
          <cell r="B200">
            <v>0</v>
          </cell>
          <cell r="F200">
            <v>0</v>
          </cell>
          <cell r="G200">
            <v>0</v>
          </cell>
          <cell r="H200">
            <v>0</v>
          </cell>
          <cell r="I200">
            <v>0</v>
          </cell>
        </row>
      </sheetData>
      <sheetData sheetId="50"/>
      <sheetData sheetId="51"/>
      <sheetData sheetId="52"/>
      <sheetData sheetId="53"/>
      <sheetData sheetId="54" refreshError="1"/>
      <sheetData sheetId="55" refreshError="1"/>
    </sheetDataSet>
  </externalBook>
</externalLink>
</file>

<file path=xl/externalLinks/externalLink7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내역_ver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수량산출"/>
      <sheetName val="설명"/>
      <sheetName val="총괄서"/>
      <sheetName val="Sheet3"/>
      <sheetName val="재료"/>
    </sheetNames>
    <sheetDataSet>
      <sheetData sheetId="0"/>
      <sheetData sheetId="1"/>
      <sheetData sheetId="2"/>
      <sheetData sheetId="3"/>
      <sheetData sheetId="4"/>
      <sheetData sheetId="5" refreshError="1"/>
    </sheetDataSet>
  </externalBook>
</externalLink>
</file>

<file path=xl/externalLinks/externalLink7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갑지"/>
      <sheetName val="총괄표"/>
      <sheetName val="경관"/>
      <sheetName val="교통"/>
      <sheetName val="환경"/>
      <sheetName val="Module2"/>
      <sheetName val="Module1"/>
      <sheetName val="재료"/>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7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갑지"/>
      <sheetName val="간지"/>
      <sheetName val="예산산출"/>
      <sheetName val="제1호표"/>
      <sheetName val="제2(타당성조사)"/>
      <sheetName val="대상면적"/>
      <sheetName val="측량성과"/>
      <sheetName val="직접경비 산출근거"/>
      <sheetName val="노임단가(요율)"/>
      <sheetName val="별첨1(각종손료)"/>
      <sheetName val="수준측량및CCTY조사"/>
      <sheetName val="관거조사연장 "/>
      <sheetName val="지하시설물작성"/>
      <sheetName val="노임단가"/>
      <sheetName val="재료"/>
      <sheetName val="1~69"/>
      <sheetName val="입력변수"/>
      <sheetName val="#REF"/>
      <sheetName val="조명율표"/>
      <sheetName val="내역"/>
      <sheetName val="DATE"/>
      <sheetName val="설계기준"/>
      <sheetName val="총괄표"/>
      <sheetName val="지급자재"/>
      <sheetName val="입력DATA"/>
      <sheetName val="바닥판"/>
      <sheetName val="정부노임단가"/>
      <sheetName val="맨홀수량집계"/>
      <sheetName val="직접경비"/>
      <sheetName val="철근량"/>
      <sheetName val="2000년1차"/>
      <sheetName val="데리네이타현황"/>
      <sheetName val="입찰안"/>
      <sheetName val="산근9사전재해영향소요인력"/>
      <sheetName val="암거단위"/>
      <sheetName val="일위대가"/>
      <sheetName val="조도계산서 (도서)"/>
      <sheetName val="범례표"/>
      <sheetName val="설계내역서(변경1)"/>
      <sheetName val="영창26"/>
      <sheetName val="공비대비"/>
      <sheetName val="재정비내역"/>
      <sheetName val="지적고시내역"/>
      <sheetName val="1 자원총괄"/>
      <sheetName val="특별땅고르기"/>
      <sheetName val="수우미양가(Vlookup)"/>
      <sheetName val="일위목록"/>
      <sheetName val="각종손료"/>
      <sheetName val="단가비교표_공통1"/>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7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일위대가"/>
      <sheetName val="지하시설물작성"/>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7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sd"/>
      <sheetName val="일위대가표"/>
    </sheetNames>
    <sheetDataSet>
      <sheetData sheetId="0"/>
      <sheetData sheetId="1">
        <row r="1">
          <cell r="B1" t="str">
            <v>직종별</v>
          </cell>
        </row>
      </sheetData>
      <sheetData sheetId="2" refreshError="1"/>
    </sheetDataSet>
  </externalBook>
</externalLink>
</file>

<file path=xl/externalLinks/externalLink7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asd"/>
    </sheetNames>
    <sheetDataSet>
      <sheetData sheetId="0" refreshError="1"/>
      <sheetData sheetId="1" refreshError="1"/>
    </sheetDataSet>
  </externalBook>
</externalLink>
</file>

<file path=xl/externalLinks/externalLink7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간지)"/>
      <sheetName val="(간지1)"/>
      <sheetName val="(간지2)"/>
      <sheetName val="(간지3)"/>
      <sheetName val="토공수량집계표"/>
      <sheetName val="토공유동표"/>
      <sheetName val="임목폐기물(1)-미사용"/>
      <sheetName val="현장암유용"/>
      <sheetName val="표토제거-미사용"/>
      <sheetName val="벌개제근구분"/>
      <sheetName val="토공집계(rp)"/>
      <sheetName val="이기 "/>
      <sheetName val="이기(미사용)"/>
      <sheetName val="유토곡선검토(미사용)"/>
      <sheetName val="운반전체집계(순쌓기,사토) "/>
      <sheetName val="운반집계(미사용)"/>
      <sheetName val="운반(미사용)"/>
      <sheetName val="무대(rp)"/>
      <sheetName val="도쟈(rp)"/>
      <sheetName val="덤프(rp)"/>
      <sheetName val="덤프(2차)미사용"/>
      <sheetName val="사토,순성토(2차운반전)"/>
      <sheetName val="순쌓기일때(2차운반후)"/>
      <sheetName val="사토일때(2차운반후)"/>
      <sheetName val="순성토중심-미"/>
      <sheetName val="순쌓기집계(rp)-미"/>
      <sheetName val="순쌓기운반-미"/>
      <sheetName val="규준틀"/>
      <sheetName val="구조물깨기총집계"/>
      <sheetName val="구조물깨기중간집계"/>
      <sheetName val="측구현황"/>
      <sheetName val="측구깨기"/>
      <sheetName val="L형측구"/>
      <sheetName val="집수정현황"/>
      <sheetName val="집수정깨기"/>
      <sheetName val="배수관현황"/>
      <sheetName val="배수관깨기"/>
      <sheetName val="구조물"/>
      <sheetName val="콘그리트포장"/>
      <sheetName val="아스콘포장"/>
      <sheetName val="석축헐기"/>
      <sheetName val="낙석방지책"/>
      <sheetName val="비탈면안정공수량집계표"/>
      <sheetName val="이기(비탈면안전공)"/>
      <sheetName val="비탈면보호공집계"/>
      <sheetName val="공사중비탈면가보호망"/>
      <sheetName val="비탈면돌붙임"/>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7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양식"/>
      <sheetName val="총괄표(해)"/>
      <sheetName val="일위_지형"/>
      <sheetName val="대가근거_지형"/>
      <sheetName val="수량산출"/>
      <sheetName val="설계제원_1"/>
      <sheetName val="설계제원_2"/>
      <sheetName val="노임단가"/>
      <sheetName val="Sheet15"/>
      <sheetName val="산출근거"/>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BOQ"/>
      <sheetName val="주요자재"/>
      <sheetName val="골재"/>
      <sheetName val="시멘골재"/>
      <sheetName val="콘크리트"/>
      <sheetName val="타설집계"/>
      <sheetName val="그라우,몰탈"/>
      <sheetName val="강재1"/>
      <sheetName val="강재2"/>
      <sheetName val="비피괴"/>
      <sheetName val="총괄수량집계표"/>
      <sheetName val="타공종이기수량"/>
      <sheetName val="총괄철근집계표"/>
      <sheetName val="골재산출"/>
      <sheetName val="입력변수"/>
      <sheetName val="내역서"/>
      <sheetName val="도로일위대가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7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토공집계(rp)"/>
    </sheetNames>
    <sheetDataSet>
      <sheetData sheetId="0">
        <row r="1">
          <cell r="A1" t="str">
            <v>명     칭</v>
          </cell>
        </row>
      </sheetData>
      <sheetData sheetId="1"/>
      <sheetData sheetId="2"/>
      <sheetData sheetId="3"/>
      <sheetData sheetId="4"/>
      <sheetData sheetId="5"/>
      <sheetData sheetId="6"/>
      <sheetData sheetId="7"/>
      <sheetData sheetId="8" refreshError="1"/>
    </sheetDataSet>
  </externalBook>
</externalLink>
</file>

<file path=xl/externalLinks/externalLink7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지수산정"/>
      <sheetName val="기타산정"/>
      <sheetName val="조정산출표"/>
      <sheetName val="적용비대상"/>
      <sheetName val="적용토목"/>
      <sheetName val="지수토목"/>
      <sheetName val="토목목록"/>
      <sheetName val="단산목록"/>
      <sheetName val="기계경비"/>
      <sheetName val="노(989&amp;991)"/>
      <sheetName val="지급자재"/>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7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1"/>
      <sheetName val="설명서"/>
      <sheetName val="공정표"/>
      <sheetName val="표지2"/>
      <sheetName val="원가"/>
      <sheetName val="공사비"/>
      <sheetName val="관급사급폐기"/>
      <sheetName val="일위합"/>
      <sheetName val="일위대가"/>
      <sheetName val="단가(토공)"/>
      <sheetName val="단가(배수)"/>
      <sheetName val="단가(포장)"/>
      <sheetName val="단가(부대)"/>
      <sheetName val="단가(운반)"/>
      <sheetName val="자재"/>
      <sheetName val="수량"/>
      <sheetName val="수로관"/>
      <sheetName val="파형강관"/>
      <sheetName val="중기사"/>
      <sheetName val="기계경"/>
      <sheetName val="노임단"/>
      <sheetName val="장비단"/>
      <sheetName val="자재단"/>
      <sheetName val="기계합"/>
      <sheetName val="집계표"/>
    </sheetNames>
    <sheetDataSet>
      <sheetData sheetId="0"/>
      <sheetData sheetId="1"/>
      <sheetData sheetId="2"/>
      <sheetData sheetId="3"/>
      <sheetData sheetId="4"/>
      <sheetData sheetId="5"/>
      <sheetData sheetId="6"/>
      <sheetData sheetId="7"/>
      <sheetData sheetId="8"/>
      <sheetData sheetId="9">
        <row r="1">
          <cell r="A1" t="str">
            <v>코</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7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난간(수평부)"/>
      <sheetName val="난간(경사부)"/>
      <sheetName val="관지수링(일반관)"/>
      <sheetName val="맨홀뚜껑1.1x1.1 "/>
      <sheetName val="맨홀뚜껑1.85x1.85 "/>
      <sheetName val="맨홀뚜껑0.95x0.95)"/>
      <sheetName val="맨홀뚜껑1.25x1.25"/>
      <sheetName val="맨홀뚜껑1.35x1.35"/>
      <sheetName val="맨홀뚜껑1.95x1.95)"/>
      <sheetName val="맨홀뚜껑2.35x1.85 (2)"/>
      <sheetName val="맨홀뚜껑2.35x1.55"/>
      <sheetName val="사다리"/>
      <sheetName val="STEPIRON"/>
      <sheetName val="관보호공"/>
      <sheetName val="옹벽"/>
      <sheetName val="키보호공"/>
      <sheetName val="지상식소화전"/>
      <sheetName val="관지수판"/>
      <sheetName val="Sheet9"/>
      <sheetName val="Sheet8"/>
      <sheetName val="Sheet7"/>
      <sheetName val="Sheet6"/>
      <sheetName val="Sheet5"/>
      <sheetName val="Sheet4"/>
      <sheetName val="Sheet3"/>
      <sheetName val="지하시설물작성"/>
      <sheetName val="#REF"/>
      <sheetName val="차수공개요"/>
      <sheetName val="적용토목"/>
      <sheetName val="일위대가"/>
      <sheetName val="골재산출"/>
      <sheetName val="일위대가표"/>
      <sheetName val="국도접속 차도부수량"/>
      <sheetName val="내역"/>
      <sheetName val="바닥판"/>
      <sheetName val="입력DATA"/>
      <sheetName val="철근량"/>
      <sheetName val="ABUT수량-A1"/>
      <sheetName val="기초(중마오수)"/>
      <sheetName val="기초자료"/>
      <sheetName val="집계표"/>
      <sheetName val="일위대가목차"/>
      <sheetName val="조명시설"/>
      <sheetName val="원가"/>
      <sheetName val="단가비교표_공통1"/>
      <sheetName val="변경총괄지(1)"/>
      <sheetName val="산출근거"/>
      <sheetName val="노임단가"/>
      <sheetName val="입력변수"/>
      <sheetName val="지급자재"/>
      <sheetName val="변경내역"/>
      <sheetName val="인부노임"/>
      <sheetName val="주beam"/>
      <sheetName val="데리네이타현황"/>
      <sheetName val="1~69"/>
      <sheetName val="특별땅고르기"/>
      <sheetName val="수우미양가(Vlookup)"/>
      <sheetName val="조명율표"/>
      <sheetName val="중기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7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데리네이타현황"/>
      <sheetName val="입찰안"/>
      <sheetName val="차수공개요"/>
      <sheetName val="참조"/>
      <sheetName val="내역"/>
      <sheetName val="산출근거"/>
      <sheetName val="골재산출"/>
      <sheetName val="집계표"/>
      <sheetName val="철근량"/>
      <sheetName val="DATA"/>
      <sheetName val="노임단가"/>
      <sheetName val="일위대가표"/>
      <sheetName val="guard(mac)"/>
      <sheetName val="96정변2"/>
      <sheetName val="대로근거"/>
      <sheetName val="일위대가1"/>
      <sheetName val="총괄표"/>
      <sheetName val="말뚝지지력산정"/>
      <sheetName val="공동구수량"/>
      <sheetName val="토목"/>
      <sheetName val="설명서 "/>
      <sheetName val="우수받이"/>
      <sheetName val="흥양2교토공집계표"/>
      <sheetName val="우수내용"/>
      <sheetName val="#REF"/>
      <sheetName val="표지"/>
      <sheetName val="주beam"/>
      <sheetName val="지장물C"/>
      <sheetName val="상시"/>
      <sheetName val="날개벽수량표"/>
      <sheetName val="발주내역"/>
      <sheetName val="식생블럭단위수량"/>
      <sheetName val="바닥판"/>
      <sheetName val="입력DATA"/>
      <sheetName val="Sheet1"/>
      <sheetName val="준검 내역서"/>
      <sheetName val="초기화면"/>
      <sheetName val="암거단위"/>
      <sheetName val="찍기"/>
      <sheetName val="6PILE  (돌출)"/>
      <sheetName val="골조"/>
      <sheetName val="간접1"/>
      <sheetName val="노임"/>
      <sheetName val="공사비총괄표"/>
      <sheetName val="BID"/>
      <sheetName val="직접공사비"/>
      <sheetName val="2000년1차"/>
      <sheetName val="2000전체분"/>
      <sheetName val="총수량집계표"/>
      <sheetName val="신고조서"/>
      <sheetName val="실행"/>
      <sheetName val="입력란"/>
      <sheetName val="97노임단가"/>
      <sheetName val="날개벽"/>
      <sheetName val="97년 추정"/>
      <sheetName val="교각1"/>
      <sheetName val="102역사"/>
      <sheetName val="추가예산"/>
      <sheetName val="도로경계단위"/>
      <sheetName val="수량산출"/>
      <sheetName val="4.2유효폭의 계산"/>
      <sheetName val="터파기및재료"/>
      <sheetName val="부대내역"/>
      <sheetName val="내역서1999.8최종"/>
      <sheetName val="원형1호맨홀토공수량"/>
      <sheetName val="월말"/>
      <sheetName val="금액내역서"/>
      <sheetName val="각종양식"/>
      <sheetName val="오동"/>
      <sheetName val="대조"/>
      <sheetName val="나한"/>
      <sheetName val="수안보-MBR1"/>
      <sheetName val="당초"/>
      <sheetName val="재료"/>
      <sheetName val="목차 "/>
      <sheetName val="4. 주형설계"/>
      <sheetName val="뚝토공"/>
      <sheetName val="분석"/>
      <sheetName val="INPUT"/>
      <sheetName val="일위대가9803"/>
      <sheetName val="포장물량집계"/>
      <sheetName val="1,2공구원가계산서"/>
      <sheetName val="2공구산출내역"/>
      <sheetName val="1공구산출내역서"/>
      <sheetName val="내역서"/>
      <sheetName val="H-PILE수량집계"/>
      <sheetName val="DATE"/>
      <sheetName val="예산M11A"/>
      <sheetName val="내역서중"/>
      <sheetName val="산근"/>
      <sheetName val="단면 (2)"/>
      <sheetName val="8.석축단위(H=1.5M)"/>
      <sheetName val="일위대가목차"/>
      <sheetName val="인명부"/>
      <sheetName val="물량표"/>
      <sheetName val="PIPING"/>
      <sheetName val="#3_일위대가목록"/>
      <sheetName val="#2_일위대가목록"/>
      <sheetName val="자재단가비교표"/>
      <sheetName val="실행철강하도"/>
      <sheetName val="역T형교대(말뚝기초)"/>
      <sheetName val="종배수관면벽구"/>
      <sheetName val="종배수관위치조서"/>
      <sheetName val="N賃率-職"/>
      <sheetName val="수량집"/>
      <sheetName val="대비"/>
      <sheetName val="공정코드"/>
      <sheetName val="단가표"/>
      <sheetName val="COPING"/>
      <sheetName val="해평견적"/>
      <sheetName val="BOX수량"/>
      <sheetName val="RAMP 단면(R2)"/>
      <sheetName val="중기"/>
      <sheetName val="지중자재단가"/>
      <sheetName val="조명율표"/>
      <sheetName val="차수"/>
      <sheetName val="중로근거"/>
      <sheetName val="교각계산"/>
      <sheetName val="표준차도부연장집계-ASP"/>
      <sheetName val="대림경상68억"/>
      <sheetName val="기계경비(시간당)"/>
      <sheetName val="램머"/>
      <sheetName val="적용토목"/>
      <sheetName val="2.단면가정"/>
      <sheetName val="수우미양가(Vlookup)"/>
      <sheetName val="0506생활권구적"/>
      <sheetName val="1련박스"/>
      <sheetName val="ABUT수량-A1"/>
      <sheetName val="장비집계"/>
      <sheetName val="1호맨홀토공"/>
      <sheetName val="INPUT(덕도방향-시점)"/>
      <sheetName val="99총공사내역서"/>
      <sheetName val="I一般比"/>
      <sheetName val="토사(PE)"/>
      <sheetName val="PSCbeam설계"/>
      <sheetName val="H-pile(298x299)"/>
      <sheetName val="H-pile(250x250)"/>
      <sheetName val="세골재  T2 변경 현황"/>
      <sheetName val="0.단가"/>
      <sheetName val="지급자재"/>
      <sheetName val="공통가설공사"/>
      <sheetName val="노임이"/>
      <sheetName val="재료비"/>
      <sheetName val="제경비"/>
      <sheetName val="증감내역서"/>
      <sheetName val="단가 및 재료비"/>
      <sheetName val="중기사용료산출근거"/>
      <sheetName val="내역서 제출"/>
      <sheetName val="200"/>
      <sheetName val="차액보증"/>
      <sheetName val="간지"/>
      <sheetName val="교량"/>
      <sheetName val="도수로수량산출"/>
      <sheetName val="계수시트"/>
      <sheetName val="품셈TABLE"/>
      <sheetName val="단가일람"/>
      <sheetName val="조경일람"/>
      <sheetName val="지질조사"/>
      <sheetName val="토공(우물통,기타) "/>
      <sheetName val="역T형(H=6.0) (2)"/>
      <sheetName val="설직재-1"/>
      <sheetName val="코드표"/>
      <sheetName val="9GNG운반"/>
      <sheetName val="진흥지역조서(구역밖)"/>
      <sheetName val="재료집계표"/>
      <sheetName val="총괄내역서"/>
      <sheetName val="신천3호용수로"/>
      <sheetName val="3련 BOX"/>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요율"/>
      <sheetName val="바닥판의 설계"/>
      <sheetName val="CAT_5"/>
      <sheetName val="원가"/>
      <sheetName val="CIVIL4"/>
      <sheetName val="VE절감"/>
      <sheetName val="자재단가"/>
      <sheetName val="건축공사"/>
      <sheetName val="JUCKEYK"/>
      <sheetName val="구조물터파기수량집계"/>
      <sheetName val="덕전리"/>
      <sheetName val="전체"/>
      <sheetName val="항목등록"/>
      <sheetName val="일위대가목록"/>
      <sheetName val="자료입력"/>
      <sheetName val="총괄내역"/>
      <sheetName val="세부내역"/>
      <sheetName val="약품공급2"/>
      <sheetName val="CTEMCOST"/>
      <sheetName val="업무분장"/>
      <sheetName val="집계표(OPTION)"/>
      <sheetName val="보차도경계석"/>
      <sheetName val="견적단가"/>
      <sheetName val="용수량(생활용수)"/>
      <sheetName val="코드"/>
      <sheetName val="세부내역서(전기)"/>
      <sheetName val="원가서"/>
      <sheetName val="대창(함평)"/>
      <sheetName val="대창(장성)"/>
      <sheetName val="대창(함평)-창열"/>
      <sheetName val="암거 제원표"/>
      <sheetName val="WING3"/>
      <sheetName val="위치조서"/>
      <sheetName val="여과지동"/>
      <sheetName val="기초자료"/>
      <sheetName val="공사비산출내역"/>
      <sheetName val="DB"/>
      <sheetName val="101동"/>
      <sheetName val="단가"/>
      <sheetName val="Macro(전선)"/>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7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재료비"/>
      <sheetName val="laroux"/>
      <sheetName val="토목"/>
      <sheetName val="배수및구조물공"/>
      <sheetName val="포장공"/>
      <sheetName val="포장공 (2)"/>
      <sheetName val="군공사"/>
      <sheetName val="부대공 (4)"/>
      <sheetName val="부대공"/>
      <sheetName val="부대공 (2)"/>
      <sheetName val="목차 (2)"/>
      <sheetName val="1"/>
      <sheetName val="목차"/>
      <sheetName val="사다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자재-표지"/>
      <sheetName val="레미콘,몰탈재료"/>
      <sheetName val="철근자재 (2)"/>
      <sheetName val="철근자재 (3)"/>
      <sheetName val="아스콘,몰탈"/>
      <sheetName val="#REF"/>
      <sheetName val="노임,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총괄"/>
      <sheetName val="내역"/>
      <sheetName val="일위"/>
      <sheetName val="청용계산"/>
      <sheetName val="개략"/>
      <sheetName val="기계중량"/>
      <sheetName val="200"/>
      <sheetName val="일위대가"/>
      <sheetName val="적용토목"/>
      <sheetName val="직노"/>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판 (2)"/>
      <sheetName val="총괄내역서(제출)"/>
      <sheetName val="내역서(제출)"/>
      <sheetName val="판"/>
      <sheetName val="간접비"/>
      <sheetName val="투찰용내역서"/>
      <sheetName val="부토"/>
      <sheetName val="하도급할 토공"/>
      <sheetName val="부안일위"/>
      <sheetName val="2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표지"/>
      <sheetName val="하수량 및 수질"/>
      <sheetName val="전무산소조"/>
      <sheetName val="혐기조"/>
      <sheetName val="무산소조"/>
      <sheetName val="Bio-SAC"/>
      <sheetName val="이차침전지"/>
      <sheetName val="사여과시설"/>
      <sheetName val="소독시설"/>
      <sheetName val="농축탈수시설"/>
      <sheetName val="약품"/>
      <sheetName val="mass(2단계)"/>
      <sheetName val="질산화미생물비율"/>
      <sheetName val="우수침전지(설계고려)"/>
      <sheetName val="0000000"/>
      <sheetName val="노임단가 및 각종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7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총괄표(해)"/>
      <sheetName val="일위_지형"/>
      <sheetName val="대가근거_지형"/>
      <sheetName val="수량산출"/>
      <sheetName val="수치지도-설계제원_1"/>
      <sheetName val="수치-설계제원_2"/>
      <sheetName val="노임단가"/>
      <sheetName val="간지양식"/>
      <sheetName val="성과심사비"/>
      <sheetName val="성과심사(현지검측)"/>
      <sheetName val="성과심사(출장여비)"/>
    </sheetNames>
    <sheetDataSet>
      <sheetData sheetId="0" refreshError="1"/>
      <sheetData sheetId="1"/>
      <sheetData sheetId="2"/>
      <sheetData sheetId="3"/>
      <sheetData sheetId="4"/>
      <sheetData sheetId="5"/>
      <sheetData sheetId="6"/>
      <sheetData sheetId="7"/>
      <sheetData sheetId="8" refreshError="1"/>
      <sheetData sheetId="9"/>
      <sheetData sheetId="10"/>
      <sheetData sheetId="11"/>
    </sheetDataSet>
  </externalBook>
</externalLink>
</file>

<file path=xl/externalLinks/externalLink7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동화댐관리소 원격"/>
      <sheetName val="개별원격1"/>
      <sheetName val="개별원격1 산출(1)"/>
      <sheetName val="개별원격1 산출(2)"/>
      <sheetName val="개별원격2"/>
      <sheetName val="개별원격2 산출(1)"/>
      <sheetName val="개별원격2 산출(2)"/>
      <sheetName val="개별원격3"/>
      <sheetName val="개별원격3 산출(1)"/>
      <sheetName val="개별원격3 산출(2)"/>
      <sheetName val="개별원격4"/>
      <sheetName val="개별원격4 산출(1)"/>
      <sheetName val="개별원격4 산출(2)"/>
      <sheetName val="5. 3호방수문"/>
      <sheetName val="3호방수문 산출(1)"/>
      <sheetName val="3호방수문 산출(2)"/>
      <sheetName val="6. spare part"/>
      <sheetName val="간접비"/>
      <sheetName val="부안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7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 (2)"/>
      <sheetName val="시중노임"/>
      <sheetName val="장비중량"/>
      <sheetName val="간접비"/>
    </sheetNames>
    <sheetDataSet>
      <sheetData sheetId="0"/>
      <sheetData sheetId="1"/>
      <sheetData sheetId="2" refreshError="1"/>
      <sheetData sheetId="3"/>
      <sheetData sheetId="4" refreshError="1"/>
    </sheetDataSet>
  </externalBook>
</externalLink>
</file>

<file path=xl/externalLinks/externalLink7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수량산출"/>
      <sheetName val="설계갑지(총괄)"/>
      <sheetName val="설계서(총괄)"/>
      <sheetName val="일위대가표지"/>
      <sheetName val="일위대가"/>
      <sheetName val="산출근거표지"/>
      <sheetName val="산출근거"/>
      <sheetName val="성과심사(총괄)"/>
      <sheetName val="현지검측내역"/>
      <sheetName val="노임및재료비표지"/>
      <sheetName val="적용단가"/>
      <sheetName val="개발시스템표지"/>
      <sheetName val="범용도입"/>
      <sheetName val="①도로수정)"/>
      <sheetName val="①도로수정근거"/>
      <sheetName val="①도로수정FP"/>
      <sheetName val="②상하수수정"/>
      <sheetName val="②상하수수정근거"/>
      <sheetName val="②상하수수정FP"/>
      <sheetName val="③범용추가"/>
      <sheetName val="③범용추가근거"/>
      <sheetName val="③범용추가FP"/>
      <sheetName val="④활용시스템"/>
      <sheetName val="④활용시스템근거"/>
      <sheetName val="④활용시스템FP"/>
      <sheetName val="하드소프트"/>
      <sheetName val="HW"/>
      <sheetName val="SW"/>
      <sheetName val="범용설명"/>
      <sheetName val="범용순소요비용(전체)"/>
      <sheetName val="범용순소요비용(상_하수)"/>
      <sheetName val="고시단가"/>
      <sheetName val="직노"/>
      <sheetName val="200"/>
      <sheetName val="항공측량노임단가"/>
      <sheetName val="노임단가 (2)"/>
      <sheetName val="입력변수"/>
      <sheetName val="2000년1차"/>
      <sheetName val="2000전체분"/>
      <sheetName val="노임단가"/>
      <sheetName val="단가"/>
      <sheetName val="내역"/>
      <sheetName val="#REF"/>
      <sheetName val="간접비"/>
      <sheetName val="설계명세서"/>
      <sheetName val="부안일위"/>
      <sheetName val="사다리"/>
      <sheetName val="심사물량"/>
      <sheetName val="심사계산"/>
      <sheetName val="원가"/>
      <sheetName val="20관리비율"/>
      <sheetName val="기계경비"/>
      <sheetName val="범례표"/>
      <sheetName val="데리네이타현황"/>
      <sheetName val="SLAB&quot;1&quot;"/>
    </sheetNames>
    <sheetDataSet>
      <sheetData sheetId="0" refreshError="1"/>
      <sheetData sheetId="1" refreshError="1"/>
      <sheetData sheetId="2" refreshError="1">
        <row r="6">
          <cell r="C6">
            <v>15</v>
          </cell>
        </row>
        <row r="7">
          <cell r="C7">
            <v>60</v>
          </cell>
        </row>
        <row r="8">
          <cell r="C8">
            <v>1.47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7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한전"/>
      <sheetName val="원가계산서"/>
      <sheetName val="단가조사서"/>
      <sheetName val="1. 가로등 설치공사(2공구)"/>
      <sheetName val="일위대가"/>
      <sheetName val="내역서 (2)"/>
      <sheetName val="수량산출"/>
      <sheetName val="골재산출"/>
      <sheetName val="범용개발순소요비용"/>
      <sheetName val="esco"/>
      <sheetName val="환경평가"/>
      <sheetName val="인구"/>
      <sheetName val="고시단가"/>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개요"/>
    </sheetNames>
    <sheetDataSet>
      <sheetData sheetId="0" refreshError="1"/>
      <sheetData sheetId="1" refreshError="1"/>
    </sheetDataSet>
  </externalBook>
</externalLink>
</file>

<file path=xl/externalLinks/externalLink7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금액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DATA"/>
      <sheetName val="DANGA"/>
      <sheetName val="김천일위"/>
      <sheetName val="가로등내역서"/>
      <sheetName val="자료입력"/>
      <sheetName val="일위대가목차"/>
      <sheetName val="200"/>
      <sheetName val="FILE1"/>
      <sheetName val="A-4"/>
      <sheetName val="설계내역서"/>
      <sheetName val="000000"/>
      <sheetName val="재료"/>
      <sheetName val="단중표"/>
      <sheetName val="1차설계변경내역"/>
      <sheetName val="#REF"/>
      <sheetName val="노임"/>
      <sheetName val="지급자재"/>
      <sheetName val="설계조건"/>
      <sheetName val="합천내역"/>
      <sheetName val="과세내역(세부)"/>
      <sheetName val="1.수인터널"/>
      <sheetName val="전기일위대가"/>
      <sheetName val="실행내역"/>
      <sheetName val="손익분석"/>
      <sheetName val="백암비스타내역"/>
      <sheetName val="Sheet5"/>
      <sheetName val="자재단가"/>
      <sheetName val="조명율표"/>
      <sheetName val="입찰보고"/>
      <sheetName val="평3"/>
      <sheetName val="20관리비율"/>
      <sheetName val="설계명세서"/>
      <sheetName val="1.지형현황측량"/>
      <sheetName val="2000년 공정표"/>
      <sheetName val="직노"/>
      <sheetName val="제경비율"/>
      <sheetName val="관리,공감"/>
      <sheetName val="단가비교표_공통1"/>
      <sheetName val="부대공Ⅱ"/>
      <sheetName val="토사(PE)"/>
      <sheetName val="Sheet1"/>
      <sheetName val="내역서"/>
      <sheetName val="법면"/>
      <sheetName val="부대공"/>
      <sheetName val="배수공1"/>
      <sheetName val="구조물공"/>
      <sheetName val="중기일위대가"/>
      <sheetName val="포장공"/>
      <sheetName val="토공"/>
      <sheetName val="48일위"/>
      <sheetName val="산출근거"/>
      <sheetName val="WORK"/>
      <sheetName val="일위집계"/>
      <sheetName val="일위대가(계측기설치)"/>
      <sheetName val="금액내역서"/>
      <sheetName val="3BL공동구 수량"/>
      <sheetName val="지하1층"/>
      <sheetName val="개요"/>
      <sheetName val="공사설계서"/>
      <sheetName val="5(철거수량)"/>
      <sheetName val="CAT_5"/>
      <sheetName val="케이블"/>
      <sheetName val="N賃率-職"/>
      <sheetName val="수량집계 (2)"/>
      <sheetName val="처리단락"/>
      <sheetName val="공사비명세서"/>
      <sheetName val="토공 total"/>
      <sheetName val="데리네이타현황"/>
      <sheetName val="설 계"/>
      <sheetName val="수량산출서"/>
      <sheetName val="총괄표"/>
      <sheetName val="설계예산서"/>
      <sheetName val="96정변2"/>
      <sheetName val="전기BOX내역서"/>
      <sheetName val="SLAB&quot;1&quot;"/>
      <sheetName val="도급내역서(재노경)"/>
      <sheetName val="초기화면"/>
      <sheetName val="집계표"/>
      <sheetName val="노임단가"/>
      <sheetName val="예산변경사항"/>
      <sheetName val="골재산출"/>
      <sheetName val="LD"/>
      <sheetName val="KMT물량"/>
      <sheetName val="공사서류양식"/>
      <sheetName val="전차선로 물량표"/>
      <sheetName val="원가입력"/>
      <sheetName val="일위대가표"/>
      <sheetName val="TOTAL"/>
      <sheetName val="갑지"/>
      <sheetName val="부대단위수량"/>
      <sheetName val="BOX전기내역"/>
      <sheetName val="DATE"/>
      <sheetName val="조경일람"/>
      <sheetName val="code"/>
      <sheetName val="수전기기DATA"/>
      <sheetName val="단가조사"/>
      <sheetName val="보호"/>
      <sheetName val="램머"/>
      <sheetName val="청천내"/>
      <sheetName val="Baby일위대가"/>
      <sheetName val="품셈TABLE"/>
      <sheetName val="관개"/>
      <sheetName val="통로box전기"/>
      <sheetName val="101동"/>
      <sheetName val="b_balju_cho"/>
      <sheetName val="하수처리장"/>
      <sheetName val="벽산건설"/>
      <sheetName val="견적의뢰"/>
      <sheetName val="총(철거)"/>
      <sheetName val="기초단가"/>
      <sheetName val="준검 내역서"/>
      <sheetName val="자재"/>
      <sheetName val="1공구 건정토건 토공"/>
      <sheetName val="요율"/>
      <sheetName val="건축공사"/>
      <sheetName val="7. Cable(설명)-IEC"/>
      <sheetName val="관람석제출"/>
      <sheetName val="내역서01"/>
      <sheetName val="깨기"/>
      <sheetName val="견적서"/>
      <sheetName val="Tbom-tot"/>
      <sheetName val="반응조"/>
      <sheetName val="상시"/>
      <sheetName val="터널조도"/>
      <sheetName val="guard(mac)"/>
      <sheetName val="전기"/>
      <sheetName val="2000.05"/>
      <sheetName val="전기내역서(총계)"/>
      <sheetName val="공통가설"/>
      <sheetName val="Macro(전기)"/>
      <sheetName val="IW-LIST"/>
      <sheetName val="I一般比"/>
      <sheetName val="당초"/>
      <sheetName val="Condensing효율"/>
      <sheetName val="시공(팔라우)"/>
      <sheetName val="MCC제원"/>
      <sheetName val="LABTOTAL"/>
      <sheetName val="세부내역"/>
      <sheetName val="식생블럭단위수량"/>
      <sheetName val="3본사"/>
      <sheetName val="부대내역"/>
      <sheetName val="하조서"/>
      <sheetName val="VXXXXX"/>
      <sheetName val="전선 및 전선관"/>
      <sheetName val="Y-WORK"/>
      <sheetName val="내역서(전기)"/>
      <sheetName val="소야공정계획표"/>
      <sheetName val="예산M11A"/>
      <sheetName val="단가산출"/>
      <sheetName val="공사비대비표B(토공)"/>
      <sheetName val="년도별시공"/>
      <sheetName val="현장"/>
      <sheetName val="토공총괄집계"/>
      <sheetName val="수량산출서 갑지"/>
      <sheetName val="내역(설계)"/>
      <sheetName val="차수공개요"/>
      <sheetName val="적용토목"/>
      <sheetName val="기둥(원형)"/>
      <sheetName val="3.내역서"/>
      <sheetName val="참조"/>
      <sheetName val="2.단면가정"/>
      <sheetName val="교각1"/>
      <sheetName val="INPUT(덕도방향-시점)"/>
      <sheetName val="5.정산서"/>
      <sheetName val="기계경비(시간당)"/>
      <sheetName val="노임,재료비"/>
      <sheetName val="입찰안"/>
      <sheetName val="장비당단가 (1)"/>
      <sheetName val="비용"/>
      <sheetName val="220 (2)"/>
      <sheetName val="코드표"/>
      <sheetName val="발주설계서(당초)"/>
      <sheetName val="총공사내역서"/>
      <sheetName val="종배수관설치현황"/>
      <sheetName val="Macro(전선)"/>
      <sheetName val="Macro(차단기)"/>
      <sheetName val="제수"/>
      <sheetName val="공기"/>
      <sheetName val="건축내역"/>
      <sheetName val="집계"/>
      <sheetName val="산업"/>
      <sheetName val="공사비총괄표"/>
      <sheetName val="인건비"/>
      <sheetName val="약품공급2"/>
      <sheetName val="단가 및 재료비"/>
      <sheetName val="역공종"/>
      <sheetName val="방송일위대가"/>
      <sheetName val="재료비내역서"/>
      <sheetName val="#3_일위대가목록"/>
      <sheetName val="COST"/>
      <sheetName val="토적"/>
      <sheetName val="단면 (2)"/>
      <sheetName val="부안일위"/>
      <sheetName val="내역갑지"/>
      <sheetName val="공사직종별노임"/>
      <sheetName val="원형1호맨홀토공수량"/>
      <sheetName val="11.자재단가"/>
      <sheetName val="원가계산서"/>
      <sheetName val="EACT10"/>
      <sheetName val="층"/>
      <sheetName val="슬래브(유곡)"/>
      <sheetName val="순성토"/>
      <sheetName val="직공비"/>
      <sheetName val="평균물량산출서"/>
      <sheetName val="교각별철근수량집계표"/>
      <sheetName val="부표총괄"/>
      <sheetName val="품셈1-26"/>
      <sheetName val="CIVIL"/>
      <sheetName val="costing_CV"/>
      <sheetName val="costing_ESDV"/>
      <sheetName val="costing_MOV"/>
      <sheetName val="costing_Press"/>
      <sheetName val="2공구산출내역"/>
      <sheetName val="귀래 설계 공내역서"/>
      <sheetName val="BID"/>
      <sheetName val="총수량집계표"/>
      <sheetName val="표지"/>
      <sheetName val="신우"/>
      <sheetName val="실행내역(현대)"/>
      <sheetName val="VV보온LINK"/>
      <sheetName val="FIT보온LINK"/>
      <sheetName val="동해묵호1내역"/>
      <sheetName val="토 적 표"/>
      <sheetName val="4차원가계산서"/>
      <sheetName val="2000년1차"/>
      <sheetName val="기초자료입력"/>
      <sheetName val="기초분물량표"/>
      <sheetName val="본사업"/>
      <sheetName val="측량노임.재료.기재"/>
      <sheetName val="현장경비"/>
      <sheetName val="소방 "/>
      <sheetName val="문학간접"/>
      <sheetName val="점수계산1-2"/>
      <sheetName val="조명시설"/>
      <sheetName val="b_balju"/>
      <sheetName val="#2_일위대가목록"/>
      <sheetName val="사다리"/>
      <sheetName val="수량산출"/>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7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범용수정개발비"/>
      <sheetName val="범용추가기능개발비"/>
      <sheetName val="범용개발순소요비용"/>
      <sheetName val="도로범용개발비"/>
      <sheetName val="HW및SW도입"/>
      <sheetName val="수량산출"/>
      <sheetName val="재정비직인"/>
      <sheetName val="재정비내역"/>
      <sheetName val="지적고시내역"/>
      <sheetName val="고시단가"/>
      <sheetName val="내역서"/>
      <sheetName val="노임단가 (2)"/>
      <sheetName val="항측노임단가"/>
      <sheetName val="직노"/>
      <sheetName val="DANGA"/>
      <sheetName val="본사업"/>
      <sheetName val="기계경비"/>
      <sheetName val="수량산출서 갑지"/>
      <sheetName val="사다리"/>
      <sheetName val="1~69"/>
      <sheetName val="지급자재"/>
      <sheetName val="노임단가"/>
      <sheetName val="DB구축"/>
      <sheetName val="입력변수"/>
      <sheetName val="200"/>
      <sheetName val="공사설계서"/>
      <sheetName val="SI부문_김천시"/>
      <sheetName val="변경총괄지(1)"/>
      <sheetName val="도로일위대가표"/>
      <sheetName val="단가 및 재료비"/>
      <sheetName val="2000년 공정표"/>
      <sheetName val="설계명세서"/>
      <sheetName val="데리네이타현황"/>
      <sheetName val="20관리비율"/>
      <sheetName val="개발비산출"/>
      <sheetName val="실행내역"/>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재료비"/>
      <sheetName val="laroux"/>
      <sheetName val="군내역"/>
      <sheetName val="여건(수량)"/>
      <sheetName val="여건보고"/>
      <sheetName val="토목"/>
      <sheetName val="토목2"/>
      <sheetName val="배수및구조물공"/>
      <sheetName val="포장공"/>
      <sheetName val="포장공 (2)"/>
      <sheetName val="부대공"/>
      <sheetName val="부대공 (2)"/>
      <sheetName val="부대공 (4)"/>
      <sheetName val="목차 (2)"/>
      <sheetName val="1"/>
      <sheetName val="목차"/>
      <sheetName val="범용개발순소요비용"/>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7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갑지"/>
      <sheetName val="수량산출"/>
    </sheetNames>
    <sheetDataSet>
      <sheetData sheetId="0" refreshError="1"/>
      <sheetData sheetId="1" refreshError="1"/>
      <sheetData sheetId="2" refreshError="1"/>
      <sheetData sheetId="3" refreshError="1"/>
      <sheetData sheetId="4" refreshError="1"/>
    </sheetDataSet>
  </externalBook>
</externalLink>
</file>

<file path=xl/externalLinks/externalLink7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노임,재료비"/>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7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공Ⅱ"/>
      <sheetName val="결재지"/>
      <sheetName val="갑지"/>
      <sheetName val="토공"/>
      <sheetName val="배수공"/>
      <sheetName val="구조물공"/>
      <sheetName val="포장공"/>
      <sheetName val="부대공"/>
      <sheetName val="터널공"/>
      <sheetName val="군부대공사"/>
      <sheetName val="상수도이설공"/>
      <sheetName val="광통신관로공"/>
      <sheetName val="석수IC"/>
      <sheetName val="개착구간"/>
      <sheetName val="직접비"/>
      <sheetName val="Sheet1"/>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7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공정코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7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전선 및 전선관"/>
      <sheetName val="갑지"/>
      <sheetName val="#REF"/>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7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Sheet1"/>
    </sheetNames>
    <sheetDataSet>
      <sheetData sheetId="0" refreshError="1"/>
      <sheetData sheetId="1" refreshError="1"/>
    </sheetDataSet>
  </externalBook>
</externalLink>
</file>

<file path=xl/externalLinks/externalLink7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표지"/>
      <sheetName val="전,부 공사비"/>
      <sheetName val="관두께"/>
      <sheetName val="단가"/>
      <sheetName val="관접합및부설"/>
      <sheetName val=" CON'C(흄관)"/>
      <sheetName val="CON'C(흄관)돈"/>
      <sheetName val="CON'C(PC관)"/>
      <sheetName val="CON'(PC관)돈"/>
      <sheetName val="모래(PE관)"/>
      <sheetName val="모래(PE관)돈"/>
      <sheetName val="모래(수지)"/>
      <sheetName val="모래(수지)돈"/>
      <sheetName val="직접(주철관)"/>
      <sheetName val="직접(주철관)돈"/>
      <sheetName val="공사비"/>
      <sheetName val="공사비(차집관거)"/>
      <sheetName val="공사비(오수)"/>
      <sheetName val="공사비(우수)"/>
      <sheetName val="공사비(우오수)가로"/>
      <sheetName val="암거공사비"/>
      <sheetName val="맨홀공사비"/>
      <sheetName val="직접(흄관)기초"/>
      <sheetName val="직접(흄관) 공사비"/>
      <sheetName val="관종별공사비 (확인용)"/>
      <sheetName val="직접(PC관)기초(2)"/>
      <sheetName val="직접(PC관)공사비"/>
      <sheetName val="직접(강관)기초(3)"/>
      <sheetName val="직접(강관)공사비"/>
      <sheetName val="CON'C(강관)기초(3)"/>
      <sheetName val="CON'C(강관)공사비"/>
      <sheetName val=" 모래(흄관)기초(1)"/>
      <sheetName val="모래(흄관)공사비  "/>
      <sheetName val="모래(PC관)기초(2)"/>
      <sheetName val="모래(PC관)공사비"/>
      <sheetName val="모래(강관)기초(3)"/>
      <sheetName val="모래(강관)공사비"/>
      <sheetName val="관종별공사비"/>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7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자재단가"/>
      <sheetName val="전선 및 전선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7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표"/>
      <sheetName val="목차"/>
      <sheetName val="설명서"/>
      <sheetName val="예정공정표"/>
      <sheetName val="갑지"/>
      <sheetName val="수단간"/>
      <sheetName val="무자"/>
      <sheetName val="무토집"/>
      <sheetName val="무배"/>
      <sheetName val="무횡집"/>
      <sheetName val="무횡조"/>
      <sheetName val="무횡수"/>
      <sheetName val="무횡단"/>
      <sheetName val="무횡토"/>
      <sheetName val="무면수"/>
      <sheetName val="무면조"/>
      <sheetName val="무면단"/>
      <sheetName val="무포집"/>
      <sheetName val="무포수"/>
      <sheetName val="무포조"/>
      <sheetName val="무포단"/>
      <sheetName val="무진포수"/>
      <sheetName val="무진포조"/>
      <sheetName val="무진포단"/>
      <sheetName val="Sheet1"/>
      <sheetName val="Sheet2"/>
      <sheetName val="Sheet3"/>
      <sheetName val="Sheet4"/>
      <sheetName val="Sheet5"/>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배수"/>
      <sheetName val="표지"/>
      <sheetName val="범용개발순소요비용"/>
      <sheetName val="말뚝물량"/>
      <sheetName val="단면가정"/>
      <sheetName val="수량산출서"/>
      <sheetName val="항공측량노임단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토적표(좌)"/>
      <sheetName val="부체토공(1공구)"/>
      <sheetName val="우배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7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옹벽수량"/>
      <sheetName val="집수"/>
      <sheetName val="빗물"/>
      <sheetName val="플륨"/>
      <sheetName val="배수관"/>
      <sheetName val="배수구"/>
      <sheetName val="옹벽"/>
      <sheetName val="기계일위"/>
      <sheetName val="일위대가"/>
      <sheetName val="포장일위"/>
      <sheetName val="기본일위"/>
      <sheetName val="기계경비"/>
      <sheetName val="기타경비"/>
      <sheetName val="간지"/>
      <sheetName val="표지"/>
      <sheetName val="최종분"/>
      <sheetName val="총괄-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7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맨홀"/>
      <sheetName val="트렌치"/>
      <sheetName val="연결관"/>
      <sheetName val="기계일위"/>
      <sheetName val="일위대가"/>
      <sheetName val="포장일위"/>
      <sheetName val="기본일위"/>
      <sheetName val="기계경비"/>
      <sheetName val="기타경비"/>
      <sheetName val="간지"/>
      <sheetName val="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L1" t="str">
            <v>2000년 10월</v>
          </cell>
        </row>
        <row r="2">
          <cell r="A2" t="str">
            <v>名  稱 : 모르터 ( 1 : 2 )</v>
          </cell>
          <cell r="J2" t="str">
            <v>單位 : 원/㎥當</v>
          </cell>
          <cell r="L2" t="str">
            <v>주  요  자  재  단  가  표</v>
          </cell>
        </row>
        <row r="3">
          <cell r="A3" t="str">
            <v>區    分</v>
          </cell>
          <cell r="B3" t="str">
            <v>材質 및 規格</v>
          </cell>
          <cell r="C3" t="str">
            <v>單位</v>
          </cell>
          <cell r="D3" t="str">
            <v>數    量</v>
          </cell>
          <cell r="E3" t="str">
            <v>材       料       費</v>
          </cell>
          <cell r="G3" t="str">
            <v xml:space="preserve">        勞       務       費</v>
          </cell>
          <cell r="I3" t="str">
            <v>經              費</v>
          </cell>
          <cell r="L3" t="str">
            <v>철근</v>
          </cell>
          <cell r="M3">
            <v>324500</v>
          </cell>
          <cell r="O3" t="str">
            <v>모래</v>
          </cell>
          <cell r="P3">
            <v>16000</v>
          </cell>
        </row>
        <row r="4">
          <cell r="A4" t="str">
            <v>工 種 別</v>
          </cell>
          <cell r="E4" t="str">
            <v>單  價</v>
          </cell>
          <cell r="F4" t="str">
            <v>金      額</v>
          </cell>
          <cell r="G4" t="str">
            <v>單  價</v>
          </cell>
          <cell r="H4" t="str">
            <v>金      額</v>
          </cell>
          <cell r="I4" t="str">
            <v>單  價</v>
          </cell>
          <cell r="J4" t="str">
            <v>金      額</v>
          </cell>
          <cell r="L4" t="str">
            <v>철선 # 8</v>
          </cell>
          <cell r="M4">
            <v>480</v>
          </cell>
          <cell r="O4" t="str">
            <v>잡석</v>
          </cell>
          <cell r="P4">
            <v>11000</v>
          </cell>
        </row>
        <row r="5">
          <cell r="A5" t="str">
            <v>시멘트</v>
          </cell>
          <cell r="C5" t="str">
            <v>kg</v>
          </cell>
          <cell r="D5">
            <v>680</v>
          </cell>
          <cell r="E5">
            <v>59</v>
          </cell>
          <cell r="F5">
            <v>40120</v>
          </cell>
          <cell r="H5">
            <v>0</v>
          </cell>
          <cell r="J5">
            <v>0</v>
          </cell>
          <cell r="L5" t="str">
            <v>철선 # 20</v>
          </cell>
          <cell r="M5">
            <v>587</v>
          </cell>
          <cell r="O5" t="str">
            <v>보조기층재</v>
          </cell>
          <cell r="P5">
            <v>11000</v>
          </cell>
        </row>
        <row r="6">
          <cell r="A6" t="str">
            <v>모래</v>
          </cell>
          <cell r="C6" t="str">
            <v>㎥</v>
          </cell>
          <cell r="D6">
            <v>0.98</v>
          </cell>
          <cell r="E6">
            <v>16000</v>
          </cell>
          <cell r="F6">
            <v>15680</v>
          </cell>
          <cell r="H6">
            <v>0</v>
          </cell>
          <cell r="J6">
            <v>0</v>
          </cell>
          <cell r="K6">
            <v>16500</v>
          </cell>
          <cell r="L6" t="str">
            <v>못  N75</v>
          </cell>
          <cell r="M6">
            <v>660</v>
          </cell>
          <cell r="O6" t="str">
            <v>시멘트</v>
          </cell>
          <cell r="P6">
            <v>59</v>
          </cell>
          <cell r="Q6">
            <v>2600</v>
          </cell>
        </row>
        <row r="7">
          <cell r="A7" t="str">
            <v>보통인부</v>
          </cell>
          <cell r="C7" t="str">
            <v>인</v>
          </cell>
          <cell r="D7">
            <v>1</v>
          </cell>
          <cell r="F7">
            <v>0</v>
          </cell>
          <cell r="G7">
            <v>37052</v>
          </cell>
          <cell r="H7">
            <v>37052</v>
          </cell>
          <cell r="J7">
            <v>0</v>
          </cell>
          <cell r="K7">
            <v>1000</v>
          </cell>
          <cell r="L7" t="str">
            <v>목재</v>
          </cell>
          <cell r="M7">
            <v>272182</v>
          </cell>
          <cell r="O7" t="str">
            <v>판재</v>
          </cell>
          <cell r="P7">
            <v>285792</v>
          </cell>
          <cell r="Q7">
            <v>1050</v>
          </cell>
        </row>
        <row r="8">
          <cell r="F8">
            <v>0</v>
          </cell>
          <cell r="H8">
            <v>0</v>
          </cell>
          <cell r="J8">
            <v>0</v>
          </cell>
          <cell r="K8">
            <v>550</v>
          </cell>
          <cell r="L8" t="str">
            <v>원목</v>
          </cell>
          <cell r="M8">
            <v>164670</v>
          </cell>
          <cell r="O8" t="str">
            <v>합판</v>
          </cell>
          <cell r="P8">
            <v>6641</v>
          </cell>
          <cell r="Q8">
            <v>11000</v>
          </cell>
        </row>
        <row r="9">
          <cell r="F9">
            <v>0</v>
          </cell>
          <cell r="H9">
            <v>0</v>
          </cell>
          <cell r="J9">
            <v>0</v>
          </cell>
          <cell r="L9" t="str">
            <v>40-210-8</v>
          </cell>
          <cell r="M9">
            <v>43330</v>
          </cell>
        </row>
        <row r="10">
          <cell r="F10">
            <v>0</v>
          </cell>
          <cell r="H10">
            <v>0</v>
          </cell>
          <cell r="J10">
            <v>0</v>
          </cell>
          <cell r="L10" t="str">
            <v>40-135-8</v>
          </cell>
          <cell r="M10">
            <v>36690</v>
          </cell>
        </row>
        <row r="11">
          <cell r="F11">
            <v>0</v>
          </cell>
          <cell r="H11">
            <v>0</v>
          </cell>
          <cell r="J11">
            <v>0</v>
          </cell>
          <cell r="L11" t="str">
            <v>40-180-8</v>
          </cell>
          <cell r="M11">
            <v>39960</v>
          </cell>
        </row>
        <row r="12">
          <cell r="F12">
            <v>0</v>
          </cell>
          <cell r="H12">
            <v>0</v>
          </cell>
          <cell r="J12">
            <v>0</v>
          </cell>
          <cell r="L12" t="str">
            <v>25-210-8</v>
          </cell>
          <cell r="M12">
            <v>44840</v>
          </cell>
        </row>
        <row r="13">
          <cell r="F13">
            <v>0</v>
          </cell>
          <cell r="H13">
            <v>0</v>
          </cell>
          <cell r="J13">
            <v>0</v>
          </cell>
          <cell r="L13" t="str">
            <v>와이어메쉬</v>
          </cell>
          <cell r="M13">
            <v>700</v>
          </cell>
        </row>
        <row r="14">
          <cell r="F14">
            <v>0</v>
          </cell>
          <cell r="H14">
            <v>0</v>
          </cell>
          <cell r="J14">
            <v>0</v>
          </cell>
          <cell r="L14" t="str">
            <v>25-210-12</v>
          </cell>
          <cell r="M14">
            <v>46180</v>
          </cell>
        </row>
        <row r="15">
          <cell r="F15">
            <v>0</v>
          </cell>
          <cell r="H15">
            <v>0</v>
          </cell>
          <cell r="J15">
            <v>0</v>
          </cell>
        </row>
        <row r="16">
          <cell r="F16">
            <v>0</v>
          </cell>
          <cell r="H16">
            <v>0</v>
          </cell>
          <cell r="J16">
            <v>0</v>
          </cell>
        </row>
        <row r="17">
          <cell r="F17">
            <v>0</v>
          </cell>
          <cell r="H17">
            <v>0</v>
          </cell>
          <cell r="J17">
            <v>0</v>
          </cell>
        </row>
        <row r="18">
          <cell r="A18" t="str">
            <v>計</v>
          </cell>
          <cell r="F18">
            <v>55800</v>
          </cell>
          <cell r="H18">
            <v>37052</v>
          </cell>
          <cell r="J18">
            <v>0</v>
          </cell>
        </row>
        <row r="20">
          <cell r="A20" t="str">
            <v>名  稱 : 모르터 ( 1 : 3 )</v>
          </cell>
          <cell r="J20" t="str">
            <v>單位 : 원/㎥當</v>
          </cell>
        </row>
        <row r="21">
          <cell r="A21" t="str">
            <v>區    分</v>
          </cell>
          <cell r="B21" t="str">
            <v>材質 및 規格</v>
          </cell>
          <cell r="C21" t="str">
            <v>單位</v>
          </cell>
          <cell r="D21" t="str">
            <v>數    量</v>
          </cell>
          <cell r="E21" t="str">
            <v>材       料       費</v>
          </cell>
          <cell r="G21" t="str">
            <v xml:space="preserve">        勞       務       費</v>
          </cell>
          <cell r="I21" t="str">
            <v>經              費</v>
          </cell>
        </row>
        <row r="22">
          <cell r="A22" t="str">
            <v>工 種 別</v>
          </cell>
          <cell r="E22" t="str">
            <v>單  價</v>
          </cell>
          <cell r="F22" t="str">
            <v>金      額</v>
          </cell>
          <cell r="G22" t="str">
            <v>單  價</v>
          </cell>
          <cell r="H22" t="str">
            <v>金      額</v>
          </cell>
          <cell r="I22" t="str">
            <v>單  價</v>
          </cell>
          <cell r="J22" t="str">
            <v>金      額</v>
          </cell>
        </row>
        <row r="23">
          <cell r="A23" t="str">
            <v>시멘트</v>
          </cell>
          <cell r="C23" t="str">
            <v>kg</v>
          </cell>
          <cell r="D23">
            <v>510</v>
          </cell>
          <cell r="E23">
            <v>59</v>
          </cell>
          <cell r="F23">
            <v>30090</v>
          </cell>
          <cell r="H23">
            <v>0</v>
          </cell>
          <cell r="J23">
            <v>0</v>
          </cell>
        </row>
        <row r="24">
          <cell r="A24" t="str">
            <v>모래</v>
          </cell>
          <cell r="C24" t="str">
            <v>㎥</v>
          </cell>
          <cell r="D24">
            <v>1.1000000000000001</v>
          </cell>
          <cell r="E24">
            <v>16000</v>
          </cell>
          <cell r="F24">
            <v>17600</v>
          </cell>
          <cell r="H24">
            <v>0</v>
          </cell>
          <cell r="J24">
            <v>0</v>
          </cell>
        </row>
        <row r="25">
          <cell r="A25" t="str">
            <v>보통인부</v>
          </cell>
          <cell r="C25" t="str">
            <v>인</v>
          </cell>
          <cell r="D25">
            <v>1</v>
          </cell>
          <cell r="F25">
            <v>0</v>
          </cell>
          <cell r="G25">
            <v>37052</v>
          </cell>
          <cell r="H25">
            <v>37052</v>
          </cell>
          <cell r="J25">
            <v>0</v>
          </cell>
        </row>
        <row r="26">
          <cell r="F26">
            <v>0</v>
          </cell>
          <cell r="H26">
            <v>0</v>
          </cell>
          <cell r="J26">
            <v>0</v>
          </cell>
        </row>
        <row r="27">
          <cell r="F27">
            <v>0</v>
          </cell>
          <cell r="H27">
            <v>0</v>
          </cell>
          <cell r="J27">
            <v>0</v>
          </cell>
        </row>
        <row r="28">
          <cell r="F28">
            <v>0</v>
          </cell>
          <cell r="H28">
            <v>0</v>
          </cell>
          <cell r="J28">
            <v>0</v>
          </cell>
        </row>
        <row r="29">
          <cell r="F29">
            <v>0</v>
          </cell>
          <cell r="H29">
            <v>0</v>
          </cell>
          <cell r="J29">
            <v>0</v>
          </cell>
        </row>
        <row r="30">
          <cell r="F30">
            <v>0</v>
          </cell>
          <cell r="H30">
            <v>0</v>
          </cell>
          <cell r="J30">
            <v>0</v>
          </cell>
        </row>
        <row r="31">
          <cell r="F31">
            <v>0</v>
          </cell>
          <cell r="H31">
            <v>0</v>
          </cell>
          <cell r="J31">
            <v>0</v>
          </cell>
        </row>
        <row r="32">
          <cell r="F32">
            <v>0</v>
          </cell>
          <cell r="H32">
            <v>0</v>
          </cell>
          <cell r="J32">
            <v>0</v>
          </cell>
        </row>
        <row r="33">
          <cell r="F33">
            <v>0</v>
          </cell>
          <cell r="H33">
            <v>0</v>
          </cell>
          <cell r="J33">
            <v>0</v>
          </cell>
        </row>
        <row r="34">
          <cell r="F34">
            <v>0</v>
          </cell>
          <cell r="H34">
            <v>0</v>
          </cell>
          <cell r="J34">
            <v>0</v>
          </cell>
        </row>
        <row r="35">
          <cell r="F35">
            <v>0</v>
          </cell>
          <cell r="H35">
            <v>0</v>
          </cell>
          <cell r="J35">
            <v>0</v>
          </cell>
        </row>
        <row r="36">
          <cell r="A36" t="str">
            <v>計</v>
          </cell>
          <cell r="F36">
            <v>47690</v>
          </cell>
          <cell r="H36">
            <v>37052</v>
          </cell>
          <cell r="J36">
            <v>0</v>
          </cell>
        </row>
        <row r="38">
          <cell r="A38" t="str">
            <v>名  稱 : 레미콘타설 ( 무근 )</v>
          </cell>
          <cell r="J38" t="str">
            <v>單位 : 원/㎥當</v>
          </cell>
        </row>
        <row r="39">
          <cell r="A39" t="str">
            <v>區    分</v>
          </cell>
          <cell r="B39" t="str">
            <v>材質 및 規格</v>
          </cell>
          <cell r="C39" t="str">
            <v>單位</v>
          </cell>
          <cell r="D39" t="str">
            <v>數    量</v>
          </cell>
          <cell r="E39" t="str">
            <v>材       料       費</v>
          </cell>
          <cell r="G39" t="str">
            <v xml:space="preserve">        勞       務       費</v>
          </cell>
          <cell r="I39" t="str">
            <v>經              費</v>
          </cell>
        </row>
        <row r="40">
          <cell r="A40" t="str">
            <v>工 種 別</v>
          </cell>
          <cell r="E40" t="str">
            <v>單  價</v>
          </cell>
          <cell r="F40" t="str">
            <v>金      額</v>
          </cell>
          <cell r="G40" t="str">
            <v>單  價</v>
          </cell>
          <cell r="H40" t="str">
            <v>金      額</v>
          </cell>
          <cell r="I40" t="str">
            <v>單  價</v>
          </cell>
          <cell r="J40" t="str">
            <v>金      額</v>
          </cell>
        </row>
        <row r="41">
          <cell r="A41" t="str">
            <v>콘크리트공</v>
          </cell>
          <cell r="C41" t="str">
            <v>인</v>
          </cell>
          <cell r="D41">
            <v>0.15</v>
          </cell>
          <cell r="F41">
            <v>0</v>
          </cell>
          <cell r="G41">
            <v>64308</v>
          </cell>
          <cell r="H41">
            <v>9646.2000000000007</v>
          </cell>
          <cell r="J41">
            <v>0</v>
          </cell>
        </row>
        <row r="42">
          <cell r="A42" t="str">
            <v>보통인부</v>
          </cell>
          <cell r="C42" t="str">
            <v>인</v>
          </cell>
          <cell r="D42">
            <v>0.27</v>
          </cell>
          <cell r="F42">
            <v>0</v>
          </cell>
          <cell r="G42">
            <v>37052</v>
          </cell>
          <cell r="H42">
            <v>10004</v>
          </cell>
          <cell r="J42">
            <v>0</v>
          </cell>
        </row>
        <row r="43">
          <cell r="F43">
            <v>0</v>
          </cell>
          <cell r="H43">
            <v>0</v>
          </cell>
          <cell r="J43">
            <v>0</v>
          </cell>
        </row>
        <row r="44">
          <cell r="F44">
            <v>0</v>
          </cell>
          <cell r="H44">
            <v>0</v>
          </cell>
          <cell r="J44">
            <v>0</v>
          </cell>
        </row>
        <row r="45">
          <cell r="F45">
            <v>0</v>
          </cell>
          <cell r="H45">
            <v>0</v>
          </cell>
          <cell r="J45">
            <v>0</v>
          </cell>
        </row>
        <row r="46">
          <cell r="F46">
            <v>0</v>
          </cell>
          <cell r="H46">
            <v>0</v>
          </cell>
          <cell r="J46">
            <v>0</v>
          </cell>
        </row>
        <row r="47">
          <cell r="F47">
            <v>0</v>
          </cell>
          <cell r="H47">
            <v>0</v>
          </cell>
          <cell r="J47">
            <v>0</v>
          </cell>
        </row>
        <row r="48">
          <cell r="F48">
            <v>0</v>
          </cell>
          <cell r="H48">
            <v>0</v>
          </cell>
          <cell r="J48">
            <v>0</v>
          </cell>
        </row>
        <row r="49">
          <cell r="F49">
            <v>0</v>
          </cell>
          <cell r="H49">
            <v>0</v>
          </cell>
          <cell r="J49">
            <v>0</v>
          </cell>
        </row>
        <row r="50">
          <cell r="F50">
            <v>0</v>
          </cell>
          <cell r="H50">
            <v>0</v>
          </cell>
          <cell r="J50">
            <v>0</v>
          </cell>
        </row>
        <row r="51">
          <cell r="F51">
            <v>0</v>
          </cell>
          <cell r="H51">
            <v>0</v>
          </cell>
          <cell r="J51">
            <v>0</v>
          </cell>
        </row>
        <row r="52">
          <cell r="F52">
            <v>0</v>
          </cell>
          <cell r="H52">
            <v>0</v>
          </cell>
          <cell r="J52">
            <v>0</v>
          </cell>
        </row>
        <row r="53">
          <cell r="F53">
            <v>0</v>
          </cell>
          <cell r="H53">
            <v>0</v>
          </cell>
          <cell r="J53">
            <v>0</v>
          </cell>
        </row>
        <row r="54">
          <cell r="A54" t="str">
            <v>計</v>
          </cell>
          <cell r="F54">
            <v>0</v>
          </cell>
          <cell r="H54">
            <v>19650</v>
          </cell>
          <cell r="J54">
            <v>0</v>
          </cell>
        </row>
        <row r="56">
          <cell r="A56" t="str">
            <v>名  稱 : 레미콘타설 ( 철근 )</v>
          </cell>
          <cell r="J56" t="str">
            <v>單位 : 원/㎥當</v>
          </cell>
        </row>
        <row r="57">
          <cell r="A57" t="str">
            <v>區    分</v>
          </cell>
          <cell r="B57" t="str">
            <v>材質 및 規格</v>
          </cell>
          <cell r="C57" t="str">
            <v>單位</v>
          </cell>
          <cell r="D57" t="str">
            <v>數    量</v>
          </cell>
          <cell r="E57" t="str">
            <v>材       料       費</v>
          </cell>
          <cell r="G57" t="str">
            <v xml:space="preserve">        勞       務       費</v>
          </cell>
          <cell r="I57" t="str">
            <v>經              費</v>
          </cell>
        </row>
        <row r="58">
          <cell r="A58" t="str">
            <v>工 種 別</v>
          </cell>
          <cell r="E58" t="str">
            <v>單  價</v>
          </cell>
          <cell r="F58" t="str">
            <v>金      額</v>
          </cell>
          <cell r="G58" t="str">
            <v>單  價</v>
          </cell>
          <cell r="H58" t="str">
            <v>金      額</v>
          </cell>
          <cell r="I58" t="str">
            <v>單  價</v>
          </cell>
          <cell r="J58" t="str">
            <v>金      額</v>
          </cell>
        </row>
        <row r="59">
          <cell r="A59" t="str">
            <v>콘크리트공</v>
          </cell>
          <cell r="C59" t="str">
            <v>인</v>
          </cell>
          <cell r="D59">
            <v>0.17</v>
          </cell>
          <cell r="F59">
            <v>0</v>
          </cell>
          <cell r="G59">
            <v>64308</v>
          </cell>
          <cell r="H59">
            <v>10932.3</v>
          </cell>
          <cell r="J59">
            <v>0</v>
          </cell>
        </row>
        <row r="60">
          <cell r="A60" t="str">
            <v>보통인부</v>
          </cell>
          <cell r="C60" t="str">
            <v>인</v>
          </cell>
          <cell r="D60">
            <v>0.28999999999999998</v>
          </cell>
          <cell r="F60">
            <v>0</v>
          </cell>
          <cell r="G60">
            <v>37052</v>
          </cell>
          <cell r="H60">
            <v>10745</v>
          </cell>
          <cell r="J60">
            <v>0</v>
          </cell>
        </row>
        <row r="61">
          <cell r="F61">
            <v>0</v>
          </cell>
          <cell r="H61">
            <v>0</v>
          </cell>
          <cell r="J61">
            <v>0</v>
          </cell>
        </row>
        <row r="62">
          <cell r="F62">
            <v>0</v>
          </cell>
          <cell r="H62">
            <v>0</v>
          </cell>
          <cell r="J62">
            <v>0</v>
          </cell>
        </row>
        <row r="63">
          <cell r="F63">
            <v>0</v>
          </cell>
          <cell r="H63">
            <v>0</v>
          </cell>
          <cell r="J63">
            <v>0</v>
          </cell>
        </row>
        <row r="64">
          <cell r="F64">
            <v>0</v>
          </cell>
          <cell r="H64">
            <v>0</v>
          </cell>
          <cell r="J64">
            <v>0</v>
          </cell>
        </row>
        <row r="65">
          <cell r="F65">
            <v>0</v>
          </cell>
          <cell r="H65">
            <v>0</v>
          </cell>
          <cell r="J65">
            <v>0</v>
          </cell>
        </row>
        <row r="66">
          <cell r="F66">
            <v>0</v>
          </cell>
          <cell r="H66">
            <v>0</v>
          </cell>
          <cell r="J66">
            <v>0</v>
          </cell>
        </row>
        <row r="67">
          <cell r="F67">
            <v>0</v>
          </cell>
          <cell r="H67">
            <v>0</v>
          </cell>
          <cell r="J67">
            <v>0</v>
          </cell>
        </row>
        <row r="68">
          <cell r="F68">
            <v>0</v>
          </cell>
          <cell r="H68">
            <v>0</v>
          </cell>
          <cell r="J68">
            <v>0</v>
          </cell>
        </row>
        <row r="69">
          <cell r="F69">
            <v>0</v>
          </cell>
          <cell r="H69">
            <v>0</v>
          </cell>
          <cell r="J69">
            <v>0</v>
          </cell>
        </row>
        <row r="70">
          <cell r="F70">
            <v>0</v>
          </cell>
          <cell r="H70">
            <v>0</v>
          </cell>
          <cell r="J70">
            <v>0</v>
          </cell>
        </row>
        <row r="71">
          <cell r="F71">
            <v>0</v>
          </cell>
          <cell r="H71">
            <v>0</v>
          </cell>
          <cell r="J71">
            <v>0</v>
          </cell>
        </row>
        <row r="72">
          <cell r="A72" t="str">
            <v>計</v>
          </cell>
          <cell r="F72">
            <v>0</v>
          </cell>
          <cell r="H72">
            <v>21677</v>
          </cell>
          <cell r="J72">
            <v>0</v>
          </cell>
        </row>
        <row r="74">
          <cell r="A74" t="str">
            <v>名  稱 : 철근가공조립 ( 간단 )</v>
          </cell>
          <cell r="J74" t="str">
            <v>單位 : 원/TON當</v>
          </cell>
        </row>
        <row r="75">
          <cell r="A75" t="str">
            <v>區    分</v>
          </cell>
          <cell r="B75" t="str">
            <v>材質 및 規格</v>
          </cell>
          <cell r="C75" t="str">
            <v>單位</v>
          </cell>
          <cell r="D75" t="str">
            <v>數    量</v>
          </cell>
          <cell r="E75" t="str">
            <v>材       料       費</v>
          </cell>
          <cell r="G75" t="str">
            <v xml:space="preserve">        勞       務       費</v>
          </cell>
          <cell r="I75" t="str">
            <v>經              費</v>
          </cell>
        </row>
        <row r="76">
          <cell r="A76" t="str">
            <v>工 種 別</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5</v>
          </cell>
          <cell r="E77">
            <v>587</v>
          </cell>
          <cell r="F77">
            <v>2935</v>
          </cell>
          <cell r="H77">
            <v>0</v>
          </cell>
          <cell r="J77">
            <v>0</v>
          </cell>
        </row>
        <row r="78">
          <cell r="A78" t="str">
            <v>철근공</v>
          </cell>
          <cell r="C78" t="str">
            <v>인</v>
          </cell>
          <cell r="D78">
            <v>2.9</v>
          </cell>
          <cell r="F78">
            <v>0</v>
          </cell>
          <cell r="G78">
            <v>66745</v>
          </cell>
          <cell r="H78">
            <v>193560.5</v>
          </cell>
          <cell r="J78">
            <v>0</v>
          </cell>
        </row>
        <row r="79">
          <cell r="A79" t="str">
            <v>보통인부</v>
          </cell>
          <cell r="C79" t="str">
            <v>인</v>
          </cell>
          <cell r="D79">
            <v>1.6</v>
          </cell>
          <cell r="F79">
            <v>0</v>
          </cell>
          <cell r="G79">
            <v>37052</v>
          </cell>
          <cell r="H79">
            <v>59283.199999999997</v>
          </cell>
          <cell r="J79">
            <v>0</v>
          </cell>
        </row>
        <row r="80">
          <cell r="A80" t="str">
            <v>기구손료</v>
          </cell>
          <cell r="B80" t="str">
            <v>품의 2%</v>
          </cell>
          <cell r="C80" t="str">
            <v>식</v>
          </cell>
          <cell r="D80">
            <v>1</v>
          </cell>
          <cell r="E80">
            <v>252843</v>
          </cell>
          <cell r="F80">
            <v>5056.8</v>
          </cell>
          <cell r="H80">
            <v>0</v>
          </cell>
          <cell r="J80">
            <v>0</v>
          </cell>
        </row>
        <row r="81">
          <cell r="F81">
            <v>0</v>
          </cell>
          <cell r="H81">
            <v>0</v>
          </cell>
          <cell r="J81">
            <v>0</v>
          </cell>
        </row>
        <row r="82">
          <cell r="F82">
            <v>0</v>
          </cell>
          <cell r="H82">
            <v>0</v>
          </cell>
          <cell r="J82">
            <v>0</v>
          </cell>
        </row>
        <row r="83">
          <cell r="F83">
            <v>0</v>
          </cell>
          <cell r="H83">
            <v>0</v>
          </cell>
          <cell r="J83">
            <v>0</v>
          </cell>
        </row>
        <row r="84">
          <cell r="F84">
            <v>0</v>
          </cell>
          <cell r="H84">
            <v>0</v>
          </cell>
          <cell r="J84">
            <v>0</v>
          </cell>
        </row>
        <row r="85">
          <cell r="F85">
            <v>0</v>
          </cell>
          <cell r="H85">
            <v>0</v>
          </cell>
          <cell r="J85">
            <v>0</v>
          </cell>
        </row>
        <row r="86">
          <cell r="F86">
            <v>0</v>
          </cell>
          <cell r="H86">
            <v>0</v>
          </cell>
          <cell r="J86">
            <v>0</v>
          </cell>
        </row>
        <row r="87">
          <cell r="F87">
            <v>0</v>
          </cell>
          <cell r="H87">
            <v>0</v>
          </cell>
          <cell r="J87">
            <v>0</v>
          </cell>
        </row>
        <row r="88">
          <cell r="F88">
            <v>0</v>
          </cell>
          <cell r="H88">
            <v>0</v>
          </cell>
          <cell r="J88">
            <v>0</v>
          </cell>
        </row>
        <row r="89">
          <cell r="F89">
            <v>0</v>
          </cell>
          <cell r="H89">
            <v>0</v>
          </cell>
          <cell r="J89">
            <v>0</v>
          </cell>
        </row>
        <row r="90">
          <cell r="A90" t="str">
            <v>計</v>
          </cell>
          <cell r="F90">
            <v>7991</v>
          </cell>
          <cell r="H90">
            <v>252843</v>
          </cell>
          <cell r="J90">
            <v>0</v>
          </cell>
        </row>
        <row r="92">
          <cell r="A92" t="str">
            <v>名  稱 : 철근가공조립 ( 보통 )</v>
          </cell>
          <cell r="J92" t="str">
            <v>單位 : 원/TON當</v>
          </cell>
        </row>
        <row r="93">
          <cell r="A93" t="str">
            <v>區    分</v>
          </cell>
          <cell r="B93" t="str">
            <v>材質 및 規格</v>
          </cell>
          <cell r="C93" t="str">
            <v>單位</v>
          </cell>
          <cell r="D93" t="str">
            <v>數    量</v>
          </cell>
          <cell r="E93" t="str">
            <v>材       料       費</v>
          </cell>
          <cell r="G93" t="str">
            <v xml:space="preserve">        勞       務       費</v>
          </cell>
          <cell r="I93" t="str">
            <v>經              費</v>
          </cell>
        </row>
        <row r="94">
          <cell r="A94" t="str">
            <v>工 種 別</v>
          </cell>
          <cell r="E94" t="str">
            <v>單  價</v>
          </cell>
          <cell r="F94" t="str">
            <v>金      額</v>
          </cell>
          <cell r="G94" t="str">
            <v>單  價</v>
          </cell>
          <cell r="H94" t="str">
            <v>金      額</v>
          </cell>
          <cell r="I94" t="str">
            <v>單  價</v>
          </cell>
          <cell r="J94" t="str">
            <v>金      額</v>
          </cell>
        </row>
        <row r="95">
          <cell r="A95" t="str">
            <v>결속선</v>
          </cell>
          <cell r="B95" t="str">
            <v>＃20 m/m</v>
          </cell>
          <cell r="C95" t="str">
            <v>kg</v>
          </cell>
          <cell r="D95">
            <v>6.5</v>
          </cell>
          <cell r="E95">
            <v>587</v>
          </cell>
          <cell r="F95">
            <v>3815.5</v>
          </cell>
          <cell r="H95">
            <v>0</v>
          </cell>
          <cell r="J95">
            <v>0</v>
          </cell>
        </row>
        <row r="96">
          <cell r="A96" t="str">
            <v>철근공</v>
          </cell>
          <cell r="C96" t="str">
            <v>인</v>
          </cell>
          <cell r="D96">
            <v>4</v>
          </cell>
          <cell r="F96">
            <v>0</v>
          </cell>
          <cell r="G96">
            <v>66745</v>
          </cell>
          <cell r="H96">
            <v>266980</v>
          </cell>
          <cell r="J96">
            <v>0</v>
          </cell>
        </row>
        <row r="97">
          <cell r="A97" t="str">
            <v>보통인부</v>
          </cell>
          <cell r="C97" t="str">
            <v>인</v>
          </cell>
          <cell r="D97">
            <v>2.2000000000000002</v>
          </cell>
          <cell r="F97">
            <v>0</v>
          </cell>
          <cell r="G97">
            <v>37052</v>
          </cell>
          <cell r="H97">
            <v>81514.399999999994</v>
          </cell>
          <cell r="J97">
            <v>0</v>
          </cell>
        </row>
        <row r="98">
          <cell r="A98" t="str">
            <v>기구손료</v>
          </cell>
          <cell r="B98" t="str">
            <v>품의 2%</v>
          </cell>
          <cell r="C98" t="str">
            <v>식</v>
          </cell>
          <cell r="D98">
            <v>1</v>
          </cell>
          <cell r="E98">
            <v>348494</v>
          </cell>
          <cell r="F98">
            <v>6969.8</v>
          </cell>
          <cell r="H98">
            <v>0</v>
          </cell>
          <cell r="J98">
            <v>0</v>
          </cell>
        </row>
        <row r="99">
          <cell r="F99">
            <v>0</v>
          </cell>
          <cell r="H99">
            <v>0</v>
          </cell>
          <cell r="J99">
            <v>0</v>
          </cell>
        </row>
        <row r="100">
          <cell r="F100">
            <v>0</v>
          </cell>
          <cell r="H100">
            <v>0</v>
          </cell>
          <cell r="J100">
            <v>0</v>
          </cell>
        </row>
        <row r="101">
          <cell r="F101">
            <v>0</v>
          </cell>
          <cell r="H101">
            <v>0</v>
          </cell>
          <cell r="J101">
            <v>0</v>
          </cell>
        </row>
        <row r="102">
          <cell r="F102">
            <v>0</v>
          </cell>
          <cell r="H102">
            <v>0</v>
          </cell>
          <cell r="J102">
            <v>0</v>
          </cell>
        </row>
        <row r="103">
          <cell r="F103">
            <v>0</v>
          </cell>
          <cell r="H103">
            <v>0</v>
          </cell>
          <cell r="J103">
            <v>0</v>
          </cell>
        </row>
        <row r="104">
          <cell r="F104">
            <v>0</v>
          </cell>
          <cell r="H104">
            <v>0</v>
          </cell>
          <cell r="J104">
            <v>0</v>
          </cell>
        </row>
        <row r="105">
          <cell r="F105">
            <v>0</v>
          </cell>
          <cell r="H105">
            <v>0</v>
          </cell>
          <cell r="J105">
            <v>0</v>
          </cell>
        </row>
        <row r="106">
          <cell r="F106">
            <v>0</v>
          </cell>
          <cell r="H106">
            <v>0</v>
          </cell>
          <cell r="J106">
            <v>0</v>
          </cell>
        </row>
        <row r="107">
          <cell r="F107">
            <v>0</v>
          </cell>
          <cell r="H107">
            <v>0</v>
          </cell>
          <cell r="J107">
            <v>0</v>
          </cell>
        </row>
        <row r="108">
          <cell r="A108" t="str">
            <v>計</v>
          </cell>
          <cell r="F108">
            <v>10785</v>
          </cell>
          <cell r="H108">
            <v>348494</v>
          </cell>
          <cell r="J108">
            <v>0</v>
          </cell>
        </row>
        <row r="110">
          <cell r="A110" t="str">
            <v>名  稱 : 철근가공조립 ( 복잡 )</v>
          </cell>
          <cell r="J110" t="str">
            <v>單位 : 원/TON當</v>
          </cell>
        </row>
        <row r="111">
          <cell r="A111" t="str">
            <v>區    分</v>
          </cell>
          <cell r="B111" t="str">
            <v>材質 및 規格</v>
          </cell>
          <cell r="C111" t="str">
            <v>單位</v>
          </cell>
          <cell r="D111" t="str">
            <v>數    量</v>
          </cell>
          <cell r="E111" t="str">
            <v>材       料       費</v>
          </cell>
          <cell r="G111" t="str">
            <v xml:space="preserve">        勞       務       費</v>
          </cell>
          <cell r="I111" t="str">
            <v>經              費</v>
          </cell>
        </row>
        <row r="112">
          <cell r="A112" t="str">
            <v>工 種 別</v>
          </cell>
          <cell r="E112" t="str">
            <v>單  價</v>
          </cell>
          <cell r="F112" t="str">
            <v>金      額</v>
          </cell>
          <cell r="G112" t="str">
            <v>單  價</v>
          </cell>
          <cell r="H112" t="str">
            <v>金      額</v>
          </cell>
          <cell r="I112" t="str">
            <v>單  價</v>
          </cell>
          <cell r="J112" t="str">
            <v>金      額</v>
          </cell>
        </row>
        <row r="113">
          <cell r="A113" t="str">
            <v>결속선</v>
          </cell>
          <cell r="B113" t="str">
            <v>＃20 m/m</v>
          </cell>
          <cell r="C113" t="str">
            <v>kg</v>
          </cell>
          <cell r="D113">
            <v>8</v>
          </cell>
          <cell r="E113">
            <v>587</v>
          </cell>
          <cell r="F113">
            <v>4696</v>
          </cell>
          <cell r="H113">
            <v>0</v>
          </cell>
          <cell r="J113">
            <v>0</v>
          </cell>
        </row>
        <row r="114">
          <cell r="A114" t="str">
            <v>철근공</v>
          </cell>
          <cell r="C114" t="str">
            <v>인</v>
          </cell>
          <cell r="D114">
            <v>5</v>
          </cell>
          <cell r="F114">
            <v>0</v>
          </cell>
          <cell r="G114">
            <v>66745</v>
          </cell>
          <cell r="H114">
            <v>333725</v>
          </cell>
          <cell r="J114">
            <v>0</v>
          </cell>
        </row>
        <row r="115">
          <cell r="A115" t="str">
            <v>보통인부</v>
          </cell>
          <cell r="C115" t="str">
            <v>인</v>
          </cell>
          <cell r="D115">
            <v>2.8</v>
          </cell>
          <cell r="F115">
            <v>0</v>
          </cell>
          <cell r="G115">
            <v>37052</v>
          </cell>
          <cell r="H115">
            <v>103745.60000000001</v>
          </cell>
          <cell r="J115">
            <v>0</v>
          </cell>
        </row>
        <row r="116">
          <cell r="A116" t="str">
            <v>기구손료</v>
          </cell>
          <cell r="B116" t="str">
            <v>품의 2%</v>
          </cell>
          <cell r="C116" t="str">
            <v>식</v>
          </cell>
          <cell r="D116">
            <v>1</v>
          </cell>
          <cell r="E116">
            <v>437470</v>
          </cell>
          <cell r="F116">
            <v>8749.4</v>
          </cell>
          <cell r="H116">
            <v>0</v>
          </cell>
          <cell r="J116">
            <v>0</v>
          </cell>
        </row>
        <row r="117">
          <cell r="F117">
            <v>0</v>
          </cell>
          <cell r="H117">
            <v>0</v>
          </cell>
          <cell r="J117">
            <v>0</v>
          </cell>
        </row>
        <row r="118">
          <cell r="F118">
            <v>0</v>
          </cell>
          <cell r="H118">
            <v>0</v>
          </cell>
          <cell r="J118">
            <v>0</v>
          </cell>
        </row>
        <row r="119">
          <cell r="F119">
            <v>0</v>
          </cell>
          <cell r="H119">
            <v>0</v>
          </cell>
          <cell r="J119">
            <v>0</v>
          </cell>
        </row>
        <row r="120">
          <cell r="F120">
            <v>0</v>
          </cell>
          <cell r="H120">
            <v>0</v>
          </cell>
          <cell r="J120">
            <v>0</v>
          </cell>
        </row>
        <row r="121">
          <cell r="F121">
            <v>0</v>
          </cell>
          <cell r="H121">
            <v>0</v>
          </cell>
          <cell r="J121">
            <v>0</v>
          </cell>
        </row>
        <row r="122">
          <cell r="F122">
            <v>0</v>
          </cell>
          <cell r="H122">
            <v>0</v>
          </cell>
          <cell r="J122">
            <v>0</v>
          </cell>
        </row>
        <row r="123">
          <cell r="F123">
            <v>0</v>
          </cell>
          <cell r="H123">
            <v>0</v>
          </cell>
          <cell r="J123">
            <v>0</v>
          </cell>
        </row>
        <row r="124">
          <cell r="F124">
            <v>0</v>
          </cell>
          <cell r="H124">
            <v>0</v>
          </cell>
          <cell r="J124">
            <v>0</v>
          </cell>
        </row>
        <row r="125">
          <cell r="F125">
            <v>0</v>
          </cell>
          <cell r="H125">
            <v>0</v>
          </cell>
          <cell r="J125">
            <v>0</v>
          </cell>
        </row>
        <row r="126">
          <cell r="A126" t="str">
            <v>計</v>
          </cell>
          <cell r="F126">
            <v>13445</v>
          </cell>
          <cell r="H126">
            <v>437470</v>
          </cell>
          <cell r="J126">
            <v>0</v>
          </cell>
        </row>
        <row r="128">
          <cell r="A128" t="str">
            <v>名  稱 : 합판거푸집</v>
          </cell>
          <cell r="J128" t="str">
            <v>單位 : 원/㎡當</v>
          </cell>
        </row>
        <row r="129">
          <cell r="A129" t="str">
            <v>區    分</v>
          </cell>
          <cell r="B129" t="str">
            <v>材質 및 規格</v>
          </cell>
          <cell r="C129" t="str">
            <v>單位</v>
          </cell>
          <cell r="D129" t="str">
            <v>數    量</v>
          </cell>
          <cell r="E129" t="str">
            <v>材       料       費</v>
          </cell>
          <cell r="G129" t="str">
            <v xml:space="preserve">        勞       務       費</v>
          </cell>
          <cell r="I129" t="str">
            <v>經              費</v>
          </cell>
        </row>
        <row r="130">
          <cell r="A130" t="str">
            <v>工 種 別</v>
          </cell>
          <cell r="E130" t="str">
            <v>單  價</v>
          </cell>
          <cell r="F130" t="str">
            <v>金      額</v>
          </cell>
          <cell r="G130" t="str">
            <v>單  價</v>
          </cell>
          <cell r="H130" t="str">
            <v>金      額</v>
          </cell>
          <cell r="I130" t="str">
            <v>單  價</v>
          </cell>
          <cell r="J130" t="str">
            <v>金      額</v>
          </cell>
        </row>
        <row r="131">
          <cell r="A131" t="str">
            <v>합판</v>
          </cell>
          <cell r="B131" t="str">
            <v>내수합판</v>
          </cell>
          <cell r="C131" t="str">
            <v>㎡</v>
          </cell>
          <cell r="D131">
            <v>1.03</v>
          </cell>
          <cell r="E131">
            <v>6641</v>
          </cell>
          <cell r="F131">
            <v>6840.2</v>
          </cell>
          <cell r="H131">
            <v>0</v>
          </cell>
          <cell r="J131">
            <v>0</v>
          </cell>
        </row>
        <row r="132">
          <cell r="A132" t="str">
            <v>목재</v>
          </cell>
          <cell r="C132" t="str">
            <v>㎥</v>
          </cell>
          <cell r="D132">
            <v>3.7999999999999999E-2</v>
          </cell>
          <cell r="E132">
            <v>272182</v>
          </cell>
          <cell r="F132">
            <v>10342.9</v>
          </cell>
          <cell r="H132">
            <v>0</v>
          </cell>
          <cell r="J132">
            <v>0</v>
          </cell>
        </row>
        <row r="133">
          <cell r="A133" t="str">
            <v>철선</v>
          </cell>
          <cell r="B133" t="str">
            <v>＃8</v>
          </cell>
          <cell r="C133" t="str">
            <v>kg</v>
          </cell>
          <cell r="D133">
            <v>0.28999999999999998</v>
          </cell>
          <cell r="E133">
            <v>480</v>
          </cell>
          <cell r="F133">
            <v>139.19999999999999</v>
          </cell>
          <cell r="H133">
            <v>0</v>
          </cell>
          <cell r="J133">
            <v>0</v>
          </cell>
        </row>
        <row r="134">
          <cell r="A134" t="str">
            <v>못</v>
          </cell>
          <cell r="B134" t="str">
            <v>N 75</v>
          </cell>
          <cell r="C134" t="str">
            <v>kg</v>
          </cell>
          <cell r="D134">
            <v>0.2</v>
          </cell>
          <cell r="E134">
            <v>660</v>
          </cell>
          <cell r="F134">
            <v>132</v>
          </cell>
          <cell r="H134">
            <v>0</v>
          </cell>
          <cell r="J134">
            <v>0</v>
          </cell>
        </row>
        <row r="135">
          <cell r="A135" t="str">
            <v>박리제</v>
          </cell>
          <cell r="C135" t="str">
            <v>ℓ</v>
          </cell>
          <cell r="D135">
            <v>0.19</v>
          </cell>
          <cell r="E135">
            <v>315.39</v>
          </cell>
          <cell r="F135">
            <v>59.9</v>
          </cell>
          <cell r="H135">
            <v>0</v>
          </cell>
          <cell r="J135">
            <v>0</v>
          </cell>
        </row>
        <row r="136">
          <cell r="A136" t="str">
            <v>형틀목공</v>
          </cell>
          <cell r="C136" t="str">
            <v>인</v>
          </cell>
          <cell r="D136">
            <v>0.28000000000000003</v>
          </cell>
          <cell r="F136">
            <v>0</v>
          </cell>
          <cell r="G136">
            <v>63219</v>
          </cell>
          <cell r="H136">
            <v>17701.3</v>
          </cell>
          <cell r="J136">
            <v>0</v>
          </cell>
        </row>
        <row r="137">
          <cell r="A137" t="str">
            <v>보통인부</v>
          </cell>
          <cell r="C137" t="str">
            <v>인</v>
          </cell>
          <cell r="D137">
            <v>0.23</v>
          </cell>
          <cell r="F137">
            <v>0</v>
          </cell>
          <cell r="G137">
            <v>37052</v>
          </cell>
          <cell r="H137">
            <v>8521.9</v>
          </cell>
          <cell r="J137">
            <v>0</v>
          </cell>
        </row>
        <row r="138">
          <cell r="A138" t="str">
            <v>사용고재</v>
          </cell>
          <cell r="B138" t="str">
            <v>주재료의 30%</v>
          </cell>
          <cell r="C138" t="str">
            <v>식</v>
          </cell>
          <cell r="D138">
            <v>1</v>
          </cell>
          <cell r="E138">
            <v>17183.099999999999</v>
          </cell>
          <cell r="F138">
            <v>5154.8999999999996</v>
          </cell>
          <cell r="H138">
            <v>0</v>
          </cell>
          <cell r="J138">
            <v>0</v>
          </cell>
        </row>
        <row r="139">
          <cell r="A139" t="str">
            <v>計 (1회사용)</v>
          </cell>
          <cell r="F139">
            <v>12359</v>
          </cell>
          <cell r="H139">
            <v>26223</v>
          </cell>
          <cell r="J139">
            <v>0</v>
          </cell>
        </row>
        <row r="140">
          <cell r="A140" t="str">
            <v>2회사용시</v>
          </cell>
          <cell r="E140">
            <v>0.56999999999999995</v>
          </cell>
          <cell r="F140">
            <v>7044</v>
          </cell>
          <cell r="G140">
            <v>0.6</v>
          </cell>
          <cell r="H140">
            <v>15733</v>
          </cell>
          <cell r="J140">
            <v>0</v>
          </cell>
        </row>
        <row r="141">
          <cell r="A141" t="str">
            <v>3회사용시</v>
          </cell>
          <cell r="E141">
            <v>0.46100000000000002</v>
          </cell>
          <cell r="F141">
            <v>5697</v>
          </cell>
          <cell r="G141">
            <v>0.47099999999999997</v>
          </cell>
          <cell r="H141">
            <v>12351</v>
          </cell>
          <cell r="J141">
            <v>0</v>
          </cell>
        </row>
        <row r="142">
          <cell r="A142" t="str">
            <v>4회사용시</v>
          </cell>
          <cell r="E142">
            <v>0.40100000000000002</v>
          </cell>
          <cell r="F142">
            <v>4955</v>
          </cell>
          <cell r="G142">
            <v>0.4</v>
          </cell>
          <cell r="H142">
            <v>10489</v>
          </cell>
          <cell r="J142">
            <v>0</v>
          </cell>
        </row>
        <row r="143">
          <cell r="A143" t="str">
            <v>5회사용시</v>
          </cell>
          <cell r="E143">
            <v>0.371</v>
          </cell>
          <cell r="F143">
            <v>4585</v>
          </cell>
          <cell r="G143">
            <v>0.34200000000000003</v>
          </cell>
          <cell r="H143">
            <v>8968</v>
          </cell>
          <cell r="J143">
            <v>0</v>
          </cell>
        </row>
        <row r="144">
          <cell r="A144" t="str">
            <v>6회사용시</v>
          </cell>
          <cell r="E144">
            <v>0.34699999999999998</v>
          </cell>
          <cell r="F144">
            <v>4288</v>
          </cell>
          <cell r="G144">
            <v>0.32</v>
          </cell>
          <cell r="H144">
            <v>8391</v>
          </cell>
          <cell r="J144">
            <v>0</v>
          </cell>
        </row>
        <row r="146">
          <cell r="A146" t="str">
            <v>名  稱 : 목재거푸집</v>
          </cell>
          <cell r="J146" t="str">
            <v>單位 : 원/㎡當</v>
          </cell>
        </row>
        <row r="147">
          <cell r="A147" t="str">
            <v>區    分</v>
          </cell>
          <cell r="B147" t="str">
            <v>材質 및 規格</v>
          </cell>
          <cell r="C147" t="str">
            <v>單位</v>
          </cell>
          <cell r="D147" t="str">
            <v>數    量</v>
          </cell>
          <cell r="E147" t="str">
            <v>材       料       費</v>
          </cell>
          <cell r="G147" t="str">
            <v xml:space="preserve">        勞       務       費</v>
          </cell>
          <cell r="I147" t="str">
            <v>經              費</v>
          </cell>
        </row>
        <row r="148">
          <cell r="A148" t="str">
            <v>工 種 別</v>
          </cell>
          <cell r="E148" t="str">
            <v>單  價</v>
          </cell>
          <cell r="F148" t="str">
            <v>金      額</v>
          </cell>
          <cell r="G148" t="str">
            <v>單  價</v>
          </cell>
          <cell r="H148" t="str">
            <v>金      額</v>
          </cell>
          <cell r="I148" t="str">
            <v>單  價</v>
          </cell>
          <cell r="J148" t="str">
            <v>金      額</v>
          </cell>
        </row>
        <row r="149">
          <cell r="A149" t="str">
            <v>판재</v>
          </cell>
          <cell r="C149" t="str">
            <v>㎥</v>
          </cell>
          <cell r="D149">
            <v>0.03</v>
          </cell>
          <cell r="E149">
            <v>285792</v>
          </cell>
          <cell r="F149">
            <v>8573.7000000000007</v>
          </cell>
          <cell r="H149">
            <v>0</v>
          </cell>
          <cell r="J149">
            <v>0</v>
          </cell>
        </row>
        <row r="150">
          <cell r="A150" t="str">
            <v>목재</v>
          </cell>
          <cell r="C150" t="str">
            <v>㎥</v>
          </cell>
          <cell r="D150">
            <v>3.7999999999999999E-2</v>
          </cell>
          <cell r="E150">
            <v>272182</v>
          </cell>
          <cell r="F150">
            <v>10342.9</v>
          </cell>
          <cell r="H150">
            <v>0</v>
          </cell>
          <cell r="J150">
            <v>0</v>
          </cell>
        </row>
        <row r="151">
          <cell r="A151" t="str">
            <v>철선</v>
          </cell>
          <cell r="B151" t="str">
            <v>＃8</v>
          </cell>
          <cell r="C151" t="str">
            <v>kg</v>
          </cell>
          <cell r="D151">
            <v>0.28999999999999998</v>
          </cell>
          <cell r="E151">
            <v>480</v>
          </cell>
          <cell r="F151">
            <v>139.19999999999999</v>
          </cell>
          <cell r="H151">
            <v>0</v>
          </cell>
          <cell r="J151">
            <v>0</v>
          </cell>
        </row>
        <row r="152">
          <cell r="A152" t="str">
            <v>못</v>
          </cell>
          <cell r="B152" t="str">
            <v>N 75</v>
          </cell>
          <cell r="C152" t="str">
            <v>kg</v>
          </cell>
          <cell r="D152">
            <v>0.25</v>
          </cell>
          <cell r="E152">
            <v>660</v>
          </cell>
          <cell r="F152">
            <v>165</v>
          </cell>
          <cell r="H152">
            <v>0</v>
          </cell>
          <cell r="J152">
            <v>0</v>
          </cell>
        </row>
        <row r="153">
          <cell r="A153" t="str">
            <v>박리제</v>
          </cell>
          <cell r="C153" t="str">
            <v>ℓ</v>
          </cell>
          <cell r="D153">
            <v>0.19</v>
          </cell>
          <cell r="E153">
            <v>315.39</v>
          </cell>
          <cell r="F153">
            <v>59.9</v>
          </cell>
          <cell r="H153">
            <v>0</v>
          </cell>
          <cell r="J153">
            <v>0</v>
          </cell>
        </row>
        <row r="154">
          <cell r="A154" t="str">
            <v>형틀목공</v>
          </cell>
          <cell r="C154" t="str">
            <v>인</v>
          </cell>
          <cell r="D154">
            <v>0.46</v>
          </cell>
          <cell r="F154">
            <v>0</v>
          </cell>
          <cell r="G154">
            <v>63219</v>
          </cell>
          <cell r="H154">
            <v>29080.7</v>
          </cell>
          <cell r="J154">
            <v>0</v>
          </cell>
        </row>
        <row r="155">
          <cell r="A155" t="str">
            <v>보통인부</v>
          </cell>
          <cell r="C155" t="str">
            <v>인</v>
          </cell>
          <cell r="D155">
            <v>0.37</v>
          </cell>
          <cell r="F155">
            <v>0</v>
          </cell>
          <cell r="G155">
            <v>37052</v>
          </cell>
          <cell r="H155">
            <v>13709.2</v>
          </cell>
          <cell r="J155">
            <v>0</v>
          </cell>
        </row>
        <row r="156">
          <cell r="A156" t="str">
            <v>사용고재</v>
          </cell>
          <cell r="B156" t="str">
            <v>주재료의 30%</v>
          </cell>
          <cell r="C156" t="str">
            <v>식</v>
          </cell>
          <cell r="D156">
            <v>1</v>
          </cell>
          <cell r="E156">
            <v>18916.599999999999</v>
          </cell>
          <cell r="F156">
            <v>5674.9</v>
          </cell>
          <cell r="H156">
            <v>0</v>
          </cell>
          <cell r="J156">
            <v>0</v>
          </cell>
        </row>
        <row r="157">
          <cell r="A157" t="str">
            <v xml:space="preserve">計 </v>
          </cell>
          <cell r="F157">
            <v>13605</v>
          </cell>
          <cell r="H157">
            <v>42789</v>
          </cell>
          <cell r="J157">
            <v>0</v>
          </cell>
        </row>
        <row r="158">
          <cell r="A158" t="str">
            <v>1회사용시</v>
          </cell>
          <cell r="E158">
            <v>1</v>
          </cell>
          <cell r="F158">
            <v>13605</v>
          </cell>
          <cell r="G158">
            <v>1</v>
          </cell>
          <cell r="H158">
            <v>42789</v>
          </cell>
          <cell r="J158">
            <v>0</v>
          </cell>
        </row>
        <row r="159">
          <cell r="A159" t="str">
            <v>2회사용시</v>
          </cell>
          <cell r="E159">
            <v>0.57699999999999996</v>
          </cell>
          <cell r="F159">
            <v>7850</v>
          </cell>
          <cell r="G159">
            <v>0.63</v>
          </cell>
          <cell r="H159">
            <v>26957</v>
          </cell>
          <cell r="J159">
            <v>0</v>
          </cell>
        </row>
        <row r="160">
          <cell r="A160" t="str">
            <v>3회사용시</v>
          </cell>
          <cell r="E160">
            <v>0.46600000000000003</v>
          </cell>
          <cell r="F160">
            <v>6339</v>
          </cell>
          <cell r="G160">
            <v>0.51600000000000001</v>
          </cell>
          <cell r="H160">
            <v>22079</v>
          </cell>
          <cell r="J160">
            <v>0</v>
          </cell>
        </row>
        <row r="161">
          <cell r="A161" t="str">
            <v>4회사용시</v>
          </cell>
          <cell r="E161">
            <v>0.39700000000000002</v>
          </cell>
          <cell r="F161">
            <v>5401</v>
          </cell>
          <cell r="G161">
            <v>0.45900000000000002</v>
          </cell>
          <cell r="H161">
            <v>19640</v>
          </cell>
          <cell r="J161">
            <v>0</v>
          </cell>
        </row>
        <row r="162">
          <cell r="F162">
            <v>0</v>
          </cell>
          <cell r="H162">
            <v>0</v>
          </cell>
          <cell r="J162">
            <v>0</v>
          </cell>
        </row>
        <row r="164">
          <cell r="A164" t="str">
            <v>名  稱 : 비계설치</v>
          </cell>
          <cell r="J164" t="str">
            <v>單位 : 공/㎥當</v>
          </cell>
        </row>
        <row r="165">
          <cell r="A165" t="str">
            <v>區    分</v>
          </cell>
          <cell r="B165" t="str">
            <v>材質 및 規格</v>
          </cell>
          <cell r="C165" t="str">
            <v>單位</v>
          </cell>
          <cell r="D165" t="str">
            <v>數    量</v>
          </cell>
          <cell r="E165" t="str">
            <v>材       料       費</v>
          </cell>
          <cell r="G165" t="str">
            <v xml:space="preserve">        勞       務       費</v>
          </cell>
          <cell r="I165" t="str">
            <v>經              費</v>
          </cell>
        </row>
        <row r="166">
          <cell r="A166" t="str">
            <v>工 種 別</v>
          </cell>
          <cell r="E166" t="str">
            <v>單  價</v>
          </cell>
          <cell r="F166" t="str">
            <v>金      額</v>
          </cell>
          <cell r="G166" t="str">
            <v>單  價</v>
          </cell>
          <cell r="H166" t="str">
            <v>金      額</v>
          </cell>
          <cell r="I166" t="str">
            <v>單  價</v>
          </cell>
          <cell r="J166" t="str">
            <v>金      額</v>
          </cell>
        </row>
        <row r="167">
          <cell r="A167" t="str">
            <v>원목</v>
          </cell>
          <cell r="C167" t="str">
            <v>㎥</v>
          </cell>
          <cell r="D167">
            <v>9.4E-2</v>
          </cell>
          <cell r="E167">
            <v>164670</v>
          </cell>
          <cell r="F167">
            <v>15478.9</v>
          </cell>
          <cell r="H167">
            <v>0</v>
          </cell>
          <cell r="J167">
            <v>0</v>
          </cell>
        </row>
        <row r="168">
          <cell r="A168" t="str">
            <v>판재</v>
          </cell>
          <cell r="C168" t="str">
            <v>㎥</v>
          </cell>
          <cell r="D168">
            <v>1.5E-3</v>
          </cell>
          <cell r="E168">
            <v>285792</v>
          </cell>
          <cell r="F168">
            <v>428.6</v>
          </cell>
          <cell r="H168">
            <v>0</v>
          </cell>
          <cell r="J168">
            <v>0</v>
          </cell>
        </row>
        <row r="169">
          <cell r="A169" t="str">
            <v>철선</v>
          </cell>
          <cell r="B169" t="str">
            <v>＃8</v>
          </cell>
          <cell r="C169" t="str">
            <v>kg</v>
          </cell>
          <cell r="D169">
            <v>0.2</v>
          </cell>
          <cell r="E169">
            <v>480</v>
          </cell>
          <cell r="F169">
            <v>96</v>
          </cell>
          <cell r="H169">
            <v>0</v>
          </cell>
          <cell r="J169">
            <v>0</v>
          </cell>
        </row>
        <row r="170">
          <cell r="A170" t="str">
            <v>잡재료</v>
          </cell>
          <cell r="B170" t="str">
            <v>재료비의 5%</v>
          </cell>
          <cell r="C170" t="str">
            <v>식</v>
          </cell>
          <cell r="D170">
            <v>1</v>
          </cell>
          <cell r="E170">
            <v>16003</v>
          </cell>
          <cell r="F170">
            <v>800.1</v>
          </cell>
          <cell r="H170">
            <v>0</v>
          </cell>
          <cell r="J170">
            <v>0</v>
          </cell>
        </row>
        <row r="171">
          <cell r="A171" t="str">
            <v>비계공</v>
          </cell>
          <cell r="C171" t="str">
            <v>인</v>
          </cell>
          <cell r="D171">
            <v>2</v>
          </cell>
          <cell r="F171">
            <v>0</v>
          </cell>
          <cell r="G171">
            <v>67640</v>
          </cell>
          <cell r="H171">
            <v>135280</v>
          </cell>
          <cell r="J171">
            <v>0</v>
          </cell>
        </row>
        <row r="172">
          <cell r="A172" t="str">
            <v>보통인부</v>
          </cell>
          <cell r="C172" t="str">
            <v>인</v>
          </cell>
          <cell r="D172">
            <v>2</v>
          </cell>
          <cell r="F172">
            <v>0</v>
          </cell>
          <cell r="G172">
            <v>37052</v>
          </cell>
          <cell r="H172">
            <v>74104</v>
          </cell>
          <cell r="J172">
            <v>0</v>
          </cell>
        </row>
        <row r="173">
          <cell r="A173" t="str">
            <v xml:space="preserve">計 </v>
          </cell>
          <cell r="B173" t="str">
            <v>10공/㎥당</v>
          </cell>
          <cell r="F173">
            <v>16803</v>
          </cell>
          <cell r="H173">
            <v>209384</v>
          </cell>
          <cell r="J173">
            <v>0</v>
          </cell>
        </row>
        <row r="174">
          <cell r="A174" t="str">
            <v xml:space="preserve">計 </v>
          </cell>
          <cell r="B174" t="str">
            <v>공/㎥당</v>
          </cell>
          <cell r="F174">
            <v>1680</v>
          </cell>
          <cell r="H174">
            <v>20938</v>
          </cell>
          <cell r="J174">
            <v>0</v>
          </cell>
        </row>
        <row r="175">
          <cell r="A175" t="str">
            <v>1회사용시</v>
          </cell>
          <cell r="E175">
            <v>1</v>
          </cell>
          <cell r="F175">
            <v>1680</v>
          </cell>
          <cell r="G175">
            <v>1</v>
          </cell>
          <cell r="H175">
            <v>20938</v>
          </cell>
          <cell r="J175">
            <v>0</v>
          </cell>
        </row>
        <row r="176">
          <cell r="A176" t="str">
            <v>2회사용시</v>
          </cell>
          <cell r="E176">
            <v>0.67</v>
          </cell>
          <cell r="F176">
            <v>1125</v>
          </cell>
          <cell r="G176">
            <v>1</v>
          </cell>
          <cell r="H176">
            <v>20938</v>
          </cell>
          <cell r="J176">
            <v>0</v>
          </cell>
        </row>
        <row r="177">
          <cell r="A177" t="str">
            <v>3회사용시</v>
          </cell>
          <cell r="E177">
            <v>0.56499999999999995</v>
          </cell>
          <cell r="F177">
            <v>949</v>
          </cell>
          <cell r="G177">
            <v>1</v>
          </cell>
          <cell r="H177">
            <v>20938</v>
          </cell>
          <cell r="J177">
            <v>0</v>
          </cell>
        </row>
        <row r="178">
          <cell r="A178" t="str">
            <v>4회사용시</v>
          </cell>
          <cell r="E178">
            <v>0.51600000000000001</v>
          </cell>
          <cell r="F178">
            <v>866</v>
          </cell>
          <cell r="G178">
            <v>1</v>
          </cell>
          <cell r="H178">
            <v>20938</v>
          </cell>
          <cell r="J178">
            <v>0</v>
          </cell>
        </row>
        <row r="179">
          <cell r="A179" t="str">
            <v>5회사용시</v>
          </cell>
          <cell r="E179">
            <v>0.48899999999999999</v>
          </cell>
          <cell r="F179">
            <v>821</v>
          </cell>
          <cell r="G179">
            <v>1</v>
          </cell>
          <cell r="H179">
            <v>20938</v>
          </cell>
          <cell r="J179">
            <v>0</v>
          </cell>
        </row>
        <row r="180">
          <cell r="A180" t="str">
            <v>6회사용시</v>
          </cell>
          <cell r="E180">
            <v>0.47299999999999998</v>
          </cell>
          <cell r="F180">
            <v>794</v>
          </cell>
          <cell r="G180">
            <v>1</v>
          </cell>
          <cell r="H180">
            <v>20938</v>
          </cell>
          <cell r="J180">
            <v>0</v>
          </cell>
        </row>
        <row r="182">
          <cell r="A182" t="str">
            <v>名  稱 : 잡석깔기</v>
          </cell>
          <cell r="J182" t="str">
            <v>單位 : 원/㎥當</v>
          </cell>
        </row>
        <row r="183">
          <cell r="A183" t="str">
            <v>區    分</v>
          </cell>
          <cell r="B183" t="str">
            <v>材質 및 規格</v>
          </cell>
          <cell r="C183" t="str">
            <v>單位</v>
          </cell>
          <cell r="D183" t="str">
            <v>數    量</v>
          </cell>
          <cell r="E183" t="str">
            <v>材       料       費</v>
          </cell>
          <cell r="G183" t="str">
            <v xml:space="preserve">        勞       務       費</v>
          </cell>
          <cell r="I183" t="str">
            <v>經              費</v>
          </cell>
        </row>
        <row r="184">
          <cell r="A184" t="str">
            <v>工 種 別</v>
          </cell>
          <cell r="E184" t="str">
            <v>單  價</v>
          </cell>
          <cell r="F184" t="str">
            <v>金      額</v>
          </cell>
          <cell r="G184" t="str">
            <v>單  價</v>
          </cell>
          <cell r="H184" t="str">
            <v>金      額</v>
          </cell>
          <cell r="I184" t="str">
            <v>單  價</v>
          </cell>
          <cell r="J184" t="str">
            <v>金      額</v>
          </cell>
        </row>
        <row r="185">
          <cell r="A185" t="str">
            <v>잡석</v>
          </cell>
          <cell r="C185" t="str">
            <v>인</v>
          </cell>
          <cell r="D185">
            <v>1.04</v>
          </cell>
          <cell r="E185">
            <v>11000</v>
          </cell>
          <cell r="F185">
            <v>11440</v>
          </cell>
          <cell r="H185">
            <v>0</v>
          </cell>
          <cell r="J185">
            <v>0</v>
          </cell>
        </row>
        <row r="186">
          <cell r="A186" t="str">
            <v>보통인부</v>
          </cell>
          <cell r="C186" t="str">
            <v>인</v>
          </cell>
          <cell r="D186">
            <v>0.6</v>
          </cell>
          <cell r="F186">
            <v>0</v>
          </cell>
          <cell r="G186">
            <v>37052</v>
          </cell>
          <cell r="H186">
            <v>22231.200000000001</v>
          </cell>
          <cell r="J186">
            <v>0</v>
          </cell>
        </row>
        <row r="187">
          <cell r="F187">
            <v>0</v>
          </cell>
          <cell r="H187">
            <v>0</v>
          </cell>
          <cell r="J187">
            <v>0</v>
          </cell>
        </row>
        <row r="188">
          <cell r="F188">
            <v>0</v>
          </cell>
          <cell r="H188">
            <v>0</v>
          </cell>
          <cell r="J188">
            <v>0</v>
          </cell>
        </row>
        <row r="189">
          <cell r="F189">
            <v>0</v>
          </cell>
          <cell r="H189">
            <v>0</v>
          </cell>
          <cell r="J189">
            <v>0</v>
          </cell>
        </row>
        <row r="190">
          <cell r="F190">
            <v>0</v>
          </cell>
          <cell r="H190">
            <v>0</v>
          </cell>
          <cell r="J190">
            <v>0</v>
          </cell>
        </row>
        <row r="191">
          <cell r="F191">
            <v>0</v>
          </cell>
          <cell r="H191">
            <v>0</v>
          </cell>
          <cell r="J191">
            <v>0</v>
          </cell>
        </row>
        <row r="192">
          <cell r="F192">
            <v>0</v>
          </cell>
          <cell r="H192">
            <v>0</v>
          </cell>
          <cell r="J192">
            <v>0</v>
          </cell>
        </row>
        <row r="193">
          <cell r="F193">
            <v>0</v>
          </cell>
          <cell r="H193">
            <v>0</v>
          </cell>
          <cell r="J193">
            <v>0</v>
          </cell>
        </row>
        <row r="194">
          <cell r="F194">
            <v>0</v>
          </cell>
          <cell r="H194">
            <v>0</v>
          </cell>
          <cell r="J194">
            <v>0</v>
          </cell>
        </row>
        <row r="195">
          <cell r="F195">
            <v>0</v>
          </cell>
          <cell r="H195">
            <v>0</v>
          </cell>
          <cell r="J195">
            <v>0</v>
          </cell>
        </row>
        <row r="196">
          <cell r="F196">
            <v>0</v>
          </cell>
          <cell r="H196">
            <v>0</v>
          </cell>
          <cell r="J196">
            <v>0</v>
          </cell>
        </row>
        <row r="197">
          <cell r="F197">
            <v>0</v>
          </cell>
          <cell r="H197">
            <v>0</v>
          </cell>
          <cell r="J197">
            <v>0</v>
          </cell>
        </row>
        <row r="198">
          <cell r="A198" t="str">
            <v>計</v>
          </cell>
          <cell r="F198">
            <v>11440</v>
          </cell>
          <cell r="H198">
            <v>22231</v>
          </cell>
          <cell r="J198">
            <v>0</v>
          </cell>
        </row>
        <row r="200">
          <cell r="A200" t="str">
            <v>名  稱 : 잡석채우기</v>
          </cell>
          <cell r="J200" t="str">
            <v>單位 : 원/㎥當</v>
          </cell>
        </row>
        <row r="201">
          <cell r="A201" t="str">
            <v>區    分</v>
          </cell>
          <cell r="B201" t="str">
            <v>材質 및 規格</v>
          </cell>
          <cell r="C201" t="str">
            <v>單位</v>
          </cell>
          <cell r="D201" t="str">
            <v>數    量</v>
          </cell>
          <cell r="E201" t="str">
            <v>材       料       費</v>
          </cell>
          <cell r="G201" t="str">
            <v xml:space="preserve">        勞       務       費</v>
          </cell>
          <cell r="I201" t="str">
            <v>經              費</v>
          </cell>
        </row>
        <row r="202">
          <cell r="A202" t="str">
            <v>工 種 別</v>
          </cell>
          <cell r="E202" t="str">
            <v>單  價</v>
          </cell>
          <cell r="F202" t="str">
            <v>金      額</v>
          </cell>
          <cell r="G202" t="str">
            <v>單  價</v>
          </cell>
          <cell r="H202" t="str">
            <v>金      額</v>
          </cell>
          <cell r="I202" t="str">
            <v>單  價</v>
          </cell>
          <cell r="J202" t="str">
            <v>金      額</v>
          </cell>
        </row>
        <row r="203">
          <cell r="A203" t="str">
            <v>잡석</v>
          </cell>
          <cell r="C203" t="str">
            <v>인</v>
          </cell>
          <cell r="D203">
            <v>1.04</v>
          </cell>
          <cell r="E203">
            <v>11000</v>
          </cell>
          <cell r="F203">
            <v>11440</v>
          </cell>
          <cell r="H203">
            <v>0</v>
          </cell>
          <cell r="J203">
            <v>0</v>
          </cell>
        </row>
        <row r="204">
          <cell r="A204" t="str">
            <v>보통인부</v>
          </cell>
          <cell r="C204" t="str">
            <v>인</v>
          </cell>
          <cell r="D204">
            <v>0.65</v>
          </cell>
          <cell r="F204">
            <v>0</v>
          </cell>
          <cell r="G204">
            <v>37052</v>
          </cell>
          <cell r="H204">
            <v>24083.8</v>
          </cell>
          <cell r="J204">
            <v>0</v>
          </cell>
        </row>
        <row r="205">
          <cell r="F205">
            <v>0</v>
          </cell>
          <cell r="H205">
            <v>0</v>
          </cell>
          <cell r="J205">
            <v>0</v>
          </cell>
        </row>
        <row r="206">
          <cell r="F206">
            <v>0</v>
          </cell>
          <cell r="H206">
            <v>0</v>
          </cell>
          <cell r="J206">
            <v>0</v>
          </cell>
        </row>
        <row r="207">
          <cell r="F207">
            <v>0</v>
          </cell>
          <cell r="H207">
            <v>0</v>
          </cell>
          <cell r="J207">
            <v>0</v>
          </cell>
        </row>
        <row r="208">
          <cell r="F208">
            <v>0</v>
          </cell>
          <cell r="H208">
            <v>0</v>
          </cell>
          <cell r="J208">
            <v>0</v>
          </cell>
        </row>
        <row r="209">
          <cell r="F209">
            <v>0</v>
          </cell>
          <cell r="H209">
            <v>0</v>
          </cell>
          <cell r="J209">
            <v>0</v>
          </cell>
        </row>
        <row r="210">
          <cell r="F210">
            <v>0</v>
          </cell>
          <cell r="H210">
            <v>0</v>
          </cell>
          <cell r="J210">
            <v>0</v>
          </cell>
        </row>
        <row r="211">
          <cell r="F211">
            <v>0</v>
          </cell>
          <cell r="H211">
            <v>0</v>
          </cell>
          <cell r="J211">
            <v>0</v>
          </cell>
        </row>
        <row r="212">
          <cell r="F212">
            <v>0</v>
          </cell>
          <cell r="H212">
            <v>0</v>
          </cell>
          <cell r="J212">
            <v>0</v>
          </cell>
        </row>
        <row r="213">
          <cell r="F213">
            <v>0</v>
          </cell>
          <cell r="H213">
            <v>0</v>
          </cell>
          <cell r="J213">
            <v>0</v>
          </cell>
        </row>
        <row r="214">
          <cell r="F214">
            <v>0</v>
          </cell>
          <cell r="H214">
            <v>0</v>
          </cell>
          <cell r="J214">
            <v>0</v>
          </cell>
        </row>
        <row r="215">
          <cell r="F215">
            <v>0</v>
          </cell>
          <cell r="H215">
            <v>0</v>
          </cell>
          <cell r="J215">
            <v>0</v>
          </cell>
        </row>
        <row r="216">
          <cell r="A216" t="str">
            <v>計</v>
          </cell>
          <cell r="F216">
            <v>11440</v>
          </cell>
          <cell r="H216">
            <v>24083</v>
          </cell>
          <cell r="J216">
            <v>0</v>
          </cell>
        </row>
      </sheetData>
      <sheetData sheetId="19"/>
      <sheetData sheetId="20"/>
      <sheetData sheetId="21"/>
      <sheetData sheetId="22"/>
    </sheetDataSet>
  </externalBook>
</externalLink>
</file>

<file path=xl/externalLinks/externalLink7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정보고사유서(1)"/>
      <sheetName val="실정보고사유서(2)"/>
      <sheetName val="증감"/>
      <sheetName val="내역서(갑)(A)"/>
      <sheetName val="내역서(을)(A)"/>
      <sheetName val="관급자재"/>
      <sheetName val="폐기물수량"/>
      <sheetName val="포장재료집계"/>
      <sheetName val="포장복구총괄표"/>
      <sheetName val="폐기물수량 (2)"/>
      <sheetName val="노선별토공집계"/>
      <sheetName val="토적표(B,C)"/>
      <sheetName val="토적표(B-1-1)"/>
      <sheetName val="토적표(D)"/>
      <sheetName val="포장집계표"/>
      <sheetName val="포장복구면적집계표"/>
      <sheetName val="포장복구현황"/>
      <sheetName val="아스콘포장복구"/>
      <sheetName val="간지"/>
      <sheetName val="수량표지"/>
      <sheetName val="Sheet3"/>
      <sheetName val="배수통관(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7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JOIN(2span)"/>
      <sheetName val="값"/>
      <sheetName val="일위"/>
      <sheetName val="3BL공동구 수량"/>
      <sheetName val="자재집계표"/>
      <sheetName val="내역표지"/>
      <sheetName val="원가계산서(총괄)"/>
      <sheetName val="산출내역집계"/>
      <sheetName val="건축집계"/>
      <sheetName val="건축내역"/>
      <sheetName val="토목집계"/>
      <sheetName val="토목내역"/>
      <sheetName val="설비집계"/>
      <sheetName val="설비내역"/>
      <sheetName val="실행내역"/>
      <sheetName val="별표 "/>
      <sheetName val="품셈표"/>
      <sheetName val="품 셈"/>
      <sheetName val="부표"/>
      <sheetName val="부표 TABLE"/>
      <sheetName val="Sheet4"/>
      <sheetName val="Sheet5"/>
      <sheetName val="Sheet6"/>
      <sheetName val="별표내역"/>
      <sheetName val="우,오수"/>
      <sheetName val="노임단가"/>
      <sheetName val="공통가설(현장검토안)"/>
      <sheetName val="자료입력"/>
      <sheetName val="견적서"/>
      <sheetName val="도급"/>
      <sheetName val="총괄-1"/>
      <sheetName val="일위대가표"/>
      <sheetName val="금액내역서"/>
      <sheetName val="원가계산서(남측)"/>
      <sheetName val="토목"/>
      <sheetName val="TB-내역서"/>
      <sheetName val="PIPE(UG)내역"/>
      <sheetName val="원가계산"/>
      <sheetName val="간접경상비"/>
      <sheetName val="EJ"/>
      <sheetName val="시설물기초"/>
      <sheetName val="단가표"/>
      <sheetName val="종단계산"/>
      <sheetName val="별총"/>
      <sheetName val="포장(수량)-관로부"/>
      <sheetName val="표준단면수량(출력안함)"/>
      <sheetName val="가시설(TYPE-A)"/>
      <sheetName val="1-1평균터파기고(1)"/>
      <sheetName val="기본일위"/>
      <sheetName val="오억미만"/>
      <sheetName val="시멘트"/>
      <sheetName val="일위대가"/>
      <sheetName val="자재단가조사표-수목"/>
      <sheetName val="품셈"/>
      <sheetName val="정부노임"/>
      <sheetName val="접속도로"/>
      <sheetName val="참조-(1)"/>
      <sheetName val="내역서"/>
      <sheetName val="DATE"/>
      <sheetName val="NYS"/>
      <sheetName val="부대내역"/>
      <sheetName val="부표총괄"/>
      <sheetName val="품셈1-"/>
      <sheetName val="교통대책내역"/>
      <sheetName val="품목"/>
      <sheetName val="일위대가목록"/>
      <sheetName val="6동"/>
      <sheetName val="총물량"/>
      <sheetName val="6-1. 관개량조서"/>
      <sheetName val="단중"/>
      <sheetName val="을지"/>
      <sheetName val="연습"/>
      <sheetName val="원가계산서"/>
      <sheetName val="노무비"/>
      <sheetName val="노임"/>
      <sheetName val="정렬"/>
      <sheetName val="보차도경계석"/>
      <sheetName val="플랜트 설치"/>
      <sheetName val="중기"/>
      <sheetName val="2000년1차"/>
      <sheetName val="바닥판"/>
      <sheetName val="입력DATA"/>
      <sheetName val="접속도로1"/>
      <sheetName val="목차"/>
      <sheetName val="직접인건비"/>
      <sheetName val="우수받이"/>
      <sheetName val="AABS내역"/>
      <sheetName val="갑지"/>
      <sheetName val="Ⅴ-2.공종별내역"/>
      <sheetName val="수량산출서"/>
      <sheetName val="경비_원본"/>
      <sheetName val="단중표"/>
      <sheetName val="실행"/>
      <sheetName val="LIST"/>
      <sheetName val="인건비"/>
      <sheetName val="건축"/>
      <sheetName val="투찰(하수)"/>
      <sheetName val="잡설비내역"/>
      <sheetName val="별표집계"/>
      <sheetName val="소방"/>
      <sheetName val="내역"/>
      <sheetName val="PUMP"/>
      <sheetName val="VENDOR LIST"/>
      <sheetName val="공통비"/>
      <sheetName val="토목내역서"/>
      <sheetName val="sw1"/>
      <sheetName val="NOMUBI"/>
      <sheetName val="프랜트면허"/>
      <sheetName val="공사개요"/>
      <sheetName val="기초일위"/>
      <sheetName val="예산M2"/>
      <sheetName val="견적의뢰"/>
      <sheetName val="2.품제O호표"/>
      <sheetName val="#REF"/>
      <sheetName val="구조물"/>
      <sheetName val="P.M 별"/>
      <sheetName val="제품별절단길이-0628"/>
      <sheetName val="절단길이-CODE4"/>
      <sheetName val="색상코드-CODE5,6,7,8"/>
      <sheetName val="일위대가목차"/>
      <sheetName val="집계"/>
      <sheetName val="Macro1"/>
      <sheetName val="외주비"/>
      <sheetName val="BID"/>
      <sheetName val="대구칠곡5전기"/>
      <sheetName val="설계예시"/>
      <sheetName val="기성내역서표지"/>
      <sheetName val="00상노임"/>
      <sheetName val="에너지요금"/>
      <sheetName val="토공사"/>
      <sheetName val="Sheet1"/>
      <sheetName val="1월"/>
      <sheetName val="지질조사"/>
      <sheetName val="하수급견적대비"/>
      <sheetName val="관계주식"/>
      <sheetName val="평균터파기고(1-2,ASP)"/>
      <sheetName val="국내"/>
      <sheetName val="중소기업"/>
      <sheetName val="guard(mac)"/>
      <sheetName val="물량표"/>
      <sheetName val="정부노임단가"/>
      <sheetName val="부대공Ⅱ"/>
      <sheetName val="부대공(집계)"/>
      <sheetName val="원본"/>
      <sheetName val="일위대가표집계표"/>
      <sheetName val="사다리"/>
      <sheetName val="포장공사"/>
      <sheetName val="우수맨홀공제단위수량"/>
      <sheetName val="전기"/>
      <sheetName val="접속도로집계"/>
      <sheetName val="내역_ver1.0"/>
      <sheetName val="예정공정-전체"/>
      <sheetName val="마감"/>
      <sheetName val="200"/>
      <sheetName val="장비별표(오거보링)(Ø400)(12M)"/>
      <sheetName val="명단"/>
      <sheetName val="청주(철골발주의뢰서)"/>
      <sheetName val="정공공사"/>
      <sheetName val="9-1차이내역"/>
      <sheetName val="식재수량표"/>
      <sheetName val="분수장비시설수량"/>
      <sheetName val="산출내역서"/>
      <sheetName val="부분별수량산출(조합기초)"/>
      <sheetName val="조명시설"/>
      <sheetName val="기초자료입력"/>
      <sheetName val="지급자재"/>
      <sheetName val="기계경비(시간당)"/>
      <sheetName val="골조시행"/>
      <sheetName val="설 계"/>
      <sheetName val="공사내역"/>
      <sheetName val="입고장부 (4)"/>
      <sheetName val="갑지(요약)"/>
      <sheetName val="대가표(품셈)"/>
      <sheetName val="직노"/>
      <sheetName val="A3.공사비 검토"/>
      <sheetName val="품셈목록"/>
      <sheetName val="남양내역"/>
      <sheetName val="설계예산서"/>
      <sheetName val="제잡비(주공종)"/>
      <sheetName val="별표 (1)"/>
      <sheetName val="건축공사"/>
      <sheetName val="건축직"/>
      <sheetName val="밸브설치"/>
      <sheetName val="원가"/>
      <sheetName val="갑지(추정)"/>
      <sheetName val="견"/>
      <sheetName val="토공집계표"/>
      <sheetName val="MOTOR"/>
      <sheetName val="감가상각"/>
      <sheetName val="자재단가"/>
      <sheetName val="잡비"/>
      <sheetName val="6호기"/>
      <sheetName val="터파기및재료"/>
      <sheetName val="공통가설"/>
      <sheetName val="단가 및 재료비"/>
      <sheetName val="1062-X방향 "/>
      <sheetName val="노임대가"/>
      <sheetName val="(C)원내역"/>
      <sheetName val="견적대비"/>
      <sheetName val="조명율표"/>
      <sheetName val="유림골조"/>
      <sheetName val="총괄원가계산서"/>
      <sheetName val="SLAB&quot;1&quot;"/>
      <sheetName val="inputdata"/>
      <sheetName val="2002상반기노임기준"/>
      <sheetName val="이자율"/>
      <sheetName val="이익영"/>
      <sheetName val="평자재단가"/>
      <sheetName val="SG"/>
      <sheetName val="변경총괄표"/>
      <sheetName val="공사비산출내역"/>
      <sheetName val="선수금"/>
      <sheetName val="출자한도"/>
      <sheetName val="MIJIBI"/>
      <sheetName val="인건-측정"/>
      <sheetName val="식재일위"/>
      <sheetName val="세부내역"/>
      <sheetName val="전기일위대가"/>
      <sheetName val="I一般比"/>
      <sheetName val="직재"/>
      <sheetName val="인건비 "/>
      <sheetName val="총공사내역서"/>
      <sheetName val="우배수"/>
      <sheetName val="설계기준"/>
      <sheetName val="전체내역"/>
      <sheetName val="주차구획선수량"/>
      <sheetName val="공주방향"/>
      <sheetName val="공정코드"/>
      <sheetName val="data"/>
      <sheetName val="하조서"/>
      <sheetName val="집계표"/>
      <sheetName val="철집"/>
      <sheetName val="수량산출서 갑지"/>
      <sheetName val="Customer Databas"/>
      <sheetName val="총괄표"/>
      <sheetName val="#3E1_GCR"/>
      <sheetName val="SIL98"/>
      <sheetName val="내역기준"/>
      <sheetName val="빙장비사양"/>
      <sheetName val="장비사양"/>
      <sheetName val="가시설흙막이"/>
      <sheetName val="BOX전기내역"/>
      <sheetName val="중기사용료"/>
      <sheetName val="제잡비"/>
      <sheetName val="1"/>
      <sheetName val="수량산출"/>
      <sheetName val="성과심사(총괄)"/>
      <sheetName val="배수장토목공사비"/>
      <sheetName val="배수통관(좌)"/>
      <sheetName val="22인공"/>
      <sheetName val="입찰"/>
      <sheetName val="현경"/>
      <sheetName val="관리,공감"/>
      <sheetName val="1.취수장"/>
      <sheetName val="준검 내역서"/>
      <sheetName val="시중노임단가"/>
      <sheetName val="98지급계획"/>
      <sheetName val="몰탈재료산출"/>
      <sheetName val="품목테이블"/>
      <sheetName val="BEND LOSS"/>
      <sheetName val="AP1"/>
      <sheetName val="합계금액"/>
      <sheetName val="재료"/>
      <sheetName val="자재단가비교표"/>
      <sheetName val="포장복구집계"/>
      <sheetName val="3.3수량집계"/>
      <sheetName val="내역조적"/>
      <sheetName val="101동"/>
      <sheetName val="개요"/>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Y-WORK"/>
      <sheetName val="재공품"/>
      <sheetName val="입력자료(노무비)"/>
      <sheetName val="DB"/>
      <sheetName val="최종견"/>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1F"/>
      <sheetName val="06-BATCH "/>
      <sheetName val="산출(열차무선)"/>
      <sheetName val="산출(역무통신)"/>
      <sheetName val="C3.토목_옹벽"/>
      <sheetName val="A6.샤시등"/>
      <sheetName val="표지"/>
      <sheetName val="1차증가원가계산"/>
      <sheetName val="장비임대료"/>
      <sheetName val="-배수구조총재료"/>
      <sheetName val="산출내역서집계표"/>
      <sheetName val="비탈면보호공수량산출"/>
      <sheetName val="토적계산서"/>
      <sheetName val="퇴직금(울산천상)"/>
      <sheetName val="수량-77m)"/>
      <sheetName val="대로근거"/>
      <sheetName val="단양 00 아파트-세부내역"/>
      <sheetName val="#3_일위대가목록"/>
      <sheetName val="MAIN_TABLE"/>
      <sheetName val="VXXXXX"/>
      <sheetName val="기계경비목록"/>
      <sheetName val="단위단가"/>
      <sheetName val="SCHEDULE"/>
      <sheetName val="ELECTRIC"/>
      <sheetName val="노임단가명세표"/>
      <sheetName val="교대(A1)"/>
      <sheetName val="인부노임"/>
      <sheetName val="관리비"/>
      <sheetName val="견적대비표"/>
      <sheetName val="2호맨홀공제수량"/>
      <sheetName val="용소리교"/>
      <sheetName val="맨홀수량산출"/>
      <sheetName val="동원인원"/>
      <sheetName val="총괄집계표"/>
      <sheetName val="수량산출(2공구)"/>
      <sheetName val="수량산출 (3공구)"/>
      <sheetName val="중로근거"/>
      <sheetName val="부대단위수량"/>
      <sheetName val="설계명세서"/>
      <sheetName val="969910( R)"/>
      <sheetName val="T13(P68~72,78)"/>
      <sheetName val="98수문일위"/>
      <sheetName val="DATA 입력란"/>
      <sheetName val="기본단가표"/>
      <sheetName val="약품공급2"/>
      <sheetName val="관접합및부설"/>
      <sheetName val="6PILE  (돌출)"/>
      <sheetName val="폐기물"/>
      <sheetName val="개별직종노임단가(2003.9)"/>
      <sheetName val="보성조서"/>
      <sheetName val="전기단가조사서"/>
      <sheetName val="범용개발순소요비용"/>
      <sheetName val="하천제원"/>
      <sheetName val="품셈총괄"/>
      <sheetName val="INPUT"/>
      <sheetName val="BD운반거리"/>
      <sheetName val="공사설명서"/>
      <sheetName val="차수공개요"/>
      <sheetName val="내역서(기성청구)"/>
      <sheetName val="식생블럭단위수량"/>
      <sheetName val="포장단면별단위수량"/>
      <sheetName val="총괄내역서"/>
      <sheetName val="공예을"/>
      <sheetName val="99노임기준"/>
      <sheetName val="일위목차"/>
      <sheetName val="변화치수"/>
      <sheetName val="각종단가"/>
      <sheetName val="지수링 단위수량"/>
      <sheetName val="맨홀천공및반구연결거푸집집계"/>
      <sheetName val="오수맨홀평균높이"/>
      <sheetName val="손익분석"/>
      <sheetName val="배수공 시멘트 및 골재량 산출"/>
      <sheetName val="SCH"/>
      <sheetName val="말뚝지지력산정"/>
      <sheetName val="토사(PE)"/>
      <sheetName val="사본 - b_balju"/>
      <sheetName val="설계조건"/>
      <sheetName val="말뚝설계"/>
      <sheetName val="대가2(원본)"/>
      <sheetName val="포장공"/>
      <sheetName val="수량명세서"/>
      <sheetName val="산출근거"/>
      <sheetName val="견적을지"/>
      <sheetName val="당초"/>
      <sheetName val="토목노임단가"/>
      <sheetName val="토공(우물통,기타) "/>
      <sheetName val="WEIGHT"/>
      <sheetName val="각종양식"/>
      <sheetName val="방수"/>
      <sheetName val="현장"/>
      <sheetName val="출력X"/>
      <sheetName val="REINF."/>
      <sheetName val="LOADS"/>
      <sheetName val="공통부대비"/>
      <sheetName val="Baby일위대가"/>
      <sheetName val="교각별철근수량집계표"/>
      <sheetName val="산출표"/>
      <sheetName val="Total"/>
      <sheetName val="대치판정"/>
      <sheetName val="명세서"/>
      <sheetName val="Macro(전선)"/>
      <sheetName val="2002공임"/>
      <sheetName val="2002자재가격"/>
      <sheetName val="95년12월말"/>
      <sheetName val="입상내역"/>
      <sheetName val="세골재  T2 변경 현황"/>
      <sheetName val="4.2.1 마루높이 검토"/>
      <sheetName val="근로자자료입력"/>
      <sheetName val="참고자료"/>
      <sheetName val="토공총괄표"/>
      <sheetName val="개산공사비"/>
      <sheetName val="별표"/>
      <sheetName val="전체"/>
      <sheetName val="퍼스트"/>
      <sheetName val="주관사업"/>
      <sheetName val="TABLE"/>
      <sheetName val="평3"/>
      <sheetName val="데이타"/>
      <sheetName val="1.수인터널"/>
      <sheetName val="총집계"/>
      <sheetName val="집계표 (2)"/>
      <sheetName val="VXXXXXXX"/>
      <sheetName val="설계내역서"/>
      <sheetName val="관급"/>
      <sheetName val="fursys"/>
      <sheetName val="설비"/>
      <sheetName val="내역(가지)"/>
      <sheetName val="기계설비"/>
      <sheetName val="견적"/>
      <sheetName val="자단"/>
      <sheetName val="품셈표-환경공사"/>
      <sheetName val="골조공사"/>
      <sheetName val="7. 현장관리비 "/>
      <sheetName val="6. 안전관리비"/>
      <sheetName val="현장관리비데이타"/>
      <sheetName val="단면"/>
      <sheetName val="별표(1)"/>
      <sheetName val="6.이토처리시간"/>
      <sheetName val="cable산출"/>
      <sheetName val="DANGA"/>
      <sheetName val="Dae_Jiju"/>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단위중량"/>
      <sheetName val="교통표지판기초자료"/>
      <sheetName val="교각1"/>
      <sheetName val="2.입력sheet"/>
      <sheetName val="퇴직공제부금산출근거"/>
      <sheetName val="Sheet1 (2)"/>
      <sheetName val="주beam"/>
      <sheetName val="3.하중산정4.지지력"/>
      <sheetName val="직영2"/>
      <sheetName val="진주방향"/>
      <sheetName val="주요수량증감"/>
      <sheetName val="XL4Poppy"/>
      <sheetName val="성서방향-교대(A2)"/>
      <sheetName val="suk(mac)"/>
      <sheetName val="ABUT수량-A1"/>
      <sheetName val="품목단가"/>
      <sheetName val="삼보지질"/>
      <sheetName val="단가대비표"/>
      <sheetName val="지구단위계획"/>
      <sheetName val="TB_내역서"/>
      <sheetName val="우주화성공장"/>
      <sheetName val="실행철강하도"/>
      <sheetName val="대가호표"/>
      <sheetName val="입찰안"/>
      <sheetName val="2축기둥해석"/>
      <sheetName val="일위목록"/>
      <sheetName val="총괄"/>
      <sheetName val="경비공통"/>
      <sheetName val="노무비집계"/>
      <sheetName val="말뚝기초(안정검토)-외측"/>
      <sheetName val="1공구산출내역서"/>
      <sheetName val="토공 total"/>
      <sheetName val="고분전시관"/>
      <sheetName val="산출"/>
      <sheetName val="토지평가조서"/>
      <sheetName val="설계명세"/>
      <sheetName val="기초단가"/>
      <sheetName val="별첨#2_임금"/>
      <sheetName val="표건"/>
      <sheetName val="토량산출서"/>
      <sheetName val="자재대"/>
      <sheetName val="실행예산"/>
      <sheetName val="샌딩 에폭시 도장"/>
      <sheetName val="스텐문틀설치"/>
      <sheetName val="일반문틀 설치"/>
      <sheetName val="특수조명기구 단가조사서"/>
      <sheetName val="SORCE1"/>
      <sheetName val="증감대비"/>
      <sheetName val="N賃率-職"/>
      <sheetName val="심사"/>
      <sheetName val="기본가정"/>
      <sheetName val="건축비목군분류"/>
      <sheetName val="천안IP공장자100노100물량110할증"/>
      <sheetName val="입력자료"/>
      <sheetName val="데리네이타현황"/>
      <sheetName val="하수처리장"/>
      <sheetName val="2000전체분"/>
      <sheetName val="제잡비계산"/>
      <sheetName val="경상비"/>
      <sheetName val="전기혼잡제경비(45)"/>
      <sheetName val="신규일위대가"/>
      <sheetName val="부총"/>
      <sheetName val="년도별시공"/>
      <sheetName val="예산명세서"/>
      <sheetName val="입찰보고"/>
      <sheetName val="장비가동"/>
      <sheetName val="철골"/>
      <sheetName val="토목공사"/>
      <sheetName val="저"/>
      <sheetName val="산출기초"/>
      <sheetName val="관개"/>
      <sheetName val="실행단가"/>
      <sheetName val="기성2"/>
      <sheetName val="단가비교표"/>
      <sheetName val="3본사"/>
      <sheetName val="rate"/>
      <sheetName val="기계공사비집계(원안)"/>
      <sheetName val="차액보증"/>
      <sheetName val="SRC-B3U2"/>
      <sheetName val="기계경비일람"/>
      <sheetName val="코드"/>
      <sheetName val="0217상가미분양자산"/>
      <sheetName val="설계내역"/>
      <sheetName val="일위대가1"/>
      <sheetName val="내용"/>
      <sheetName val="YC구입"/>
      <sheetName val="영창26"/>
      <sheetName val="코드표"/>
      <sheetName val="구조물총"/>
      <sheetName val="단면 (2)"/>
      <sheetName val="연습장소"/>
      <sheetName val="대비"/>
      <sheetName val="찍기"/>
      <sheetName val="적용토목"/>
      <sheetName val="건축내역서"/>
      <sheetName val="건재양식"/>
      <sheetName val="삭제금지단가"/>
      <sheetName val="4.장비손료"/>
      <sheetName val="기성부분내역(한빛-영조)"/>
      <sheetName val="세부내역(한빛-영조)"/>
      <sheetName val="포장재료(1)"/>
      <sheetName val="품목현황"/>
      <sheetName val="품셈(기초)"/>
      <sheetName val="공사비"/>
      <sheetName val="내역서1"/>
      <sheetName val="-기성청구내역서.xlsx"/>
      <sheetName val="별첨1"/>
      <sheetName val="인사자료총집계"/>
      <sheetName val="상하차비용"/>
      <sheetName val="ilch"/>
      <sheetName val="공사설계서"/>
      <sheetName val="2공구산출내역"/>
      <sheetName val="경비단가"/>
      <sheetName val="장외반출및폐기물 "/>
      <sheetName val="지수"/>
      <sheetName val="PBS"/>
      <sheetName val="잡철물"/>
      <sheetName val="대가목록"/>
      <sheetName val="요율"/>
      <sheetName val="기계"/>
      <sheetName val="정화조"/>
      <sheetName val="조경"/>
      <sheetName val="중기조종사 단위단가"/>
      <sheetName val="퇴비산출근거"/>
      <sheetName val="단가비교"/>
      <sheetName val="실행내역 (2)"/>
      <sheetName val="철거산출근거"/>
      <sheetName val="원가계산 (2)"/>
      <sheetName val="단가및재료비"/>
      <sheetName val="석축산"/>
      <sheetName val="폐기물운반"/>
      <sheetName val="을"/>
      <sheetName val="우석문틀"/>
      <sheetName val="SAKUB"/>
      <sheetName val="0226"/>
      <sheetName val="소비자가"/>
      <sheetName val="전신환매도율"/>
      <sheetName val="복갑"/>
      <sheetName val="6.일위목록"/>
      <sheetName val="9.단가조사서"/>
      <sheetName val="단가산출1"/>
      <sheetName val="(A)내역서"/>
      <sheetName val="중기사용료산출근거"/>
      <sheetName val="단위수량"/>
      <sheetName val="1차설계변경내역"/>
      <sheetName val="장비집계"/>
      <sheetName val="가시설단위수량"/>
      <sheetName val="해평견적"/>
      <sheetName val="노임이"/>
      <sheetName val="열린교실"/>
      <sheetName val="포장수량집계"/>
      <sheetName val="이름"/>
      <sheetName val="배수관공"/>
      <sheetName val="날개벽(시점좌측)"/>
      <sheetName val="새공통"/>
      <sheetName val="기계사급자재"/>
      <sheetName val="4.전기"/>
      <sheetName val="MC-01"/>
      <sheetName val="07년12월까지실정산분"/>
      <sheetName val="L_RPTA05_목록"/>
      <sheetName val="9GNG운반"/>
      <sheetName val="집"/>
      <sheetName val="crude.SLAB RE-bar"/>
      <sheetName val="평야부총"/>
      <sheetName val="unit 4"/>
      <sheetName val="철근량"/>
      <sheetName val="실행내역(현대)"/>
      <sheetName val="공사비총괄표"/>
      <sheetName val="2003년내역"/>
      <sheetName val="WORK"/>
      <sheetName val="공사비투입-데이타"/>
      <sheetName val="제출내역 (2)"/>
      <sheetName val="포장공수량집계표"/>
      <sheetName val="앉음벽 (2)"/>
      <sheetName val="태안9)3-2)원내역"/>
      <sheetName val="단가목록"/>
      <sheetName val="참조자료"/>
      <sheetName val="금융비용"/>
      <sheetName val="경비일반이윤변경"/>
      <sheetName val="재료변경"/>
      <sheetName val="골재산출"/>
      <sheetName val="C1 (2)"/>
      <sheetName val="C지구"/>
      <sheetName val="설계서"/>
      <sheetName val="여과지동"/>
      <sheetName val="1.설계조건"/>
      <sheetName val="1.설계기준"/>
      <sheetName val="단가조사서"/>
      <sheetName val="2000년 공정표"/>
      <sheetName val="Major Shareholder"/>
      <sheetName val="FACTOR"/>
      <sheetName val="보호"/>
      <sheetName val="공사품의서"/>
      <sheetName val="산근"/>
      <sheetName val="가정급수관"/>
      <sheetName val="원형1호맨홀토공수량"/>
      <sheetName val="내역서적용수량집계표"/>
      <sheetName val="동측급수"/>
      <sheetName val="토공"/>
      <sheetName val="주요량(96)"/>
      <sheetName val="하중계산"/>
      <sheetName val="구조물공"/>
      <sheetName val="5.모델링"/>
      <sheetName val="일위대가(건축)"/>
      <sheetName val="표준지"/>
      <sheetName val="편입용지조서"/>
      <sheetName val="관광안내(편지식)"/>
      <sheetName val="단면가정"/>
      <sheetName val="원형맨홀수량"/>
      <sheetName val="FRP산출근거"/>
      <sheetName val="강재단중표"/>
      <sheetName val="공종별적용단가"/>
      <sheetName val="1.설계설명서"/>
      <sheetName val="식재"/>
      <sheetName val="시설물"/>
      <sheetName val="식재출력용"/>
      <sheetName val="유지관리"/>
      <sheetName val="단가조사"/>
      <sheetName val="1호맨홀토공"/>
      <sheetName val="전기_x0002__x0000_韈G"/>
      <sheetName val=""/>
      <sheetName val="덕전리"/>
      <sheetName val="상시"/>
      <sheetName val="오동"/>
      <sheetName val="대조"/>
      <sheetName val="나한"/>
      <sheetName val="예산서"/>
      <sheetName val="유입량"/>
      <sheetName val="보고서"/>
      <sheetName val="3.공통공사대비"/>
      <sheetName val="기계시공"/>
      <sheetName val="3"/>
      <sheetName val="DATA1"/>
      <sheetName val="96정변2"/>
      <sheetName val="변경총괄지(1)"/>
      <sheetName val="접지수량"/>
      <sheetName val="공종별집계표"/>
      <sheetName val="PACKING을지(5)"/>
      <sheetName val="산근(지하COL)"/>
      <sheetName val="요약배부"/>
      <sheetName val="고등학교"/>
      <sheetName val="통계연보"/>
      <sheetName val="실행내역서 "/>
      <sheetName val="신우"/>
      <sheetName val="APT"/>
      <sheetName val="일위대가(1)"/>
      <sheetName val="15100"/>
      <sheetName val="공종목록표"/>
      <sheetName val="총수량집계표"/>
      <sheetName val="000000"/>
      <sheetName val="Apt내역"/>
      <sheetName val="기계경비"/>
      <sheetName val="총괄BOQ"/>
      <sheetName val="국도접속 차도부수량"/>
      <sheetName val="96보완계획7.12"/>
      <sheetName val="5.소모재료비"/>
      <sheetName val="BM"/>
      <sheetName val="실행(1)"/>
      <sheetName val="양식_자재단가조사표"/>
      <sheetName val="산#8"/>
      <sheetName val="JIG"/>
      <sheetName val="TIE-IN"/>
      <sheetName val="지하1층"/>
      <sheetName val="빌딩 안내"/>
      <sheetName val="포장연장"/>
      <sheetName val="LINE1L형0+30."/>
      <sheetName val="자재테이블"/>
      <sheetName val="중기근거"/>
      <sheetName val="아파트"/>
      <sheetName val="표준차도부연장조서-ASP"/>
      <sheetName val="대공종"/>
      <sheetName val="정거장"/>
      <sheetName val="교각계산"/>
      <sheetName val="골조"/>
      <sheetName val="99년하반기"/>
      <sheetName val="현장조사"/>
      <sheetName val="시설일위"/>
      <sheetName val="조명일위"/>
      <sheetName val="1호맨홀수량산출"/>
      <sheetName val="7기초"/>
      <sheetName val="수목표준대가"/>
      <sheetName val="자재코드"/>
      <sheetName val="입력"/>
      <sheetName val="변경내역서"/>
      <sheetName val="차수"/>
      <sheetName val="경비"/>
      <sheetName val="BOM"/>
      <sheetName val="연결관토피(토사)"/>
      <sheetName val="관로(미출력)"/>
      <sheetName val="220 (2)"/>
      <sheetName val="교수설계"/>
      <sheetName val="BT2"/>
      <sheetName val="에너지"/>
      <sheetName val="현장관리비"/>
      <sheetName val="8-1"/>
      <sheetName val="분석가정"/>
      <sheetName val="자재"/>
      <sheetName val="예비비계산표"/>
      <sheetName val="물가시세"/>
      <sheetName val="작성"/>
      <sheetName val="설계명세서(선로)"/>
      <sheetName val="기초(중마오수)"/>
      <sheetName val="종배수관"/>
      <sheetName val="회사정보"/>
      <sheetName val="깨기"/>
      <sheetName val="대림경상68억"/>
      <sheetName val="기존단가 (2)"/>
    </sheetNames>
    <sheetDataSet>
      <sheetData sheetId="0">
        <row r="2">
          <cell r="C2" t="str">
            <v>철골공</v>
          </cell>
        </row>
      </sheetData>
      <sheetData sheetId="1">
        <row r="2">
          <cell r="C2" t="str">
            <v>철골공</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2">
          <cell r="C2" t="str">
            <v>철골공</v>
          </cell>
        </row>
      </sheetData>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Set>
  </externalBook>
</externalLink>
</file>

<file path=xl/externalLinks/externalLink7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가정급수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2">
          <cell r="B12">
            <v>86019</v>
          </cell>
        </row>
        <row r="14">
          <cell r="B14">
            <v>73094</v>
          </cell>
        </row>
      </sheetData>
      <sheetData sheetId="9" refreshError="1"/>
      <sheetData sheetId="10" refreshError="1"/>
      <sheetData sheetId="11" refreshError="1"/>
      <sheetData sheetId="12" refreshError="1"/>
    </sheetDataSet>
  </externalBook>
</externalLink>
</file>

<file path=xl/externalLinks/externalLink7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인건비"/>
      <sheetName val="자재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7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2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
      <sheetName val="일위대가표"/>
      <sheetName val="제57호표"/>
      <sheetName val="단가산출근거(하천기본계획)"/>
      <sheetName val="단가산출근거(하천실시설계)"/>
      <sheetName val="공공측량심사비"/>
      <sheetName val="하천제원"/>
      <sheetName val="노임단가"/>
      <sheetName val="자재단가"/>
      <sheetName val="경비"/>
      <sheetName val="시험단가"/>
      <sheetName val="측량단가"/>
      <sheetName val="환경성검토"/>
      <sheetName val="직접인건비"/>
      <sheetName val="손해배상공제료"/>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7">
          <cell r="B7">
            <v>3.1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단가"/>
    </sheetNames>
    <sheetDataSet>
      <sheetData sheetId="0"/>
      <sheetData sheetId="1" refreshError="1"/>
      <sheetData sheetId="2"/>
      <sheetData sheetId="3"/>
      <sheetData sheetId="4"/>
      <sheetData sheetId="5"/>
      <sheetData sheetId="6"/>
      <sheetData sheetId="7"/>
      <sheetData sheetId="8" refreshError="1"/>
    </sheetDataSet>
  </externalBook>
</externalLink>
</file>

<file path=xl/externalLinks/externalLink7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총괄"/>
      <sheetName val="관급내역"/>
      <sheetName val="내역서"/>
      <sheetName val="단가대가표"/>
      <sheetName val="일위대가표"/>
      <sheetName val="장비산출"/>
      <sheetName val="공량산출근거"/>
      <sheetName val="재료비"/>
      <sheetName val="물량및공량"/>
      <sheetName val="내역서-1"/>
      <sheetName val="원가계산서"/>
      <sheetName val="내역서총괄-1"/>
      <sheetName val="노임"/>
      <sheetName val="산출근거"/>
      <sheetName val="가로등주기초규격"/>
      <sheetName val="자재단가"/>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예산서"/>
      <sheetName val="갑지"/>
      <sheetName val="총계"/>
      <sheetName val="내역(1)"/>
      <sheetName val="내역(2)"/>
      <sheetName val="산근"/>
      <sheetName val="계측기집계"/>
      <sheetName val="견적대비"/>
      <sheetName val="목차"/>
      <sheetName val="일위표"/>
      <sheetName val="단가"/>
      <sheetName val="노임"/>
      <sheetName val="직접인건비"/>
    </sheetNames>
    <sheetDataSet>
      <sheetData sheetId="0"/>
      <sheetData sheetId="1"/>
      <sheetData sheetId="2"/>
      <sheetData sheetId="3"/>
      <sheetData sheetId="4"/>
      <sheetData sheetId="5"/>
      <sheetData sheetId="6"/>
      <sheetData sheetId="7"/>
      <sheetData sheetId="8"/>
      <sheetData sheetId="9">
        <row r="2">
          <cell r="G2" t="str">
            <v>항      목</v>
          </cell>
        </row>
      </sheetData>
      <sheetData sheetId="10"/>
      <sheetData sheetId="11"/>
      <sheetData sheetId="12"/>
      <sheetData sheetId="13" refreshError="1"/>
    </sheetDataSet>
  </externalBook>
</externalLink>
</file>

<file path=xl/externalLinks/externalLink7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이동조서"/>
      <sheetName val="물량이동조서"/>
      <sheetName val="총괄 "/>
      <sheetName val="산수배수"/>
      <sheetName val="산수삼방"/>
      <sheetName val="산수사방"/>
      <sheetName val="산수유압"/>
      <sheetName val="산수초비"/>
      <sheetName val="산수C-Plate"/>
      <sheetName val="고창배수"/>
      <sheetName val="고창제석"/>
      <sheetName val="송천제자동보"/>
      <sheetName val="권양기 교체"/>
      <sheetName val="고산"/>
      <sheetName val="내촌자동 "/>
      <sheetName val="수문일"/>
      <sheetName val="수문일1"/>
      <sheetName val="제진일위"/>
      <sheetName val="자재단가"/>
      <sheetName val="9GNG운반"/>
      <sheetName val="품셈TA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7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GNG운반"/>
    </sheetNames>
    <sheetDataSet>
      <sheetData sheetId="0" refreshError="1"/>
    </sheetDataSet>
  </externalBook>
</externalLink>
</file>

<file path=xl/externalLinks/externalLink7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지수산정"/>
      <sheetName val="기타산정"/>
      <sheetName val="조정산출표"/>
      <sheetName val="적용비대상"/>
      <sheetName val="도급금액"/>
      <sheetName val="적용토목"/>
      <sheetName val="지수토목"/>
      <sheetName val="일위대가"/>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7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수문일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7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각종 단가"/>
      <sheetName val="껍데기"/>
      <sheetName val="예정"/>
      <sheetName val="예정공정(기술심의)"/>
      <sheetName val="설계"/>
      <sheetName val="설계내역서"/>
      <sheetName val="원가"/>
      <sheetName val="원가계산서"/>
      <sheetName val="일위"/>
      <sheetName val="일위대가 1"/>
      <sheetName val="일위 대가 2"/>
      <sheetName val="단가산출서"/>
      <sheetName val="인력투입내역"/>
      <sheetName val="직접경비"/>
      <sheetName val="수량"/>
      <sheetName val="수량산출서"/>
      <sheetName val="인력투입비율"/>
      <sheetName val="품셈TABLE"/>
      <sheetName val="일위대가 2"/>
      <sheetName val="산거 3 (직접경비)"/>
      <sheetName val="설계내역서(북한강 30억 18개월)"/>
      <sheetName val="수문일1"/>
      <sheetName val="BOX수량집계표(3)"/>
      <sheetName val="지급자재"/>
      <sheetName val="산출근거"/>
      <sheetName val="범용개발순소요비용"/>
      <sheetName val="9GNG운반"/>
      <sheetName val="LP1"/>
      <sheetName val="인건비"/>
      <sheetName val="직접인건비"/>
      <sheetName val="시중노임단가"/>
      <sheetName val="적용토목"/>
      <sheetName val="기초단가"/>
      <sheetName val="산출내역서"/>
      <sheetName val="수량산출"/>
      <sheetName val="하천제원"/>
      <sheetName val="내역"/>
      <sheetName val="이자율"/>
      <sheetName val="수량산출서 갑지"/>
      <sheetName val="98수문일위"/>
      <sheetName val="노임"/>
      <sheetName val="고시단가"/>
      <sheetName val="목차"/>
    </sheetNames>
    <sheetDataSet>
      <sheetData sheetId="0" refreshError="1"/>
      <sheetData sheetId="1" refreshError="1"/>
      <sheetData sheetId="2" refreshError="1"/>
      <sheetData sheetId="3" refreshError="1"/>
      <sheetData sheetId="4" refreshError="1"/>
      <sheetData sheetId="5" refreshError="1">
        <row r="30">
          <cell r="G30">
            <v>13897865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설계"/>
      <sheetName val="수문일1"/>
      <sheetName val="설 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7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
      <sheetName val="대항목1"/>
      <sheetName val="소항목1"/>
      <sheetName val="대항목2"/>
      <sheetName val="소항목2"/>
      <sheetName val="대항목3"/>
      <sheetName val="일위대가1"/>
      <sheetName val="산근1"/>
      <sheetName val="수리모형내역"/>
      <sheetName val="일위대가2-1"/>
      <sheetName val="일위대가2-2"/>
      <sheetName val="환경DATA"/>
      <sheetName val="단가"/>
      <sheetName val="작성 유의사항"/>
      <sheetName val="설계내역서"/>
      <sheetName val="설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4">
          <cell r="I4">
            <v>36</v>
          </cell>
        </row>
      </sheetData>
      <sheetData sheetId="14"/>
      <sheetData sheetId="15" refreshError="1"/>
      <sheetData sheetId="16" refreshError="1"/>
    </sheetDataSet>
  </externalBook>
</externalLink>
</file>

<file path=xl/externalLinks/externalLink7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
      <sheetName val="대항목1"/>
      <sheetName val="소항목1"/>
      <sheetName val="대항목2"/>
      <sheetName val="소항목2"/>
      <sheetName val="대항목3"/>
      <sheetName val="일위대가1"/>
      <sheetName val="산근1"/>
      <sheetName val="수리모형내역"/>
      <sheetName val="일위대가2-1"/>
      <sheetName val="일위대가2-2"/>
      <sheetName val="환경DATA"/>
      <sheetName val="단가"/>
      <sheetName val="작성 유의사항"/>
      <sheetName val="품셈TABLE"/>
      <sheetName val="설계내역서"/>
      <sheetName val="관접합및부설"/>
      <sheetName val="TYPE-A"/>
      <sheetName val="설계"/>
      <sheetName val="설 계"/>
      <sheetName val="노임단가 및 각종단가"/>
      <sheetName val="각종단가"/>
      <sheetName val="산출내역서"/>
      <sheetName val="기초단가"/>
      <sheetName val="data"/>
      <sheetName val="BID"/>
      <sheetName val="98수문일위"/>
      <sheetName val="용역비내역-진짜"/>
      <sheetName val="고시단가"/>
    </sheetNames>
    <sheetDataSet>
      <sheetData sheetId="0">
        <row r="4">
          <cell r="I4">
            <v>36</v>
          </cell>
        </row>
      </sheetData>
      <sheetData sheetId="1">
        <row r="4">
          <cell r="I4">
            <v>36</v>
          </cell>
        </row>
      </sheetData>
      <sheetData sheetId="2"/>
      <sheetData sheetId="3"/>
      <sheetData sheetId="4"/>
      <sheetData sheetId="5"/>
      <sheetData sheetId="6"/>
      <sheetData sheetId="7"/>
      <sheetData sheetId="8"/>
      <sheetData sheetId="9"/>
      <sheetData sheetId="10"/>
      <sheetData sheetId="11">
        <row r="4">
          <cell r="I4">
            <v>36</v>
          </cell>
        </row>
      </sheetData>
      <sheetData sheetId="12">
        <row r="4">
          <cell r="I4">
            <v>36</v>
          </cell>
        </row>
      </sheetData>
      <sheetData sheetId="13">
        <row r="4">
          <cell r="I4">
            <v>36</v>
          </cell>
        </row>
      </sheetData>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
      <sheetName val="대항목1"/>
      <sheetName val="소항목1"/>
      <sheetName val="대항목2"/>
      <sheetName val="소항목2"/>
      <sheetName val="대항목3"/>
      <sheetName val="일위대가1"/>
      <sheetName val="산근1"/>
      <sheetName val="수리모형내역"/>
      <sheetName val="일위대가2-1"/>
      <sheetName val="일위대가2-2"/>
      <sheetName val="환경DATA"/>
      <sheetName val="단가"/>
      <sheetName val="작성 유의사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4">
          <cell r="I4">
            <v>36</v>
          </cell>
        </row>
      </sheetData>
      <sheetData sheetId="14"/>
    </sheetDataSet>
  </externalBook>
</externalLink>
</file>

<file path=xl/externalLinks/externalLink7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7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예산서"/>
      <sheetName val="일위대가"/>
      <sheetName val="조서"/>
      <sheetName val="품셈TABLE"/>
      <sheetName val="노임"/>
      <sheetName val="BID"/>
      <sheetName val="총괄-1"/>
      <sheetName val="보성조서"/>
      <sheetName val="공정코드"/>
      <sheetName val="단가"/>
      <sheetName val="배수통관(좌)"/>
      <sheetName val="범용개발순소요비용"/>
      <sheetName val="노임단가 및 각종단가"/>
      <sheetName val="품셈(개정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s>
    <sheetDataSet>
      <sheetData sheetId="0" refreshError="1"/>
    </sheetDataSet>
  </externalBook>
</externalLink>
</file>

<file path=xl/externalLinks/externalLink7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배수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5">
          <cell r="T15">
            <v>100</v>
          </cell>
        </row>
      </sheetData>
      <sheetData sheetId="14"/>
      <sheetData sheetId="15"/>
      <sheetData sheetId="16"/>
      <sheetData sheetId="17"/>
      <sheetData sheetId="18"/>
      <sheetData sheetId="19" refreshError="1"/>
    </sheetDataSet>
  </externalBook>
</externalLink>
</file>

<file path=xl/externalLinks/externalLink7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수량산출"/>
      <sheetName val="단가"/>
      <sheetName val="설계내역서"/>
      <sheetName val="품셈TABLE"/>
      <sheetName val="가정급수관"/>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5">
          <cell r="T15">
            <v>100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지구단위계획"/>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7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원가계산-측량"/>
      <sheetName val="1지형측량"/>
      <sheetName val="총괄"/>
      <sheetName val="1급"/>
      <sheetName val="4급"/>
      <sheetName val="수준"/>
      <sheetName val="지형"/>
      <sheetName val="원가계산-용도변경"/>
      <sheetName val="2용도변경"/>
      <sheetName val="원가계산-지구단위"/>
      <sheetName val="3지구단위개요"/>
      <sheetName val="3지구단위"/>
      <sheetName val="원가계산-기본계획"/>
      <sheetName val="4기본계획"/>
      <sheetName val="원가계산-토지적성"/>
      <sheetName val="5토지적성"/>
      <sheetName val="토지적성내역"/>
      <sheetName val="원가계산-사업"/>
      <sheetName val="6개발사업"/>
      <sheetName val="원가계산-토질"/>
      <sheetName val="7토질조사"/>
      <sheetName val="원가계산-환경"/>
      <sheetName val="8환경영향"/>
      <sheetName val="원가계산-기본설계"/>
      <sheetName val="9기본설계"/>
      <sheetName val="지구단위계획"/>
      <sheetName val="설계"/>
      <sheetName val="TYPE-A"/>
      <sheetName val="환경평가"/>
      <sheetName val="인구"/>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지구단위계획"/>
      <sheetName val="대치판정"/>
      <sheetName val="내역"/>
      <sheetName val="집계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3지구단위"/>
    </sheetNames>
    <sheetDataSet>
      <sheetData sheetId="0"/>
      <sheetData sheetId="1" refreshError="1"/>
    </sheetDataSet>
  </externalBook>
</externalLink>
</file>

<file path=xl/externalLinks/externalLink7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임율촌"/>
    </sheetNames>
    <definedNames>
      <definedName name="Macro12"/>
    </definedNames>
    <sheetDataSet>
      <sheetData sheetId="0" refreshError="1"/>
    </sheetDataSet>
  </externalBook>
</externalLink>
</file>

<file path=xl/externalLinks/externalLink7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1공구 건정토건 토공"/>
      <sheetName val="1공구 건정토건 철콘"/>
      <sheetName val="단가산출"/>
      <sheetName val="자재수량"/>
      <sheetName val="Sheet1"/>
      <sheetName val="Sheet2"/>
      <sheetName val="Sheet3"/>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입찰안"/>
      <sheetName val="후다내역"/>
      <sheetName val="실행철강하도"/>
      <sheetName val="공사개요"/>
      <sheetName val="갑지"/>
      <sheetName val="Qheet6"/>
      <sheetName val="준검 내역서"/>
      <sheetName val="주차구획선수량"/>
      <sheetName val="차액보증"/>
      <sheetName val="일위대가"/>
      <sheetName val="내역"/>
      <sheetName val="산출내역서"/>
      <sheetName val="가도공"/>
      <sheetName val="내역서"/>
      <sheetName val="신공항A-9(원가수정)"/>
      <sheetName val="데리네이타현황"/>
      <sheetName val="A-4"/>
      <sheetName val="하조서"/>
      <sheetName val="자재단가비교표"/>
      <sheetName val="개요"/>
      <sheetName val="부대tu"/>
      <sheetName val="#REF"/>
      <sheetName val="정부노임단가"/>
      <sheetName val="변경비교-을"/>
      <sheetName val="저"/>
      <sheetName val="재개발"/>
      <sheetName val="서∼군(2)"/>
      <sheetName val="금호"/>
      <sheetName val="6공구(당초)"/>
      <sheetName val="품의서"/>
      <sheetName val="한강운반비"/>
      <sheetName val="BID"/>
      <sheetName val="목차"/>
      <sheetName val="노임단가"/>
      <sheetName val="98NS-N"/>
      <sheetName val="소야공정계획표"/>
      <sheetName val="기초코드"/>
      <sheetName val="도급"/>
      <sheetName val="을"/>
      <sheetName val="대로근거"/>
      <sheetName val="SG"/>
      <sheetName val="SP-B1"/>
      <sheetName val="1.수인터널"/>
      <sheetName val="SANTOGO"/>
      <sheetName val="토적집계"/>
      <sheetName val="설계예산서"/>
      <sheetName val="갑지(추정)"/>
      <sheetName val="공업용수관로"/>
      <sheetName val="자재단가"/>
      <sheetName val="원형1호맨홀토공수량"/>
      <sheetName val="DATA"/>
      <sheetName val="기초입력 DATA"/>
      <sheetName val="토량1-1"/>
      <sheetName val="45,46"/>
      <sheetName val="Total"/>
      <sheetName val="물가시세"/>
      <sheetName val="일위대가표"/>
      <sheetName val="총괄-1"/>
      <sheetName val="입적표"/>
      <sheetName val="AS포장복구 "/>
      <sheetName val="보할"/>
      <sheetName val="Dae_Jiju"/>
      <sheetName val="Sikje_ingun"/>
      <sheetName val="TREE_D"/>
      <sheetName val="실행대비"/>
      <sheetName val="토목주소"/>
      <sheetName val="eq_data"/>
      <sheetName val="일위(토목)"/>
      <sheetName val="시공여유율"/>
      <sheetName val="부대내역"/>
      <sheetName val="초기화면"/>
      <sheetName val="2.대외공문"/>
      <sheetName val="낙찰표"/>
      <sheetName val="6PILE  (돌출)"/>
      <sheetName val="98지급계획"/>
      <sheetName val="특수선일위대가"/>
      <sheetName val="대비"/>
      <sheetName val="기본단가"/>
      <sheetName val="설 계"/>
      <sheetName val="경비"/>
      <sheetName val="2000년1차"/>
      <sheetName val="건축내역서"/>
      <sheetName val="단가비교표"/>
      <sheetName val="단가산출서"/>
      <sheetName val="입력시트"/>
      <sheetName val="장비집계"/>
      <sheetName val="원본(갑지)"/>
      <sheetName val="지주설치제원"/>
      <sheetName val="결과조달"/>
      <sheetName val="중로근거"/>
      <sheetName val="전기공사"/>
      <sheetName val="3차준공"/>
      <sheetName val="내역(최종본4.5)"/>
      <sheetName val="DATE"/>
      <sheetName val="입찰품의서"/>
      <sheetName val="실행내역서"/>
      <sheetName val="토사(PE)"/>
      <sheetName val="설계"/>
      <sheetName val="배수통관(좌)"/>
      <sheetName val="공문(신)"/>
      <sheetName val="단"/>
      <sheetName val="공통가설"/>
      <sheetName val="N賃率-職"/>
      <sheetName val="APT"/>
      <sheetName val="하수급견적대비"/>
      <sheetName val="시화점실행"/>
      <sheetName val="실행내역"/>
      <sheetName val="ELECTRIC"/>
      <sheetName val="A-7-1LINE(수량)"/>
      <sheetName val="Sheet1 (2)"/>
      <sheetName val="상-교대(A1-A2)"/>
      <sheetName val="노임"/>
      <sheetName val="대치판정"/>
      <sheetName val="인건-측정"/>
      <sheetName val="증감대비"/>
      <sheetName val="접속도로1"/>
      <sheetName val="0.0ControlSheet"/>
      <sheetName val="0.1keyAssumption"/>
      <sheetName val="건축내역"/>
      <sheetName val="BJJIN"/>
      <sheetName val="공제구간조서"/>
      <sheetName val="단면가정"/>
      <sheetName val="설계조건"/>
      <sheetName val="부재력정리"/>
      <sheetName val="횡배수관토공수량"/>
      <sheetName val="강교(Sub)"/>
      <sheetName val="흥양2교토공집계표"/>
      <sheetName val="준공조서갑지"/>
      <sheetName val="연결임시"/>
      <sheetName val="기성신청"/>
      <sheetName val="공사비총괄표"/>
      <sheetName val="TYPE-A"/>
      <sheetName val="일위대가(가설)"/>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전체_1설계"/>
      <sheetName val="수로단위수량"/>
      <sheetName val="직노"/>
      <sheetName val="입출재고현황 (2)"/>
      <sheetName val="배관단가조사서"/>
      <sheetName val="현장관리"/>
      <sheetName val="간접비"/>
      <sheetName val="코드표"/>
      <sheetName val="물량표"/>
      <sheetName val="수문일1"/>
      <sheetName val="가시설"/>
      <sheetName val="공사"/>
      <sheetName val="설계예산"/>
      <sheetName val="충주"/>
      <sheetName val="맨홀수량"/>
      <sheetName val="wall"/>
      <sheetName val="2000년하반기"/>
      <sheetName val="총괄내역서"/>
      <sheetName val="ABUT수량-A1"/>
      <sheetName val="기계내역"/>
      <sheetName val="토공사"/>
      <sheetName val="전기일위대가"/>
      <sheetName val="구천"/>
      <sheetName val="광산내역"/>
      <sheetName val="여과지동"/>
      <sheetName val="기초자료"/>
      <sheetName val="I一般比"/>
      <sheetName val="몰탈재료산출"/>
      <sheetName val="자재목록"/>
      <sheetName val="중기목록"/>
      <sheetName val="단가목록"/>
      <sheetName val="일위목록"/>
      <sheetName val="노임목록"/>
      <sheetName val="손익현황"/>
      <sheetName val="현황CODE"/>
      <sheetName val="교대(A1)"/>
      <sheetName val="전신환매도율"/>
      <sheetName val="설직재-1"/>
      <sheetName val="위치조서"/>
      <sheetName val="을지"/>
      <sheetName val="6호기"/>
      <sheetName val="수자재단위당"/>
      <sheetName val="표지"/>
      <sheetName val="전신"/>
      <sheetName val="수량조서"/>
      <sheetName val="4)유동표"/>
      <sheetName val="일위대가(계측기설치)"/>
      <sheetName val="9GNG운반"/>
      <sheetName val="단가"/>
      <sheetName val="type-F"/>
      <sheetName val="일위대가(1)"/>
      <sheetName val="COPING"/>
      <sheetName val="공종별산출내역서"/>
      <sheetName val=" 총괄표"/>
      <sheetName val="예산내역서"/>
      <sheetName val="BSD (2)"/>
      <sheetName val="nys"/>
      <sheetName val="96보완계획7.12"/>
      <sheetName val="s"/>
      <sheetName val="조명시설"/>
      <sheetName val="공사비예산서(토목분)"/>
      <sheetName val="수량3"/>
      <sheetName val="토목내역"/>
      <sheetName val="관급"/>
      <sheetName val="1.취수장"/>
      <sheetName val="교각계산"/>
      <sheetName val="관일"/>
      <sheetName val="철거산출근거"/>
      <sheetName val="단가조사"/>
      <sheetName val="Front"/>
      <sheetName val="4.내진설계"/>
      <sheetName val="교각1"/>
      <sheetName val="가격조사서"/>
      <sheetName val="세금자료"/>
      <sheetName val="적용대가"/>
      <sheetName val="인건비 "/>
      <sheetName val="골조시행"/>
      <sheetName val="1. 설계조건 2.단면가정 3. 하중계산"/>
      <sheetName val="DATA 입력란"/>
      <sheetName val="CONCRETE"/>
      <sheetName val="2.고용보험료산출근거"/>
      <sheetName val="산출내역서집계표"/>
      <sheetName val="건축집계"/>
      <sheetName val="경영상태"/>
      <sheetName val="MOTOR"/>
      <sheetName val="EQUIP-H"/>
      <sheetName val="200"/>
      <sheetName val="중기일위대가"/>
      <sheetName val="마산방향"/>
      <sheetName val="최초침전지집계표"/>
      <sheetName val="경비2내역"/>
      <sheetName val="노원열병합  건축공사기성내역서"/>
      <sheetName val="원가계산서"/>
      <sheetName val="현장관리비"/>
      <sheetName val="부하(성남)"/>
      <sheetName val="부하계산서"/>
      <sheetName val="집계"/>
      <sheetName val="날개벽(시점좌측)"/>
      <sheetName val="포장공자재집계표"/>
      <sheetName val="부대입찰 내역서"/>
      <sheetName val="전차선로 물량표"/>
      <sheetName val="자재"/>
      <sheetName val="공통(20-91)"/>
      <sheetName val="현대물량"/>
      <sheetName val="실행내역서 "/>
      <sheetName val="제잡비.xls"/>
      <sheetName val="TB-내역서"/>
      <sheetName val="신대방33(적용)"/>
      <sheetName val="포장단면별단위수량"/>
      <sheetName val="3BL공동구 수량"/>
      <sheetName val="수량산출"/>
      <sheetName val="가로등내역서"/>
      <sheetName val="자재일람"/>
      <sheetName val="전라자금"/>
      <sheetName val="b_yesan"/>
      <sheetName val="INPUT(덕도방향-시점)"/>
      <sheetName val="CPM챠트"/>
      <sheetName val="지우지마"/>
      <sheetName val="토목"/>
      <sheetName val="설계기준"/>
      <sheetName val="내역1"/>
      <sheetName val="노무비"/>
      <sheetName val="2000전체분"/>
      <sheetName val="DC-O-4-S(설명서)"/>
      <sheetName val="평균터파기고(1-2,ASP)"/>
      <sheetName val="투찰(하수)"/>
      <sheetName val="프랜트면허"/>
      <sheetName val="토공(우물통,기타) "/>
      <sheetName val="견적서"/>
      <sheetName val="현장별계약현황('98.10.31)"/>
      <sheetName val="구의33고"/>
      <sheetName val="금액내역서"/>
      <sheetName val="1_수인터널"/>
      <sheetName val="6PILE__(돌출)"/>
      <sheetName val="2_대외공문"/>
      <sheetName val="설_계"/>
      <sheetName val="AS포장복구_"/>
      <sheetName val="건축공사"/>
      <sheetName val="STAND20"/>
      <sheetName val="콤보박스와 리스트박스의 연결"/>
      <sheetName val="유형처분"/>
      <sheetName val="원가서"/>
      <sheetName val="자재집계표"/>
      <sheetName val="명단"/>
      <sheetName val="Eq. Mobilization"/>
      <sheetName val="Y-WORK"/>
      <sheetName val="입적6-10"/>
      <sheetName val="공량산출서"/>
      <sheetName val="J直材4"/>
      <sheetName val="일위(PN)"/>
      <sheetName val="참조"/>
      <sheetName val="종단계산"/>
      <sheetName val="설계내역서"/>
      <sheetName val="VXXXXXXX"/>
      <sheetName val="집계표(수배전제조구매)"/>
      <sheetName val="확약서"/>
      <sheetName val="F4-F7"/>
      <sheetName val="장비당단가 (1)"/>
      <sheetName val="Sheet2 (2)"/>
      <sheetName val="업무"/>
      <sheetName val="설계서"/>
      <sheetName val="예산서"/>
      <sheetName val="총공사비"/>
      <sheetName val="배수내역"/>
      <sheetName val="팔당터널(1공구)"/>
      <sheetName val="98수문일위"/>
      <sheetName val="현장관리비 산출내역"/>
      <sheetName val="97년 추정"/>
      <sheetName val="수 량 명 세 서 - 1"/>
      <sheetName val="인건비"/>
      <sheetName val="각형맨홀"/>
      <sheetName val="본공사"/>
      <sheetName val="JUCKEYK"/>
      <sheetName val="S0"/>
      <sheetName val="화설내"/>
      <sheetName val="도급b_balju"/>
      <sheetName val="발주설계서(당초)"/>
      <sheetName val="연습"/>
      <sheetName val="세부내역"/>
      <sheetName val="내역(최종본4_5)"/>
      <sheetName val="0_0ControlSheet"/>
      <sheetName val="0_1keyAssumption"/>
      <sheetName val="Type(123)"/>
      <sheetName val="원가계산 (2)"/>
      <sheetName val="견적대비표"/>
      <sheetName val="진주방향"/>
      <sheetName val="_REF"/>
      <sheetName val="산수배수"/>
      <sheetName val="건설성적"/>
      <sheetName val="증감내역서"/>
      <sheetName val="전기단가조사서"/>
      <sheetName val="플랜트 설치"/>
      <sheetName val="경영혁신본부"/>
      <sheetName val="0Title"/>
      <sheetName val="PI"/>
      <sheetName val="물집"/>
      <sheetName val="집계표(OPTION)"/>
      <sheetName val="1.설계조건"/>
      <sheetName val="음료실행"/>
      <sheetName val="실행간접비용"/>
      <sheetName val="보고"/>
      <sheetName val="선정요령"/>
      <sheetName val="날개벽"/>
      <sheetName val="주경기-오배수"/>
      <sheetName val="뚝토공"/>
      <sheetName val="국내"/>
      <sheetName val="우석문틀"/>
      <sheetName val="노임이"/>
      <sheetName val="하중"/>
      <sheetName val="인사자료총집계"/>
      <sheetName val="건축내역(진해석동)"/>
      <sheetName val="Sheet9"/>
      <sheetName val="설계명세서"/>
      <sheetName val="예산M6-B"/>
      <sheetName val="AB자재단가"/>
      <sheetName val="횡배수관"/>
      <sheetName val="품셈TABLE"/>
      <sheetName val="장비별표(오거보링)(Ø400)(12M)"/>
      <sheetName val="단가(반정1교-원주)"/>
      <sheetName val="주요자재단가"/>
      <sheetName val="현황산출서"/>
      <sheetName val="수량산출서"/>
      <sheetName val="상세산출"/>
      <sheetName val="밸브설치"/>
      <sheetName val="시중노임단가"/>
      <sheetName val="적현로"/>
      <sheetName val="50-4(2차)"/>
      <sheetName val="IW-LIST"/>
      <sheetName val="공정표 "/>
      <sheetName val="1.설계기준"/>
      <sheetName val="내역서01"/>
      <sheetName val="S12"/>
      <sheetName val="별표 "/>
      <sheetName val="TEST1"/>
      <sheetName val="수량집계표"/>
      <sheetName val="배수공"/>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총집계표"/>
      <sheetName val="간지"/>
      <sheetName val="3F"/>
      <sheetName val="기계경비"/>
      <sheetName val="base"/>
      <sheetName val="총괄"/>
      <sheetName val="포설list원본"/>
      <sheetName val="세부내역서"/>
      <sheetName val="공사비산출내역"/>
      <sheetName val="신공항A-;(원가수정)"/>
      <sheetName val="견적조건"/>
      <sheetName val="CALCULATION"/>
      <sheetName val="내역분기"/>
      <sheetName val="차수"/>
      <sheetName val="건축적용원가계산"/>
      <sheetName val="비교1"/>
      <sheetName val="신우"/>
      <sheetName val="설-원가"/>
      <sheetName val="FB25JN"/>
      <sheetName val="현경"/>
      <sheetName val="기초(1)"/>
      <sheetName val="1호맨홀수량산출"/>
      <sheetName val="관련자료입력"/>
      <sheetName val="앵커구조계산"/>
      <sheetName val="집 계 표"/>
      <sheetName val="마산월령동골조물량변경"/>
      <sheetName val="입찰"/>
      <sheetName val="일위대가목록"/>
      <sheetName val="데이타"/>
      <sheetName val="덕전리"/>
      <sheetName val="수목단가"/>
      <sheetName val="시설수량표"/>
      <sheetName val="식재수량표"/>
      <sheetName val="내역서변경성원"/>
      <sheetName val="P.M 별"/>
      <sheetName val="자금청구"/>
      <sheetName val="건축-물가변동"/>
      <sheetName val="실행(ALT1)"/>
      <sheetName val="정보"/>
      <sheetName val="프라임 강변역(4,236)"/>
      <sheetName val="지급자재"/>
      <sheetName val="수입"/>
      <sheetName val="산출근거"/>
      <sheetName val="TOT"/>
      <sheetName val="구조물철거타공정이월"/>
      <sheetName val="5.2코핑"/>
      <sheetName val="철근단면적"/>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1공구_건정토건_토공1"/>
      <sheetName val="1공구_건정토건_철콘1"/>
      <sheetName val="보도내역_(3)1"/>
      <sheetName val="준검_내역서1"/>
      <sheetName val="입출재고현황_(2)"/>
      <sheetName val="Sheet1_(2)"/>
      <sheetName val="근로자자료입력"/>
      <sheetName val="참고자료"/>
      <sheetName val="입찰보고"/>
      <sheetName val="경상비"/>
      <sheetName val="영업소실적"/>
      <sheetName val="유림골조"/>
      <sheetName val="전기"/>
      <sheetName val="깨기"/>
      <sheetName val="기계경비일람"/>
      <sheetName val="보도경계블럭"/>
      <sheetName val="수토공단위당"/>
      <sheetName val="대우"/>
      <sheetName val="내   역"/>
      <sheetName val="2.교량(신설)"/>
      <sheetName val="CTEMCOST"/>
      <sheetName val="코드"/>
      <sheetName val="위생기구"/>
      <sheetName val="기계실냉난방"/>
      <sheetName val="울산자금"/>
      <sheetName val="8.PILE  (돌출)"/>
      <sheetName val="機器明細(MC)"/>
      <sheetName val="변경후원본2"/>
      <sheetName val="강북라우터"/>
      <sheetName val="공사분석"/>
      <sheetName val="건집"/>
      <sheetName val="기집"/>
      <sheetName val="토집"/>
      <sheetName val="조집"/>
      <sheetName val="2000년 공정표"/>
      <sheetName val="설내역서 "/>
      <sheetName val="TBN실행"/>
      <sheetName val="지중자재단가"/>
      <sheetName val="샘플표지"/>
      <sheetName val="역T형"/>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Set>
  </externalBook>
</externalLink>
</file>

<file path=xl/externalLinks/externalLink7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찰표"/>
      <sheetName val="00지역시설공사낙찰표"/>
      <sheetName val="00지역시설공사낙찰표 (2)"/>
      <sheetName val="품셈TABLE"/>
    </sheetNames>
    <sheetDataSet>
      <sheetData sheetId="0"/>
      <sheetData sheetId="1" refreshError="1"/>
      <sheetData sheetId="2" refreshError="1"/>
      <sheetData sheetId="3" refreshError="1"/>
    </sheetDataSet>
  </externalBook>
</externalLink>
</file>

<file path=xl/externalLinks/externalLink7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_세로"/>
      <sheetName val="표지_가로"/>
      <sheetName val="9 5_9 6"/>
      <sheetName val="9 5_9 8"/>
      <sheetName val="9 6_9 7"/>
      <sheetName val="9 7_9 7"/>
      <sheetName val="9 6_9 8 "/>
      <sheetName val="9 7_9 8"/>
      <sheetName val="9 8_9 8"/>
      <sheetName val="전신환매도율"/>
      <sheetName val="표___지"/>
      <sheetName val="4.장비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Set>
  </externalBook>
</externalLink>
</file>

<file path=xl/externalLinks/externalLink7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1.수인터널"/>
      <sheetName val="2.웅진터널"/>
      <sheetName val="3.웅진1터널"/>
      <sheetName val="4.옥외전기설비"/>
      <sheetName val="5.건물전기"/>
      <sheetName val="자재단가"/>
      <sheetName val="일위대가서"/>
      <sheetName val="일위대가서(종)"/>
      <sheetName val="가로등부표"/>
      <sheetName val="Sheet1"/>
      <sheetName val="DAN"/>
      <sheetName val="입찰안"/>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수자재단위당"/>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내역서"/>
    </sheetNames>
    <sheetDataSet>
      <sheetData sheetId="0" refreshError="1"/>
      <sheetData sheetId="1" refreshError="1"/>
      <sheetData sheetId="2" refreshError="1"/>
    </sheetDataSet>
  </externalBook>
</externalLink>
</file>

<file path=xl/externalLinks/externalLink7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내역서"/>
    </sheetNames>
    <sheetDataSet>
      <sheetData sheetId="0" refreshError="1"/>
      <sheetData sheetId="1" refreshError="1"/>
      <sheetData sheetId="2" refreshError="1"/>
    </sheetDataSet>
  </externalBook>
</externalLink>
</file>

<file path=xl/externalLinks/externalLink7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REF"/>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경기장 견적"/>
      <sheetName val="내역서"/>
      <sheetName val="지구단위계획"/>
    </sheetNames>
    <sheetDataSet>
      <sheetData sheetId="0" refreshError="1"/>
      <sheetData sheetId="1" refreshError="1"/>
      <sheetData sheetId="2" refreshError="1"/>
    </sheetDataSet>
  </externalBook>
</externalLink>
</file>

<file path=xl/externalLinks/externalLink7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자재단가"/>
      <sheetName val="1.수인터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7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대치판정"/>
      <sheetName val="#REF"/>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Set>
  </externalBook>
</externalLink>
</file>

<file path=xl/externalLinks/externalLink7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신우"/>
      <sheetName val="내역서"/>
      <sheetName val="기계경비(시간당)"/>
      <sheetName val="램머"/>
      <sheetName val="터파기및재료"/>
      <sheetName val="총괄서"/>
      <sheetName val="용수량(생활용수)"/>
      <sheetName val="공구"/>
      <sheetName val="장비집계"/>
      <sheetName val="3BL공동구 수량"/>
      <sheetName val="자재집계표"/>
      <sheetName val="Sheet1"/>
      <sheetName val="가중치"/>
      <sheetName val="말뚝지지력산정"/>
      <sheetName val="제-노임"/>
      <sheetName val="제직재"/>
      <sheetName val="#REF"/>
      <sheetName val="신표지1"/>
      <sheetName val="집계표"/>
      <sheetName val="청천내"/>
      <sheetName val="명세서"/>
      <sheetName val="수량산출"/>
      <sheetName val="평가데이터"/>
      <sheetName val="산출금액내역"/>
      <sheetName val="구천"/>
      <sheetName val="2공구하도급내역서"/>
      <sheetName val="DATE"/>
      <sheetName val="내역"/>
      <sheetName val="포장공"/>
      <sheetName val="요율"/>
      <sheetName val="자재대"/>
      <sheetName val="3.공통공사대비"/>
      <sheetName val="경산"/>
      <sheetName val="설계예산서"/>
      <sheetName val="일위"/>
      <sheetName val="기계경비"/>
      <sheetName val="9GNG운반"/>
      <sheetName val="실행철강하도"/>
      <sheetName val="현장예산"/>
      <sheetName val="예총"/>
      <sheetName val="2000년1차"/>
      <sheetName val="2000전체분"/>
      <sheetName val="일위대가9803"/>
      <sheetName val="TOTAL_BOQ"/>
      <sheetName val="범례표"/>
      <sheetName val="동원인원"/>
      <sheetName val="주차구획선수량"/>
      <sheetName val="조경내역서"/>
      <sheetName val="연결관암거"/>
      <sheetName val="총괄"/>
      <sheetName val="도급예산내역서봉투"/>
      <sheetName val="공사원가계산서"/>
      <sheetName val="설계산출표지"/>
      <sheetName val="도급예산내역서총괄표"/>
      <sheetName val="을부담운반비"/>
      <sheetName val="운반비산출"/>
      <sheetName val="Total"/>
      <sheetName val="자재단가"/>
      <sheetName val="Sheet5"/>
      <sheetName val="우수맨홀공제단위수량"/>
      <sheetName val="한강운반비"/>
      <sheetName val="원본(갑지)"/>
      <sheetName val="단열-자재"/>
      <sheetName val="공제수량총집계표"/>
      <sheetName val="임금단가"/>
      <sheetName val="총집계표"/>
      <sheetName val="가압장(토목)"/>
      <sheetName val="조명율표"/>
      <sheetName val="입력란"/>
      <sheetName val="97노임단가"/>
      <sheetName val="본선차로수량집계표"/>
      <sheetName val="설계서을"/>
      <sheetName val="품셈집계표"/>
      <sheetName val="자재조사표"/>
      <sheetName val="옹벽일반수량"/>
      <sheetName val="수량3"/>
      <sheetName val="9.정착구 보강"/>
      <sheetName val="CTEMCOST"/>
      <sheetName val="6PILE  (돌출)"/>
      <sheetName val="총투입계"/>
      <sheetName val="설계내역서"/>
      <sheetName val="준검 내역서"/>
      <sheetName val="대창(함평)"/>
      <sheetName val="대창(장성)"/>
      <sheetName val="대창(함평)-창열"/>
      <sheetName val="원가"/>
      <sheetName val="연습"/>
      <sheetName val="데이타"/>
      <sheetName val="맨홀수량"/>
      <sheetName val="H-PILE수량집계"/>
      <sheetName val="코드표"/>
      <sheetName val="ABUT수량-A1"/>
      <sheetName val="기초코드"/>
      <sheetName val="SANBAISU"/>
      <sheetName val="2002하반기노임기준"/>
      <sheetName val="심사공종"/>
      <sheetName val="토적표"/>
      <sheetName val="공사개요"/>
      <sheetName val="설계예산"/>
      <sheetName val="WORK"/>
      <sheetName val="danga"/>
      <sheetName val="ilch"/>
      <sheetName val="목차"/>
      <sheetName val="배관배선 단가조사"/>
      <sheetName val="일위대가집계"/>
      <sheetName val="대치판정"/>
      <sheetName val="단가 (2)"/>
      <sheetName val="공사기본내용입력"/>
      <sheetName val="본사공가현황"/>
      <sheetName val="견적"/>
      <sheetName val="토목검측서"/>
      <sheetName val="1차 내역서"/>
      <sheetName val="slurrywall설계가"/>
      <sheetName val="파형강관집계"/>
      <sheetName val="철근량"/>
      <sheetName val="설비"/>
      <sheetName val="구조물터파기수량집계"/>
      <sheetName val="배수공 시멘트 및 골재량 산출"/>
      <sheetName val="공량(1월22일)"/>
      <sheetName val="측구터파기공수량집계"/>
      <sheetName val="96보완계획7.12"/>
      <sheetName val="초기화면"/>
      <sheetName val="관급자재"/>
      <sheetName val="날개벽수량표"/>
      <sheetName val="(A)내역서"/>
      <sheetName val="대로근거"/>
      <sheetName val="9811"/>
      <sheetName val="위치조서"/>
      <sheetName val="시선유도표지집계표"/>
      <sheetName val="3BL공동구_수량"/>
      <sheetName val="70%"/>
      <sheetName val="부하계산서"/>
      <sheetName val="전선 및 전선관"/>
      <sheetName val="수산(당)"/>
      <sheetName val="을지"/>
      <sheetName val="일위대가표"/>
      <sheetName val="덕전리"/>
      <sheetName val="실행내역서"/>
      <sheetName val="산출근거"/>
      <sheetName val="Sheet2"/>
      <sheetName val="현장경비"/>
      <sheetName val="방배동내역(리라)"/>
      <sheetName val="건축공사집계표"/>
      <sheetName val="방배동내역 (총괄)"/>
      <sheetName val="부대공사총괄"/>
      <sheetName val="내역서단가산출용"/>
      <sheetName val="bid"/>
      <sheetName val="단가산출"/>
      <sheetName val="안정검토"/>
      <sheetName val="단면설계"/>
      <sheetName val="T13(P68~72,78)"/>
      <sheetName val="이토변실(A3-LINE)"/>
      <sheetName val="Sheet3"/>
      <sheetName val="반포2차"/>
      <sheetName val="입찰안"/>
      <sheetName val="차액보증"/>
      <sheetName val="첨"/>
      <sheetName val="6공구(당초)"/>
      <sheetName val="노임이"/>
      <sheetName val="을"/>
      <sheetName val="SG"/>
      <sheetName val="12호기내역서(건축분)"/>
      <sheetName val="빙장비사양"/>
      <sheetName val="총괄내역서"/>
      <sheetName val="일반수량"/>
      <sheetName val="용산1(해보)"/>
      <sheetName val="98수문일위"/>
      <sheetName val="교각계산"/>
      <sheetName val="우각부보강"/>
      <sheetName val="내역갑지"/>
      <sheetName val="원형1호맨홀토공수량"/>
      <sheetName val="식재인부"/>
      <sheetName val="신호등일위대가"/>
      <sheetName val="200"/>
      <sheetName val="마산방향"/>
      <sheetName val="진주방향"/>
      <sheetName val="실행견적"/>
      <sheetName val="수입"/>
      <sheetName val="계양가시설"/>
      <sheetName val="흄관기초"/>
      <sheetName val="Sheet1 (2)"/>
      <sheetName val="내역서(전기)"/>
      <sheetName val="배수철근"/>
      <sheetName val="일위단위"/>
      <sheetName val="환경기계공정표 (3)"/>
      <sheetName val="절대삭제금지"/>
      <sheetName val="증감내역서"/>
      <sheetName val="토사(PE)"/>
      <sheetName val="준공평가"/>
      <sheetName val="비교1"/>
      <sheetName val="물량표"/>
      <sheetName val="Sheet4"/>
      <sheetName val="구의33고"/>
      <sheetName val="9-1차이내역"/>
      <sheetName val="COPING"/>
      <sheetName val="설계"/>
      <sheetName val="실행내역"/>
      <sheetName val="EACT10"/>
      <sheetName val="원형맨홀수량"/>
      <sheetName val="DATA 입력란"/>
      <sheetName val="1. 설계조건 2.단면가정 3. 하중계산"/>
      <sheetName val="데리네이타현황"/>
      <sheetName val="역T형교대(말뚝기초)"/>
      <sheetName val="이름정의"/>
      <sheetName val="Macro1"/>
      <sheetName val="중로근거"/>
      <sheetName val="시운전연료"/>
      <sheetName val="노임"/>
      <sheetName val="b_balju"/>
      <sheetName val="오수주요자재"/>
      <sheetName val="s"/>
      <sheetName val="용역비내역-진짜"/>
      <sheetName val="BSD (2)"/>
      <sheetName val="우수공"/>
      <sheetName val="database"/>
      <sheetName val="관경별내역서"/>
      <sheetName val="guard(mac)"/>
      <sheetName val="수량집계"/>
      <sheetName val="MAT"/>
      <sheetName val="연도별cash"/>
      <sheetName val="2호맨홀공제수량"/>
      <sheetName val="전기단가조사서"/>
      <sheetName val="일반수량총괄집계"/>
      <sheetName val="고유코드_설계"/>
      <sheetName val="도기류"/>
      <sheetName val="배수공"/>
      <sheetName val="건축내역"/>
      <sheetName val="할증"/>
      <sheetName val="확약서"/>
      <sheetName val="파일의이용"/>
      <sheetName val="빗물받이(910-510-410)"/>
      <sheetName val="직노"/>
      <sheetName val="차선도색-연장,수량(1)"/>
      <sheetName val="자료입력"/>
      <sheetName val="표지"/>
      <sheetName val="간지"/>
      <sheetName val="토목(용인)"/>
      <sheetName val="중기사용료"/>
      <sheetName val="전기"/>
      <sheetName val="노무비"/>
      <sheetName val="재료비단가"/>
      <sheetName val="호프"/>
      <sheetName val="A-8 PD(도로중앙)"/>
      <sheetName val="현금흐름"/>
      <sheetName val="물가시세"/>
      <sheetName val="변경비교-을"/>
      <sheetName val="15"/>
      <sheetName val="시설물단가표"/>
      <sheetName val="노무비단가표"/>
      <sheetName val="기초자료입력"/>
      <sheetName val="내역서 (2)"/>
      <sheetName val="N賃率-職"/>
      <sheetName val="화설내"/>
      <sheetName val="SORCE1"/>
      <sheetName val="간접"/>
      <sheetName val="98NS-N"/>
      <sheetName val="교각1"/>
      <sheetName val="추가예산"/>
      <sheetName val="단중표"/>
      <sheetName val="현장관리비참조"/>
      <sheetName val="하조서"/>
      <sheetName val="다곡2교"/>
      <sheetName val="포장복구집계"/>
      <sheetName val="날개벽"/>
      <sheetName val="현장경상비"/>
      <sheetName val="옹벽공 수량집계표"/>
      <sheetName val="실행간접비용"/>
      <sheetName val="공내역"/>
      <sheetName val="7.PILE  (돌출)"/>
      <sheetName val="8.PILE  (돌출)"/>
      <sheetName val="사  업  비  수  지  예  산  서"/>
      <sheetName val="INPUT"/>
      <sheetName val="교대(A1)"/>
      <sheetName val="몰탈"/>
      <sheetName val="대비"/>
      <sheetName val="집수정(600-700)"/>
      <sheetName val="설계명세서"/>
      <sheetName val="설계예시"/>
      <sheetName val="기초단가"/>
      <sheetName val="수량증감표"/>
      <sheetName val="터파기운반비산출"/>
      <sheetName val="산적토운반비산출"/>
      <sheetName val="적용단가"/>
      <sheetName val="부대내역"/>
      <sheetName val="내역서01"/>
      <sheetName val="1.수인터널"/>
      <sheetName val="단위수량산출"/>
      <sheetName val="실행대비"/>
      <sheetName val="시점경사로"/>
      <sheetName val="날개벽(TYPE2)"/>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DATA"/>
      <sheetName val="상 부"/>
      <sheetName val="청 구"/>
      <sheetName val="설계산출기초"/>
      <sheetName val="공사비집계"/>
      <sheetName val="지중자재단가"/>
      <sheetName val="1000 DB구축 부표"/>
      <sheetName val="공사비"/>
      <sheetName val="연도손익"/>
      <sheetName val="회수금"/>
      <sheetName val="대체용지"/>
      <sheetName val="건자이자"/>
      <sheetName val="내부매출원가"/>
      <sheetName val="지구 리스트"/>
      <sheetName val="용지비"/>
      <sheetName val="프랜트면허"/>
      <sheetName val="날개벽(시점좌측)"/>
      <sheetName val="견적서"/>
      <sheetName val="교사기준면적(중)"/>
      <sheetName val="특수선일위대가"/>
      <sheetName val="내역서1999.8최종"/>
      <sheetName val="단면가정"/>
      <sheetName val="설계조건"/>
      <sheetName val="보차도경계석"/>
      <sheetName val="SLAB&quot;1&quot;"/>
      <sheetName val="wall"/>
      <sheetName val="품셈"/>
      <sheetName val="인부임"/>
      <sheetName val="원가+내역"/>
      <sheetName val="선정요령"/>
      <sheetName val="갑지"/>
      <sheetName val="연장및면적(좌측)"/>
      <sheetName val="물가대비표"/>
      <sheetName val="Sheet2 (2)"/>
      <sheetName val="TYPE-A"/>
      <sheetName val="건축내역서 (경제상무실)"/>
      <sheetName val="마산월령동골조물량변경"/>
      <sheetName val="조건"/>
      <sheetName val="뚝토공"/>
      <sheetName val="단면 (2)"/>
      <sheetName val="금액내역서"/>
      <sheetName val="VXXXXXX"/>
      <sheetName val="수로단위수량"/>
      <sheetName val="교대철근집계"/>
      <sheetName val="노임단가"/>
      <sheetName val="흙쌓기도수로설치현황"/>
      <sheetName val="수목표준대가"/>
      <sheetName val="PROJECT BRIEF(EX.NEW)"/>
      <sheetName val="Site Expenses"/>
      <sheetName val="단가조사-2"/>
      <sheetName val="Baby일위대가"/>
      <sheetName val="환율CHANGE"/>
      <sheetName val="하수급견적대비"/>
      <sheetName val="단가"/>
      <sheetName val="조경"/>
      <sheetName val="금액"/>
      <sheetName val="시점교대"/>
      <sheetName val="공사비증감"/>
      <sheetName val="PI"/>
      <sheetName val="단위단가"/>
      <sheetName val="공사"/>
      <sheetName val="원가계산하도"/>
      <sheetName val="입력자료"/>
      <sheetName val="설내역서 "/>
      <sheetName val="현장소운반"/>
      <sheetName val="관구보호몰탈"/>
      <sheetName val="공용(현대건설공구)"/>
      <sheetName val="현대건설공구(UNIT)"/>
      <sheetName val="낙석방지수량"/>
      <sheetName val="1차설계변경내역"/>
      <sheetName val="입찰견적보고서"/>
      <sheetName val="토공(우물통,기타) "/>
      <sheetName val="계수시트"/>
      <sheetName val="11.1 단면hwp"/>
      <sheetName val="내역표지"/>
      <sheetName val="앵커구조계산"/>
      <sheetName val="공사설명서"/>
      <sheetName val="단양 00 아파트-세부내역"/>
      <sheetName val="기본일위"/>
      <sheetName val="갑지1"/>
      <sheetName val="정부노임단가"/>
      <sheetName val="일위대가_가설_"/>
      <sheetName val="배수통관(좌)"/>
      <sheetName val="INPUT(덕도방향-시점)"/>
      <sheetName val="GI-LIST"/>
      <sheetName val="해평견적"/>
      <sheetName val="건축공사"/>
      <sheetName val="pier-1"/>
      <sheetName val="배수공 주요자재 집계표"/>
      <sheetName val="관접합및부설"/>
      <sheetName val="산출내역서집계표"/>
      <sheetName val="기초일위"/>
      <sheetName val="수목단가"/>
      <sheetName val="시설수량표"/>
      <sheetName val="시설일위"/>
      <sheetName val="식재수량표"/>
      <sheetName val="설계내역"/>
      <sheetName val="tggwan(mac)"/>
      <sheetName val="총괄내역"/>
      <sheetName val="내역_FILE"/>
      <sheetName val="터파기단면도(보도)"/>
      <sheetName val="06 일위대가목록"/>
      <sheetName val="공사현황"/>
      <sheetName val="설계가"/>
      <sheetName val="음성방향"/>
      <sheetName val="산출기준자료"/>
      <sheetName val="구역화물"/>
      <sheetName val="시험비"/>
      <sheetName val="일위대가목록"/>
      <sheetName val="단위목록"/>
      <sheetName val="6호기"/>
      <sheetName val="토목주소"/>
      <sheetName val="내역전기"/>
      <sheetName val="감액총괄표"/>
      <sheetName val="세부내역서"/>
      <sheetName val="Customer Databas"/>
      <sheetName val="예가표"/>
      <sheetName val="평내중"/>
      <sheetName val="연결임시"/>
      <sheetName val="공량산출서"/>
      <sheetName val="옹벽수량집계"/>
      <sheetName val="4.내진설계"/>
      <sheetName val=" ｹ-ﾌﾞﾙ"/>
      <sheetName val="노임단가 (2)"/>
      <sheetName val="관급자재대"/>
      <sheetName val="중기사용료산출근거"/>
      <sheetName val="단가 및 재료비"/>
      <sheetName val="2_단면가정"/>
      <sheetName val="수주추정"/>
      <sheetName val="1.설계기준"/>
      <sheetName val="Y-WORK"/>
      <sheetName val="BJJIN"/>
      <sheetName val="직접경비"/>
      <sheetName val="직접인건비"/>
      <sheetName val="수안보-MBR1"/>
      <sheetName val="참조"/>
      <sheetName val="제경비율"/>
      <sheetName val="산출내역서"/>
      <sheetName val="공사명입력"/>
      <sheetName val="근로자자료입력"/>
      <sheetName val="참고자료"/>
      <sheetName val="공사비 증감 내역서"/>
      <sheetName val="기둥(원형)"/>
      <sheetName val="참고사항"/>
      <sheetName val="상호참고자료"/>
      <sheetName val="발주처자료입력"/>
      <sheetName val="회사기본자료"/>
      <sheetName val="하자보증자료"/>
      <sheetName val="기술자관련자료"/>
      <sheetName val="남양내역"/>
      <sheetName val="MAIN_TABLE"/>
      <sheetName val="1.설계조건"/>
      <sheetName val="원가서"/>
      <sheetName val="출장내역"/>
      <sheetName val="개요"/>
      <sheetName val="1.우편집중내역서"/>
      <sheetName val="일위대가(가설)"/>
      <sheetName val="사각맨홀"/>
      <sheetName val="자재"/>
      <sheetName val="경비_원본"/>
      <sheetName val="토목공사"/>
      <sheetName val="포장공자재집계표"/>
      <sheetName val="각형맨홀"/>
      <sheetName val="포장공수량집계표"/>
      <sheetName val="도장수량(하1)"/>
      <sheetName val="주형"/>
      <sheetName val="인원투입"/>
      <sheetName val="코드"/>
      <sheetName val="공비현2"/>
      <sheetName val="도급내역"/>
      <sheetName val="물집"/>
      <sheetName val="도급금액"/>
      <sheetName val="재노경"/>
      <sheetName val="콘크리트타설집계표"/>
      <sheetName val="전 기"/>
      <sheetName val="대림경상68억"/>
      <sheetName val="사통"/>
      <sheetName val="산근"/>
      <sheetName val="우수"/>
      <sheetName val="입력"/>
      <sheetName val="계림(함평)"/>
      <sheetName val="계림(장성)"/>
      <sheetName val="산수배수"/>
      <sheetName val="내역(신례)"/>
      <sheetName val="포장물량집계"/>
      <sheetName val="표지 (2)"/>
      <sheetName val="총괄표"/>
      <sheetName val="슬래브수량"/>
      <sheetName val="일위대가(1)"/>
      <sheetName val="구조물공집계"/>
      <sheetName val="상행-교대(A1-A2)"/>
      <sheetName val="건축공사실행"/>
      <sheetName val="입력DATA"/>
      <sheetName val="바닥판"/>
      <sheetName val="집수A"/>
      <sheetName val="내역서적용수량"/>
      <sheetName val="부표총괄"/>
      <sheetName val="갑지(추정)"/>
      <sheetName val="VII-2현장경비"/>
      <sheetName val="Ⅴ-2.공종별내역"/>
      <sheetName val="입력시트"/>
      <sheetName val="출력X"/>
      <sheetName val="가로등내역서"/>
      <sheetName val="nys"/>
      <sheetName val="유림골조"/>
      <sheetName val="플랜트 설치"/>
      <sheetName val="용역단가"/>
      <sheetName val="효성CB 1P기초"/>
      <sheetName val="조견표"/>
      <sheetName val="전차선로 물량표"/>
      <sheetName val="1.CB"/>
      <sheetName val="변수"/>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연속벽현황"/>
      <sheetName val="단"/>
      <sheetName val="원유_BANK"/>
      <sheetName val="세금자료"/>
      <sheetName val="1차"/>
      <sheetName val="수량집계표"/>
      <sheetName val="탄성1"/>
      <sheetName val="원하도급내역서(당초)"/>
      <sheetName val="사유서제출현황-2"/>
      <sheetName val="골재집계"/>
      <sheetName val="-레미콘집계"/>
      <sheetName val="-몰탈콘크리트"/>
      <sheetName val="자갈,시멘트,모래산출"/>
      <sheetName val="-철근집계"/>
      <sheetName val="포장재료(1)"/>
      <sheetName val="-흄관집계"/>
      <sheetName val="4.2.1 마루높이 검토"/>
      <sheetName val="시설물기초"/>
      <sheetName val="중요"/>
      <sheetName val="총내역서"/>
      <sheetName val="List"/>
      <sheetName val="1"/>
      <sheetName val="공사품의서"/>
      <sheetName val="가열로SW"/>
      <sheetName val="99노임단가"/>
      <sheetName val="unitpric"/>
      <sheetName val="noyim"/>
      <sheetName val="03전반노무비"/>
      <sheetName val="하도급 검토"/>
      <sheetName val="3.하중계산"/>
      <sheetName val="보도포장연장조서-표준차도부"/>
      <sheetName val="표준차도부연장조서-ASP"/>
      <sheetName val=" 상부공통집계(총괄)"/>
      <sheetName val="단가조정표"/>
      <sheetName val="순공사비"/>
      <sheetName val="품셈TABLE"/>
      <sheetName val="낙찰표"/>
      <sheetName val="단 box"/>
      <sheetName val="단가조건(02년)"/>
      <sheetName val="시화점실행"/>
      <sheetName val="해외(원화)"/>
      <sheetName val="설-원가"/>
      <sheetName val="일위집계표"/>
      <sheetName val="계산서(곡선부)"/>
      <sheetName val="포장재료집계표"/>
      <sheetName val="단가(1)"/>
      <sheetName val="중강당 내역"/>
      <sheetName val="부대tu"/>
      <sheetName val="토공"/>
      <sheetName val="일위대가-1"/>
      <sheetName val="05-원가계산"/>
      <sheetName val="인건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Set>
  </externalBook>
</externalLink>
</file>

<file path=xl/externalLinks/externalLink7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Set>
  </externalBook>
</externalLink>
</file>

<file path=xl/externalLinks/externalLink7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수량산출"/>
    </sheetNames>
    <sheetDataSet>
      <sheetData sheetId="0" refreshError="1"/>
      <sheetData sheetId="1" refreshError="1"/>
      <sheetData sheetId="2" refreshError="1"/>
      <sheetData sheetId="3" refreshError="1"/>
    </sheetDataSet>
  </externalBook>
</externalLink>
</file>

<file path=xl/externalLinks/externalLink7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96보완계획7.12"/>
      <sheetName val="내역서"/>
      <sheetName val="단가조사표"/>
      <sheetName val="설계내역서(기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 "/>
      <sheetName val="사무보조원"/>
      <sheetName val="일위대가"/>
      <sheetName val="수량집계"/>
      <sheetName val="가로등기초"/>
      <sheetName val="관로터파기"/>
      <sheetName val="중기"/>
      <sheetName val="노임"/>
    </sheetNames>
    <sheetDataSet>
      <sheetData sheetId="0"/>
      <sheetData sheetId="1"/>
      <sheetData sheetId="2"/>
      <sheetData sheetId="3"/>
      <sheetData sheetId="4"/>
      <sheetData sheetId="5"/>
      <sheetData sheetId="6"/>
      <sheetData sheetId="7"/>
      <sheetData sheetId="8">
        <row r="1">
          <cell r="A1" t="str">
            <v>직종명</v>
          </cell>
          <cell r="B1" t="str">
            <v>2003상반기</v>
          </cell>
        </row>
        <row r="2">
          <cell r="A2" t="str">
            <v>플랜트전공</v>
          </cell>
          <cell r="B2">
            <v>77517</v>
          </cell>
        </row>
        <row r="3">
          <cell r="A3" t="str">
            <v>목도공</v>
          </cell>
          <cell r="B3">
            <v>77076</v>
          </cell>
        </row>
        <row r="4">
          <cell r="A4" t="str">
            <v>비계공</v>
          </cell>
          <cell r="B4">
            <v>93650</v>
          </cell>
        </row>
        <row r="5">
          <cell r="A5" t="str">
            <v>특별인부</v>
          </cell>
          <cell r="B5">
            <v>65734</v>
          </cell>
        </row>
        <row r="6">
          <cell r="A6" t="str">
            <v>철공</v>
          </cell>
          <cell r="B6">
            <v>85754</v>
          </cell>
        </row>
        <row r="7">
          <cell r="A7" t="str">
            <v>용접공(일반)</v>
          </cell>
          <cell r="B7">
            <v>79947</v>
          </cell>
        </row>
        <row r="8">
          <cell r="A8" t="str">
            <v>도장공</v>
          </cell>
          <cell r="B8">
            <v>79956</v>
          </cell>
        </row>
        <row r="9">
          <cell r="A9" t="str">
            <v>철근공</v>
          </cell>
          <cell r="B9">
            <v>93853</v>
          </cell>
        </row>
        <row r="10">
          <cell r="A10" t="str">
            <v>기계공</v>
          </cell>
          <cell r="B10">
            <v>58291</v>
          </cell>
        </row>
        <row r="11">
          <cell r="A11" t="str">
            <v>보통인부</v>
          </cell>
          <cell r="B11">
            <v>50683</v>
          </cell>
        </row>
        <row r="12">
          <cell r="A12" t="str">
            <v>내선전공</v>
          </cell>
          <cell r="B12">
            <v>72268</v>
          </cell>
        </row>
        <row r="13">
          <cell r="A13" t="str">
            <v>배전전공</v>
          </cell>
          <cell r="B13">
            <v>171178</v>
          </cell>
        </row>
        <row r="14">
          <cell r="A14" t="str">
            <v>저압케이블공</v>
          </cell>
          <cell r="B14">
            <v>79938</v>
          </cell>
        </row>
        <row r="15">
          <cell r="A15" t="str">
            <v>배관공</v>
          </cell>
          <cell r="B15">
            <v>76823</v>
          </cell>
        </row>
        <row r="16">
          <cell r="A16" t="str">
            <v>건축목공</v>
          </cell>
          <cell r="B16">
            <v>86872</v>
          </cell>
        </row>
        <row r="17">
          <cell r="A17" t="str">
            <v>방수공</v>
          </cell>
          <cell r="B17">
            <v>69668</v>
          </cell>
        </row>
        <row r="18">
          <cell r="A18" t="str">
            <v>무선안테나공</v>
          </cell>
          <cell r="B18">
            <v>100371</v>
          </cell>
        </row>
        <row r="19">
          <cell r="A19" t="str">
            <v>콘크리트공</v>
          </cell>
          <cell r="B19">
            <v>90048</v>
          </cell>
        </row>
        <row r="20">
          <cell r="A20" t="str">
            <v>형틀목공</v>
          </cell>
          <cell r="B20">
            <v>91573</v>
          </cell>
        </row>
        <row r="21">
          <cell r="A21" t="str">
            <v>미장공</v>
          </cell>
          <cell r="B21">
            <v>89051</v>
          </cell>
        </row>
        <row r="22">
          <cell r="A22" t="str">
            <v>건설기계운전기사</v>
          </cell>
          <cell r="B22">
            <v>81246</v>
          </cell>
        </row>
        <row r="23">
          <cell r="A23" t="str">
            <v>건설기계운전조수</v>
          </cell>
          <cell r="B23">
            <v>53719</v>
          </cell>
        </row>
        <row r="24">
          <cell r="A24" t="str">
            <v>건설기계조장</v>
          </cell>
          <cell r="B24">
            <v>87216</v>
          </cell>
        </row>
        <row r="25">
          <cell r="A25" t="str">
            <v>운전사(운반차)</v>
          </cell>
          <cell r="B25">
            <v>61857</v>
          </cell>
        </row>
        <row r="26">
          <cell r="A26" t="str">
            <v>운전사(기계)</v>
          </cell>
          <cell r="B26">
            <v>59707</v>
          </cell>
        </row>
        <row r="27">
          <cell r="A27" t="str">
            <v>계장공</v>
          </cell>
          <cell r="B27">
            <v>79270</v>
          </cell>
        </row>
      </sheetData>
    </sheetDataSet>
  </externalBook>
</externalLink>
</file>

<file path=xl/externalLinks/externalLink8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Sheet2"/>
      <sheetName val="Sheet1"/>
      <sheetName val="96보완계획7.12"/>
      <sheetName val="범례표"/>
      <sheetName val="조명시설"/>
      <sheetName val="내역서"/>
      <sheetName val="날개벽수량표"/>
      <sheetName val="지구단위계획"/>
      <sheetName val="용수간선"/>
      <sheetName val="자재단가"/>
      <sheetName val="수자재단위당"/>
      <sheetName val="신우"/>
      <sheetName val="주차구획선수량"/>
      <sheetName val="TYPE-A"/>
      <sheetName val="설비"/>
      <sheetName val="일위대가(가설)"/>
      <sheetName val="기계경비"/>
      <sheetName val="ABUT수량-A1"/>
      <sheetName val="관일"/>
      <sheetName val="대로근거"/>
      <sheetName val="적용토목"/>
      <sheetName val="내역서(전기)"/>
      <sheetName val="각형맨홀"/>
      <sheetName val="원본(갑지)"/>
      <sheetName val="용소리교"/>
      <sheetName val="현장조사"/>
      <sheetName val="단가"/>
      <sheetName val="96보완계획7_12"/>
      <sheetName val="#REF"/>
      <sheetName val="3지구단위"/>
      <sheetName val="부하계산서"/>
      <sheetName val="부하(성남)"/>
      <sheetName val="수량산출"/>
      <sheetName val="일위"/>
      <sheetName val="사각맨홀"/>
      <sheetName val="코드표"/>
      <sheetName val="일위대가"/>
      <sheetName val="노임"/>
      <sheetName val="집계표"/>
      <sheetName val="BID"/>
      <sheetName val="일위대가-택지부문(변경)"/>
      <sheetName val="하조서"/>
      <sheetName val="지장물건일위대가"/>
      <sheetName val="라.공사비"/>
      <sheetName val="다.도서인쇄비"/>
      <sheetName val="6PILE  (돌출)"/>
      <sheetName val="인건비"/>
      <sheetName val="재해-호표"/>
      <sheetName val="교각1"/>
      <sheetName val="직접인건비"/>
      <sheetName val="내역"/>
      <sheetName val="건축도면 진행자료"/>
      <sheetName val="설계내역서(전체)"/>
      <sheetName val="품셈TABLE"/>
      <sheetName val="DATE"/>
      <sheetName val="단가산출(T)"/>
      <sheetName val="상수도토공집계표"/>
      <sheetName val="데리네이타현황"/>
      <sheetName val="포장복구집계"/>
      <sheetName val="guard(mac)"/>
      <sheetName val="N賃率-職"/>
      <sheetName val="일위대가목록"/>
      <sheetName val="환경인력"/>
      <sheetName val="노임단가"/>
      <sheetName val="사통"/>
      <sheetName val="지급자재"/>
      <sheetName val="구조물토적"/>
      <sheetName val="MAIN"/>
      <sheetName val="G.R300경비"/>
      <sheetName val="XL4Poppy"/>
      <sheetName val="전신환매도율"/>
      <sheetName val="기초단가"/>
      <sheetName val="항공측량노임단가"/>
      <sheetName val="표지"/>
      <sheetName val="준검 내역서"/>
      <sheetName val="DAN"/>
      <sheetName val="직접경비산출근거"/>
      <sheetName val="일반수량"/>
      <sheetName val="우배수"/>
      <sheetName val="자재단가비교표"/>
      <sheetName val="접속도로1"/>
      <sheetName val="내역서 "/>
      <sheetName val="날개벽"/>
      <sheetName val="2.재료비"/>
      <sheetName val="1.인건비"/>
      <sheetName val="설계내역서"/>
      <sheetName val="연습"/>
      <sheetName val="갑지"/>
      <sheetName val="공비대비"/>
      <sheetName val="STEEL BOX 단면설계(SEC.8)"/>
      <sheetName val="터파기및재료"/>
      <sheetName val="단가산출(기본계획)"/>
      <sheetName val="보험료"/>
      <sheetName val="산출내역서"/>
      <sheetName val="data"/>
      <sheetName val="포장재료집계표"/>
      <sheetName val="-몰탈콘크리트"/>
      <sheetName val="-배수구조물공토공"/>
      <sheetName val="횡배수관재료-"/>
      <sheetName val="계산서(직선부)"/>
      <sheetName val="콘크리트측구연장"/>
      <sheetName val="포장공"/>
      <sheetName val="SANTOGO"/>
      <sheetName val="토목공사일반"/>
      <sheetName val="일위대가(직접인건비)"/>
      <sheetName val="VXXXXX"/>
      <sheetName val="맨홀"/>
      <sheetName val="대치판정"/>
      <sheetName val="단가 및 재료비"/>
      <sheetName val="월별수입"/>
      <sheetName val="변경총괄지(1)"/>
      <sheetName val="직노"/>
      <sheetName val="위치조서"/>
      <sheetName val="직접경비"/>
      <sheetName val="횡배수관토공수량"/>
      <sheetName val="환"/>
      <sheetName val="98수문일위"/>
      <sheetName val="배관단가조사서"/>
      <sheetName val="4.내진설계"/>
      <sheetName val="단위중량"/>
    </sheetNames>
    <sheetDataSet>
      <sheetData sheetId="0"/>
      <sheetData sheetId="1"/>
      <sheetData sheetId="2"/>
      <sheetData sheetId="3" refreshError="1">
        <row r="76">
          <cell r="L76">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8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96보완계획7.12"/>
    </sheetNames>
    <sheetDataSet>
      <sheetData sheetId="0" refreshError="1"/>
      <sheetData sheetId="1" refreshError="1"/>
      <sheetData sheetId="2" refreshError="1"/>
    </sheetDataSet>
  </externalBook>
</externalLink>
</file>

<file path=xl/externalLinks/externalLink8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s>
    <sheetDataSet>
      <sheetData sheetId="0" refreshError="1"/>
      <sheetData sheetId="1" refreshError="1"/>
    </sheetDataSet>
  </externalBook>
</externalLink>
</file>

<file path=xl/externalLinks/externalLink8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괄내역서"/>
      <sheetName val="세부내역서"/>
      <sheetName val="&lt;별표 1&gt;직접인건비산출내역"/>
      <sheetName val="&lt;별표 2&gt;직접경비산출내역"/>
      <sheetName val="&lt;별표 3&gt; 내역서 작성기준"/>
      <sheetName val="&lt;별표 4&gt;산출근거"/>
      <sheetName val="&lt;별표 5&gt;손배료"/>
      <sheetName val="&lt;별표 5&gt;손배료 (2)"/>
    </sheetNames>
    <sheetDataSet>
      <sheetData sheetId="0"/>
      <sheetData sheetId="1"/>
      <sheetData sheetId="2"/>
      <sheetData sheetId="3">
        <row r="22">
          <cell r="B22">
            <v>110</v>
          </cell>
        </row>
        <row r="24">
          <cell r="B24">
            <v>20</v>
          </cell>
        </row>
      </sheetData>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FC881-A01A-4CB4-8742-6DA64E634D70}">
  <sheetPr>
    <tabColor theme="0"/>
  </sheetPr>
  <dimension ref="A1:M18"/>
  <sheetViews>
    <sheetView view="pageBreakPreview" zoomScaleNormal="100" zoomScaleSheetLayoutView="100" workbookViewId="0">
      <selection activeCell="K10" sqref="K10"/>
    </sheetView>
  </sheetViews>
  <sheetFormatPr defaultRowHeight="24.95" customHeight="1"/>
  <cols>
    <col min="1" max="1" width="7.88671875" style="363" customWidth="1"/>
    <col min="2" max="2" width="9" style="363" customWidth="1"/>
    <col min="3" max="3" width="10" style="363" customWidth="1"/>
    <col min="4" max="10" width="7.88671875" style="363" customWidth="1"/>
    <col min="11" max="11" width="10.5546875" style="363" customWidth="1"/>
    <col min="12" max="12" width="9.33203125" style="363" customWidth="1"/>
    <col min="13" max="13" width="12.109375" style="363" customWidth="1"/>
    <col min="14" max="16384" width="8.88671875" style="363"/>
  </cols>
  <sheetData>
    <row r="1" spans="1:13" ht="24.95" customHeight="1">
      <c r="A1" s="360"/>
      <c r="B1" s="361"/>
      <c r="C1" s="361"/>
      <c r="D1" s="361"/>
      <c r="E1" s="361"/>
      <c r="F1" s="361"/>
      <c r="G1" s="361"/>
      <c r="H1" s="361"/>
      <c r="I1" s="361"/>
      <c r="J1" s="361"/>
      <c r="K1" s="361"/>
      <c r="L1" s="361"/>
      <c r="M1" s="362"/>
    </row>
    <row r="2" spans="1:13" ht="24.95" customHeight="1">
      <c r="A2" s="364"/>
      <c r="M2" s="365"/>
    </row>
    <row r="3" spans="1:13" ht="24.95" customHeight="1">
      <c r="A3" s="364"/>
      <c r="B3" s="366" t="s">
        <v>405</v>
      </c>
      <c r="M3" s="365"/>
    </row>
    <row r="4" spans="1:13" ht="83.25" customHeight="1">
      <c r="A4" s="364"/>
      <c r="B4" s="367"/>
      <c r="M4" s="365"/>
    </row>
    <row r="5" spans="1:13" ht="30.75" customHeight="1">
      <c r="A5" s="449" t="s">
        <v>452</v>
      </c>
      <c r="B5" s="450"/>
      <c r="C5" s="450"/>
      <c r="D5" s="450"/>
      <c r="E5" s="450"/>
      <c r="F5" s="450"/>
      <c r="G5" s="450"/>
      <c r="H5" s="450"/>
      <c r="I5" s="450"/>
      <c r="J5" s="450"/>
      <c r="K5" s="450"/>
      <c r="L5" s="450"/>
      <c r="M5" s="451"/>
    </row>
    <row r="6" spans="1:13" ht="21.75" customHeight="1">
      <c r="A6" s="452"/>
      <c r="B6" s="450"/>
      <c r="C6" s="450"/>
      <c r="D6" s="450"/>
      <c r="E6" s="450"/>
      <c r="F6" s="450"/>
      <c r="G6" s="450"/>
      <c r="H6" s="450"/>
      <c r="I6" s="450"/>
      <c r="J6" s="450"/>
      <c r="K6" s="450"/>
      <c r="L6" s="450"/>
      <c r="M6" s="451"/>
    </row>
    <row r="7" spans="1:13" ht="21.75" customHeight="1">
      <c r="A7" s="452"/>
      <c r="B7" s="450"/>
      <c r="C7" s="450"/>
      <c r="D7" s="450"/>
      <c r="E7" s="450"/>
      <c r="F7" s="450"/>
      <c r="G7" s="450"/>
      <c r="H7" s="450"/>
      <c r="I7" s="450"/>
      <c r="J7" s="450"/>
      <c r="K7" s="450"/>
      <c r="L7" s="450"/>
      <c r="M7" s="451"/>
    </row>
    <row r="8" spans="1:13" ht="39.75" customHeight="1">
      <c r="A8" s="368"/>
      <c r="B8" s="369"/>
      <c r="C8" s="453" t="s">
        <v>406</v>
      </c>
      <c r="D8" s="453"/>
      <c r="E8" s="453"/>
      <c r="F8" s="453"/>
      <c r="G8" s="453"/>
      <c r="H8" s="453"/>
      <c r="I8" s="453"/>
      <c r="J8" s="453"/>
      <c r="K8" s="453"/>
      <c r="L8" s="369"/>
      <c r="M8" s="370"/>
    </row>
    <row r="9" spans="1:13" ht="21.75" customHeight="1">
      <c r="A9" s="368"/>
      <c r="B9" s="369"/>
      <c r="C9" s="369"/>
      <c r="D9" s="369"/>
      <c r="E9" s="369"/>
      <c r="F9" s="369"/>
      <c r="G9" s="369"/>
      <c r="H9" s="369"/>
      <c r="I9" s="369"/>
      <c r="J9" s="369"/>
      <c r="K9" s="369"/>
      <c r="L9" s="369"/>
      <c r="M9" s="370"/>
    </row>
    <row r="10" spans="1:13" ht="21.75" customHeight="1">
      <c r="A10" s="371"/>
      <c r="B10" s="372"/>
      <c r="C10" s="372"/>
      <c r="D10" s="372"/>
      <c r="E10" s="372"/>
      <c r="F10" s="372"/>
      <c r="G10" s="372"/>
      <c r="H10" s="372"/>
      <c r="I10" s="372"/>
      <c r="J10" s="372"/>
      <c r="K10" s="372"/>
      <c r="L10" s="372"/>
      <c r="M10" s="373"/>
    </row>
    <row r="11" spans="1:13" ht="21.75" customHeight="1">
      <c r="A11" s="374"/>
      <c r="B11" s="375"/>
      <c r="C11" s="375"/>
      <c r="D11" s="375"/>
      <c r="E11" s="375"/>
      <c r="F11" s="375"/>
      <c r="G11" s="375"/>
      <c r="H11" s="375"/>
      <c r="I11" s="375"/>
      <c r="J11" s="375"/>
      <c r="K11" s="375"/>
      <c r="L11" s="375"/>
      <c r="M11" s="376"/>
    </row>
    <row r="12" spans="1:13" ht="21.75" customHeight="1">
      <c r="A12" s="374"/>
      <c r="B12" s="375"/>
      <c r="C12" s="375"/>
      <c r="D12" s="375"/>
      <c r="E12" s="375"/>
      <c r="F12" s="375"/>
      <c r="G12" s="375"/>
      <c r="H12" s="375"/>
      <c r="I12" s="375"/>
      <c r="J12" s="375"/>
      <c r="K12" s="375"/>
      <c r="L12" s="375"/>
      <c r="M12" s="376"/>
    </row>
    <row r="13" spans="1:13" ht="21.75" customHeight="1">
      <c r="A13" s="374"/>
      <c r="B13" s="375"/>
      <c r="C13" s="375"/>
      <c r="D13" s="375"/>
      <c r="E13" s="375"/>
      <c r="F13" s="375"/>
      <c r="G13" s="375"/>
      <c r="H13" s="375"/>
      <c r="I13" s="375"/>
      <c r="J13" s="375"/>
      <c r="K13" s="375"/>
      <c r="L13" s="375"/>
      <c r="M13" s="376"/>
    </row>
    <row r="14" spans="1:13" ht="27" customHeight="1">
      <c r="A14" s="364"/>
      <c r="M14" s="365"/>
    </row>
    <row r="15" spans="1:13" ht="27" customHeight="1">
      <c r="A15" s="364"/>
      <c r="J15" s="363" t="s">
        <v>352</v>
      </c>
      <c r="M15" s="365"/>
    </row>
    <row r="16" spans="1:13" ht="14.25" customHeight="1">
      <c r="A16" s="454"/>
      <c r="B16" s="455"/>
      <c r="C16" s="455"/>
      <c r="D16" s="455"/>
      <c r="E16" s="455"/>
      <c r="F16" s="455"/>
      <c r="G16" s="455"/>
      <c r="H16" s="455"/>
      <c r="I16" s="455"/>
      <c r="J16" s="455"/>
      <c r="K16" s="455"/>
      <c r="L16" s="455"/>
      <c r="M16" s="456"/>
    </row>
    <row r="17" spans="1:13" ht="21.75" customHeight="1">
      <c r="A17" s="454"/>
      <c r="B17" s="455"/>
      <c r="C17" s="455"/>
      <c r="D17" s="455"/>
      <c r="E17" s="455"/>
      <c r="F17" s="455"/>
      <c r="G17" s="455"/>
      <c r="H17" s="455"/>
      <c r="I17" s="455"/>
      <c r="J17" s="455"/>
      <c r="K17" s="455"/>
      <c r="L17" s="455"/>
      <c r="M17" s="456"/>
    </row>
    <row r="18" spans="1:13" ht="21.75" customHeight="1" thickBot="1">
      <c r="A18" s="377"/>
      <c r="B18" s="378"/>
      <c r="C18" s="378"/>
      <c r="D18" s="378"/>
      <c r="E18" s="378"/>
      <c r="F18" s="378"/>
      <c r="G18" s="378"/>
      <c r="H18" s="378"/>
      <c r="I18" s="378"/>
      <c r="J18" s="378"/>
      <c r="K18" s="378"/>
      <c r="L18" s="378"/>
      <c r="M18" s="379"/>
    </row>
  </sheetData>
  <mergeCells count="3">
    <mergeCell ref="A5:M7"/>
    <mergeCell ref="C8:K8"/>
    <mergeCell ref="A16:M17"/>
  </mergeCells>
  <phoneticPr fontId="7" type="noConversion"/>
  <printOptions horizontalCentered="1" gridLinesSet="0"/>
  <pageMargins left="0.62992125984251968" right="0.62992125984251968" top="0.55118110236220474" bottom="0.35433070866141736" header="0.51181102362204722" footer="0.31496062992125984"/>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4A3F7-018D-49ED-ABBA-1232E654D070}">
  <sheetPr>
    <tabColor theme="0"/>
  </sheetPr>
  <dimension ref="A1:AV68"/>
  <sheetViews>
    <sheetView tabSelected="1" view="pageBreakPreview" zoomScale="85" zoomScaleNormal="100" zoomScaleSheetLayoutView="85" workbookViewId="0">
      <pane ySplit="3" topLeftCell="A4" activePane="bottomLeft" state="frozen"/>
      <selection activeCell="M11" sqref="M11"/>
      <selection pane="bottomLeft" activeCell="K15" sqref="K15:M15"/>
    </sheetView>
  </sheetViews>
  <sheetFormatPr defaultRowHeight="27.95" customHeight="1"/>
  <cols>
    <col min="1" max="9" width="3.33203125" style="384" customWidth="1"/>
    <col min="10" max="10" width="5.33203125" style="384" customWidth="1"/>
    <col min="11" max="11" width="2.44140625" style="384" customWidth="1"/>
    <col min="12" max="12" width="6.21875" style="384" customWidth="1"/>
    <col min="13" max="18" width="3.33203125" style="384" customWidth="1"/>
    <col min="19" max="19" width="4.88671875" style="384" customWidth="1"/>
    <col min="20" max="20" width="3.33203125" style="384" customWidth="1"/>
    <col min="21" max="21" width="4.5546875" style="384" customWidth="1"/>
    <col min="22" max="37" width="3.33203125" style="384" customWidth="1"/>
    <col min="38" max="38" width="17.88671875" style="384" bestFit="1" customWidth="1"/>
    <col min="39" max="88" width="8.33203125" style="384" customWidth="1"/>
    <col min="89" max="16384" width="8.88671875" style="384"/>
  </cols>
  <sheetData>
    <row r="1" spans="1:48" ht="27.95" customHeight="1">
      <c r="A1" s="380"/>
      <c r="B1" s="381"/>
      <c r="C1" s="381"/>
      <c r="D1" s="381"/>
      <c r="E1" s="381"/>
      <c r="F1" s="381"/>
      <c r="G1" s="381"/>
      <c r="H1" s="381"/>
      <c r="I1" s="381"/>
      <c r="J1" s="381"/>
      <c r="K1" s="381"/>
      <c r="L1" s="381"/>
      <c r="M1" s="459" t="s">
        <v>407</v>
      </c>
      <c r="N1" s="460"/>
      <c r="O1" s="380"/>
      <c r="P1" s="381"/>
      <c r="Q1" s="381"/>
      <c r="R1" s="382"/>
      <c r="S1" s="459" t="s">
        <v>408</v>
      </c>
      <c r="T1" s="460"/>
      <c r="U1" s="380"/>
      <c r="V1" s="381"/>
      <c r="W1" s="381"/>
      <c r="X1" s="382"/>
      <c r="Y1" s="459" t="s">
        <v>409</v>
      </c>
      <c r="Z1" s="460"/>
      <c r="AA1" s="380"/>
      <c r="AB1" s="381"/>
      <c r="AC1" s="381"/>
      <c r="AD1" s="382"/>
      <c r="AE1" s="459" t="s">
        <v>410</v>
      </c>
      <c r="AF1" s="460"/>
      <c r="AG1" s="380"/>
      <c r="AH1" s="381"/>
      <c r="AI1" s="381"/>
      <c r="AJ1" s="382"/>
      <c r="AK1" s="383"/>
      <c r="AL1" s="383"/>
      <c r="AM1" s="383"/>
      <c r="AN1" s="383"/>
      <c r="AO1" s="383"/>
      <c r="AP1" s="383"/>
      <c r="AQ1" s="383"/>
      <c r="AR1" s="383"/>
      <c r="AS1" s="383"/>
      <c r="AT1" s="383"/>
      <c r="AU1" s="383"/>
      <c r="AV1" s="383"/>
    </row>
    <row r="2" spans="1:48" s="386" customFormat="1" ht="27.95" customHeight="1">
      <c r="A2" s="385"/>
      <c r="C2" s="387" t="s">
        <v>451</v>
      </c>
      <c r="D2" s="388"/>
      <c r="E2" s="388"/>
      <c r="F2" s="389"/>
      <c r="G2" s="389"/>
      <c r="H2" s="389"/>
      <c r="I2" s="388"/>
      <c r="J2" s="388"/>
      <c r="K2" s="388"/>
      <c r="L2" s="389"/>
      <c r="M2" s="461"/>
      <c r="N2" s="462"/>
      <c r="O2" s="390"/>
      <c r="P2" s="391"/>
      <c r="Q2" s="391"/>
      <c r="R2" s="392"/>
      <c r="S2" s="461"/>
      <c r="T2" s="462"/>
      <c r="U2" s="390"/>
      <c r="V2" s="391"/>
      <c r="W2" s="391"/>
      <c r="X2" s="392"/>
      <c r="Y2" s="461"/>
      <c r="Z2" s="462"/>
      <c r="AA2" s="390"/>
      <c r="AB2" s="391"/>
      <c r="AC2" s="391"/>
      <c r="AD2" s="392"/>
      <c r="AE2" s="461"/>
      <c r="AF2" s="462"/>
      <c r="AG2" s="390"/>
      <c r="AH2" s="391"/>
      <c r="AI2" s="391"/>
      <c r="AJ2" s="392"/>
      <c r="AK2" s="391"/>
      <c r="AL2" s="391"/>
      <c r="AM2" s="391"/>
      <c r="AN2" s="391"/>
      <c r="AO2" s="391"/>
      <c r="AP2" s="391"/>
      <c r="AQ2" s="391"/>
      <c r="AR2" s="391"/>
      <c r="AS2" s="391"/>
      <c r="AT2" s="391"/>
      <c r="AU2" s="391"/>
      <c r="AV2" s="391"/>
    </row>
    <row r="3" spans="1:48" ht="27.95" customHeight="1" thickBot="1">
      <c r="A3" s="393"/>
      <c r="B3" s="394"/>
      <c r="C3" s="394"/>
      <c r="D3" s="394"/>
      <c r="E3" s="394"/>
      <c r="F3" s="394"/>
      <c r="G3" s="394"/>
      <c r="H3" s="394"/>
      <c r="I3" s="394"/>
      <c r="J3" s="394"/>
      <c r="K3" s="394"/>
      <c r="L3" s="394"/>
      <c r="M3" s="463"/>
      <c r="N3" s="464"/>
      <c r="O3" s="395"/>
      <c r="P3" s="396"/>
      <c r="Q3" s="396"/>
      <c r="R3" s="397"/>
      <c r="S3" s="463"/>
      <c r="T3" s="464"/>
      <c r="U3" s="395"/>
      <c r="V3" s="396"/>
      <c r="W3" s="396"/>
      <c r="X3" s="397"/>
      <c r="Y3" s="463"/>
      <c r="Z3" s="464"/>
      <c r="AA3" s="395"/>
      <c r="AB3" s="396"/>
      <c r="AC3" s="396"/>
      <c r="AD3" s="397"/>
      <c r="AE3" s="463"/>
      <c r="AF3" s="464"/>
      <c r="AG3" s="395"/>
      <c r="AH3" s="396"/>
      <c r="AI3" s="396"/>
      <c r="AJ3" s="397"/>
      <c r="AK3" s="383"/>
      <c r="AL3" s="383"/>
      <c r="AM3" s="383"/>
      <c r="AN3" s="383"/>
      <c r="AO3" s="383"/>
      <c r="AP3" s="383"/>
      <c r="AQ3" s="383"/>
      <c r="AR3" s="383"/>
      <c r="AS3" s="383"/>
      <c r="AT3" s="383"/>
      <c r="AU3" s="383"/>
      <c r="AV3" s="383"/>
    </row>
    <row r="4" spans="1:48" ht="24.95" customHeight="1">
      <c r="A4" s="398"/>
      <c r="M4" s="383"/>
      <c r="N4" s="383"/>
      <c r="O4" s="383"/>
      <c r="P4" s="383"/>
      <c r="Q4" s="383"/>
      <c r="R4" s="383"/>
      <c r="S4" s="383"/>
      <c r="T4" s="383"/>
      <c r="U4" s="383"/>
      <c r="V4" s="383"/>
      <c r="W4" s="383"/>
      <c r="X4" s="383"/>
      <c r="Y4" s="383"/>
      <c r="Z4" s="383"/>
      <c r="AA4" s="383"/>
      <c r="AB4" s="383"/>
      <c r="AC4" s="383"/>
      <c r="AD4" s="383"/>
      <c r="AE4" s="383"/>
      <c r="AF4" s="383"/>
      <c r="AG4" s="383"/>
      <c r="AH4" s="383"/>
      <c r="AI4" s="383"/>
      <c r="AJ4" s="399"/>
      <c r="AK4" s="383"/>
      <c r="AL4" s="383"/>
      <c r="AM4" s="383"/>
      <c r="AN4" s="383"/>
      <c r="AO4" s="383"/>
      <c r="AP4" s="383"/>
      <c r="AQ4" s="383"/>
      <c r="AR4" s="383"/>
      <c r="AS4" s="383"/>
      <c r="AT4" s="383"/>
      <c r="AU4" s="383"/>
      <c r="AV4" s="383"/>
    </row>
    <row r="5" spans="1:48" ht="33.75" customHeight="1">
      <c r="A5" s="398"/>
      <c r="B5" s="400" t="s">
        <v>411</v>
      </c>
      <c r="M5" s="383"/>
      <c r="N5" s="383"/>
      <c r="O5" s="383"/>
      <c r="P5" s="383"/>
      <c r="Q5" s="383"/>
      <c r="R5" s="383"/>
      <c r="S5" s="383"/>
      <c r="T5" s="383"/>
      <c r="U5" s="383"/>
      <c r="V5" s="383"/>
      <c r="W5" s="383"/>
      <c r="X5" s="383"/>
      <c r="Y5" s="383"/>
      <c r="Z5" s="383"/>
      <c r="AA5" s="383"/>
      <c r="AB5" s="383"/>
      <c r="AC5" s="383"/>
      <c r="AD5" s="383"/>
      <c r="AE5" s="383"/>
      <c r="AF5" s="383"/>
      <c r="AG5" s="383"/>
      <c r="AH5" s="383"/>
      <c r="AI5" s="383"/>
      <c r="AJ5" s="399"/>
      <c r="AK5" s="383"/>
      <c r="AL5" s="383"/>
      <c r="AM5" s="383"/>
      <c r="AN5" s="383"/>
      <c r="AO5" s="383"/>
      <c r="AP5" s="383"/>
      <c r="AQ5" s="383"/>
      <c r="AR5" s="383"/>
      <c r="AS5" s="383"/>
      <c r="AT5" s="383"/>
      <c r="AU5" s="383"/>
      <c r="AV5" s="383"/>
    </row>
    <row r="6" spans="1:48" s="401" customFormat="1" ht="75.75" customHeight="1">
      <c r="A6" s="465" t="str">
        <f>표지!A5</f>
        <v>횡성 미래모빌리티 거점특화단지 투자선도지구 제2구역 소규모 환경영향평가 용역
(복합문화커뮤니티시설 및 R&amp;D단지 등)</v>
      </c>
      <c r="B6" s="466"/>
      <c r="C6" s="466"/>
      <c r="D6" s="466"/>
      <c r="E6" s="466"/>
      <c r="F6" s="466"/>
      <c r="G6" s="466"/>
      <c r="H6" s="466"/>
      <c r="I6" s="466"/>
      <c r="J6" s="466"/>
      <c r="K6" s="466"/>
      <c r="L6" s="466"/>
      <c r="M6" s="466"/>
      <c r="N6" s="466"/>
      <c r="O6" s="466"/>
      <c r="P6" s="466"/>
      <c r="Q6" s="466"/>
      <c r="R6" s="466"/>
      <c r="S6" s="466"/>
      <c r="T6" s="466"/>
      <c r="U6" s="466"/>
      <c r="V6" s="466"/>
      <c r="W6" s="466"/>
      <c r="X6" s="466"/>
      <c r="Y6" s="466"/>
      <c r="Z6" s="466"/>
      <c r="AA6" s="466"/>
      <c r="AB6" s="466"/>
      <c r="AC6" s="466"/>
      <c r="AD6" s="466"/>
      <c r="AE6" s="466"/>
      <c r="AF6" s="466"/>
      <c r="AG6" s="466"/>
      <c r="AH6" s="466"/>
      <c r="AI6" s="466"/>
      <c r="AJ6" s="467"/>
    </row>
    <row r="7" spans="1:48" ht="36.75" customHeight="1">
      <c r="A7" s="569" t="s">
        <v>412</v>
      </c>
      <c r="B7" s="570"/>
      <c r="C7" s="570"/>
      <c r="D7" s="570"/>
      <c r="E7" s="570"/>
      <c r="F7" s="570"/>
      <c r="G7" s="570"/>
      <c r="H7" s="570"/>
      <c r="I7" s="570"/>
      <c r="J7" s="570"/>
      <c r="K7" s="570"/>
      <c r="L7" s="570"/>
      <c r="M7" s="570"/>
      <c r="N7" s="570"/>
      <c r="O7" s="570"/>
      <c r="P7" s="570"/>
      <c r="Q7" s="570"/>
      <c r="R7" s="570"/>
      <c r="S7" s="570"/>
      <c r="T7" s="570"/>
      <c r="U7" s="570"/>
      <c r="V7" s="570"/>
      <c r="W7" s="570"/>
      <c r="X7" s="570"/>
      <c r="Y7" s="570"/>
      <c r="Z7" s="570"/>
      <c r="AA7" s="570"/>
      <c r="AB7" s="570"/>
      <c r="AC7" s="570"/>
      <c r="AD7" s="570"/>
      <c r="AE7" s="570"/>
      <c r="AF7" s="570"/>
      <c r="AG7" s="570"/>
      <c r="AH7" s="570"/>
      <c r="AI7" s="570"/>
      <c r="AJ7" s="571"/>
      <c r="AK7" s="383"/>
      <c r="AL7" s="383"/>
      <c r="AM7" s="383"/>
      <c r="AN7" s="383"/>
      <c r="AO7" s="383"/>
      <c r="AP7" s="383"/>
      <c r="AQ7" s="383"/>
      <c r="AR7" s="383"/>
      <c r="AS7" s="383"/>
      <c r="AT7" s="383"/>
      <c r="AU7" s="383"/>
      <c r="AV7" s="383"/>
    </row>
    <row r="8" spans="1:48" ht="2.25" customHeight="1">
      <c r="A8" s="402"/>
      <c r="B8" s="403"/>
      <c r="C8" s="403"/>
      <c r="D8" s="403"/>
      <c r="E8" s="403"/>
      <c r="F8" s="403"/>
      <c r="G8" s="403"/>
      <c r="H8" s="403"/>
      <c r="I8" s="403"/>
      <c r="J8" s="403"/>
      <c r="K8" s="403"/>
      <c r="L8" s="403"/>
      <c r="M8" s="403"/>
      <c r="N8" s="403"/>
      <c r="O8" s="403"/>
      <c r="P8" s="403"/>
      <c r="Q8" s="403"/>
      <c r="R8" s="403"/>
      <c r="S8" s="403"/>
      <c r="T8" s="403"/>
      <c r="U8" s="403"/>
      <c r="V8" s="403"/>
      <c r="W8" s="403"/>
      <c r="X8" s="403"/>
      <c r="Y8" s="403"/>
      <c r="Z8" s="403"/>
      <c r="AA8" s="403"/>
      <c r="AB8" s="403"/>
      <c r="AC8" s="403"/>
      <c r="AD8" s="403"/>
      <c r="AE8" s="403"/>
      <c r="AF8" s="403"/>
      <c r="AG8" s="403"/>
      <c r="AH8" s="403"/>
      <c r="AI8" s="403"/>
      <c r="AJ8" s="404"/>
    </row>
    <row r="9" spans="1:48" ht="30.75" customHeight="1">
      <c r="A9" s="398"/>
      <c r="I9" s="403"/>
      <c r="AJ9" s="405"/>
    </row>
    <row r="10" spans="1:48" ht="24" customHeight="1">
      <c r="A10" s="398"/>
      <c r="F10" s="403" t="s">
        <v>413</v>
      </c>
      <c r="AJ10" s="405"/>
    </row>
    <row r="11" spans="1:48" ht="14.25" customHeight="1">
      <c r="A11" s="398"/>
      <c r="F11" s="403"/>
      <c r="AJ11" s="405"/>
    </row>
    <row r="12" spans="1:48" s="407" customFormat="1" ht="23.1" customHeight="1">
      <c r="A12" s="406"/>
      <c r="F12" s="408"/>
      <c r="G12" s="409" t="s">
        <v>416</v>
      </c>
      <c r="J12" s="410"/>
      <c r="K12" s="410"/>
      <c r="L12" s="410"/>
      <c r="M12" s="410"/>
      <c r="N12" s="410">
        <v>1</v>
      </c>
      <c r="O12" s="410" t="s">
        <v>201</v>
      </c>
      <c r="P12" s="410"/>
      <c r="Q12" s="458">
        <f>'&lt;별표 3&gt; 내역서 작성기준'!M3</f>
        <v>150000</v>
      </c>
      <c r="R12" s="458"/>
      <c r="S12" s="458"/>
      <c r="T12" s="458"/>
      <c r="V12" s="411"/>
      <c r="AJ12" s="412"/>
    </row>
    <row r="13" spans="1:48" s="407" customFormat="1" ht="7.5" customHeight="1">
      <c r="A13" s="406"/>
      <c r="F13" s="408"/>
      <c r="G13" s="409"/>
      <c r="J13" s="410"/>
      <c r="K13" s="410"/>
      <c r="L13" s="410"/>
      <c r="M13" s="410"/>
      <c r="N13" s="410"/>
      <c r="O13" s="410"/>
      <c r="P13" s="410"/>
      <c r="Q13" s="413"/>
      <c r="R13" s="413"/>
      <c r="S13" s="413"/>
      <c r="T13" s="413"/>
      <c r="V13" s="411"/>
      <c r="AJ13" s="412"/>
    </row>
    <row r="14" spans="1:48" s="407" customFormat="1" ht="31.5" customHeight="1">
      <c r="A14" s="406"/>
      <c r="F14" s="408"/>
      <c r="G14" s="409"/>
      <c r="H14" s="414"/>
      <c r="I14" s="444"/>
      <c r="J14" s="416"/>
      <c r="K14" s="457"/>
      <c r="L14" s="457"/>
      <c r="M14" s="457"/>
      <c r="N14" s="417"/>
      <c r="O14" s="410"/>
      <c r="P14" s="414"/>
      <c r="Q14" s="415"/>
      <c r="R14" s="410"/>
      <c r="S14" s="457"/>
      <c r="T14" s="457"/>
      <c r="U14" s="457"/>
      <c r="V14" s="418"/>
      <c r="W14" s="418"/>
      <c r="X14" s="418"/>
      <c r="Y14" s="418"/>
      <c r="Z14" s="418"/>
      <c r="AA14" s="417"/>
      <c r="AB14" s="417"/>
      <c r="AC14" s="417"/>
      <c r="AD14" s="417"/>
      <c r="AE14" s="411"/>
      <c r="AJ14" s="412"/>
    </row>
    <row r="15" spans="1:48" s="407" customFormat="1" ht="31.5" customHeight="1">
      <c r="A15" s="406"/>
      <c r="F15" s="408"/>
      <c r="G15" s="409"/>
      <c r="H15" s="414"/>
      <c r="I15" s="415"/>
      <c r="J15" s="410"/>
      <c r="K15" s="457"/>
      <c r="L15" s="457"/>
      <c r="M15" s="457"/>
      <c r="N15" s="417"/>
      <c r="O15" s="410"/>
      <c r="P15" s="414"/>
      <c r="Q15" s="415"/>
      <c r="R15" s="410"/>
      <c r="S15" s="457"/>
      <c r="T15" s="457"/>
      <c r="U15" s="457"/>
      <c r="V15" s="418"/>
      <c r="W15" s="418"/>
      <c r="X15" s="418"/>
      <c r="Y15" s="418"/>
      <c r="Z15" s="418"/>
      <c r="AJ15" s="412"/>
    </row>
    <row r="16" spans="1:48" s="407" customFormat="1" ht="31.5" customHeight="1">
      <c r="A16" s="406"/>
      <c r="F16" s="408"/>
      <c r="G16" s="409"/>
      <c r="H16" s="414"/>
      <c r="I16" s="415"/>
      <c r="J16" s="410"/>
      <c r="K16" s="457"/>
      <c r="L16" s="457"/>
      <c r="M16" s="457"/>
      <c r="N16" s="410"/>
      <c r="O16" s="410"/>
      <c r="P16" s="410"/>
      <c r="Q16" s="410"/>
      <c r="R16" s="410"/>
      <c r="S16" s="410"/>
      <c r="V16" s="418"/>
      <c r="W16" s="418"/>
      <c r="X16" s="418"/>
      <c r="Y16" s="418"/>
      <c r="Z16" s="418"/>
      <c r="AA16" s="417"/>
      <c r="AB16" s="417"/>
      <c r="AC16" s="417"/>
      <c r="AD16" s="417"/>
      <c r="AJ16" s="412"/>
    </row>
    <row r="17" spans="1:48" s="407" customFormat="1" ht="15" customHeight="1">
      <c r="A17" s="406"/>
      <c r="F17" s="408"/>
      <c r="G17" s="409"/>
      <c r="H17" s="414"/>
      <c r="I17" s="415"/>
      <c r="J17" s="410"/>
      <c r="K17" s="457"/>
      <c r="L17" s="457"/>
      <c r="M17" s="457"/>
      <c r="N17" s="410"/>
      <c r="O17" s="410"/>
      <c r="P17" s="410"/>
      <c r="Q17" s="410"/>
      <c r="R17" s="410"/>
      <c r="S17" s="410"/>
      <c r="V17" s="418"/>
      <c r="W17" s="418"/>
      <c r="X17" s="418"/>
      <c r="Y17" s="418"/>
      <c r="Z17" s="418"/>
      <c r="AA17" s="417"/>
      <c r="AB17" s="417"/>
      <c r="AC17" s="417"/>
      <c r="AD17" s="417"/>
      <c r="AJ17" s="412"/>
    </row>
    <row r="18" spans="1:48" s="407" customFormat="1" ht="23.1" customHeight="1">
      <c r="A18" s="406"/>
      <c r="F18" s="408"/>
      <c r="AJ18" s="412"/>
    </row>
    <row r="19" spans="1:48" s="421" customFormat="1" ht="23.1" customHeight="1">
      <c r="A19" s="419"/>
      <c r="B19" s="420"/>
      <c r="G19" s="422"/>
      <c r="H19" s="423" t="s">
        <v>414</v>
      </c>
      <c r="J19" s="422"/>
      <c r="K19" s="422"/>
      <c r="L19" s="422"/>
      <c r="M19" s="424" t="str">
        <f>"금"&amp;NUMBERSTRING(총괄내역서!D11,1)&amp;"원(\"&amp;TEXT(총괄내역서!D11,"#,##0")&amp;")"</f>
        <v>금칠천육백이십육만원(\76,260,000)</v>
      </c>
      <c r="O19" s="422"/>
      <c r="P19" s="422"/>
      <c r="Q19" s="422"/>
      <c r="R19" s="422"/>
      <c r="S19" s="422"/>
      <c r="T19" s="422"/>
      <c r="U19" s="422"/>
      <c r="V19" s="422"/>
      <c r="W19" s="422"/>
      <c r="X19" s="425"/>
      <c r="Y19" s="425"/>
      <c r="Z19" s="425"/>
      <c r="AA19" s="425"/>
      <c r="AJ19" s="426"/>
      <c r="AL19" s="427"/>
      <c r="AM19" s="427"/>
    </row>
    <row r="20" spans="1:48" s="421" customFormat="1" ht="10.5" customHeight="1">
      <c r="A20" s="428"/>
      <c r="H20" s="423"/>
      <c r="M20" s="424"/>
      <c r="O20" s="422"/>
      <c r="P20" s="422"/>
      <c r="Q20" s="422"/>
      <c r="R20" s="422"/>
      <c r="S20" s="422"/>
      <c r="T20" s="422"/>
      <c r="U20" s="422"/>
      <c r="V20" s="422"/>
      <c r="W20" s="422"/>
      <c r="X20" s="425"/>
      <c r="Y20" s="425"/>
      <c r="Z20" s="425"/>
      <c r="AA20" s="425"/>
      <c r="AH20" s="429"/>
      <c r="AI20" s="429"/>
      <c r="AJ20" s="430"/>
      <c r="AK20" s="429"/>
      <c r="AL20" s="427"/>
      <c r="AM20" s="429"/>
      <c r="AN20" s="429"/>
      <c r="AO20" s="429"/>
      <c r="AP20" s="429"/>
      <c r="AQ20" s="429"/>
      <c r="AR20" s="429"/>
      <c r="AS20" s="429"/>
      <c r="AT20" s="429"/>
      <c r="AU20" s="429"/>
      <c r="AV20" s="429"/>
    </row>
    <row r="21" spans="1:48" ht="23.1" customHeight="1" thickBot="1">
      <c r="A21" s="393"/>
      <c r="B21" s="394"/>
      <c r="C21" s="394"/>
      <c r="D21" s="394"/>
      <c r="E21" s="394"/>
      <c r="F21" s="394"/>
      <c r="G21" s="394"/>
      <c r="H21" s="394"/>
      <c r="I21" s="394"/>
      <c r="J21" s="394"/>
      <c r="K21" s="394"/>
      <c r="L21" s="394"/>
      <c r="M21" s="396"/>
      <c r="N21" s="431"/>
      <c r="O21" s="432"/>
      <c r="P21" s="433"/>
      <c r="Q21" s="433"/>
      <c r="R21" s="433"/>
      <c r="S21" s="433"/>
      <c r="T21" s="434"/>
      <c r="U21" s="435"/>
      <c r="V21" s="435"/>
      <c r="W21" s="435"/>
      <c r="X21" s="396"/>
      <c r="Y21" s="396"/>
      <c r="Z21" s="396"/>
      <c r="AA21" s="396"/>
      <c r="AB21" s="396"/>
      <c r="AC21" s="396"/>
      <c r="AD21" s="396"/>
      <c r="AE21" s="396"/>
      <c r="AF21" s="396"/>
      <c r="AG21" s="396"/>
      <c r="AH21" s="396"/>
      <c r="AI21" s="396"/>
      <c r="AJ21" s="397"/>
      <c r="AK21" s="383"/>
      <c r="AL21" s="383"/>
      <c r="AM21" s="383"/>
      <c r="AN21" s="383"/>
      <c r="AO21" s="383"/>
      <c r="AP21" s="383"/>
      <c r="AQ21" s="383"/>
      <c r="AR21" s="383"/>
      <c r="AS21" s="383"/>
      <c r="AT21" s="383"/>
      <c r="AU21" s="383"/>
      <c r="AV21" s="383"/>
    </row>
    <row r="22" spans="1:48" ht="27.95" customHeight="1">
      <c r="A22" s="436"/>
      <c r="B22" s="436"/>
      <c r="C22" s="437"/>
      <c r="D22" s="436"/>
      <c r="E22" s="438"/>
      <c r="F22" s="436"/>
      <c r="G22" s="436"/>
      <c r="H22" s="436"/>
      <c r="I22" s="436"/>
      <c r="J22" s="436"/>
      <c r="K22" s="436"/>
      <c r="L22" s="436"/>
      <c r="M22" s="383"/>
      <c r="N22" s="383"/>
      <c r="O22" s="383"/>
      <c r="P22" s="383"/>
      <c r="Q22" s="383"/>
      <c r="R22" s="383"/>
      <c r="S22" s="383"/>
      <c r="T22" s="383"/>
      <c r="U22" s="383"/>
      <c r="V22" s="383"/>
      <c r="W22" s="383"/>
      <c r="X22" s="383"/>
      <c r="Y22" s="383"/>
      <c r="Z22" s="383"/>
      <c r="AA22" s="383"/>
      <c r="AB22" s="383"/>
      <c r="AC22" s="383"/>
      <c r="AD22" s="383"/>
      <c r="AE22" s="383"/>
      <c r="AF22" s="383"/>
      <c r="AG22" s="383"/>
      <c r="AH22" s="383"/>
      <c r="AI22" s="383"/>
      <c r="AJ22" s="383"/>
      <c r="AK22" s="383"/>
      <c r="AL22" s="383"/>
      <c r="AM22" s="383"/>
      <c r="AN22" s="383"/>
      <c r="AO22" s="383"/>
      <c r="AP22" s="383"/>
      <c r="AQ22" s="383"/>
      <c r="AR22" s="383"/>
      <c r="AS22" s="383"/>
      <c r="AT22" s="383"/>
      <c r="AU22" s="383"/>
      <c r="AV22" s="383"/>
    </row>
    <row r="26" spans="1:48" ht="27.95" customHeight="1">
      <c r="A26" s="383"/>
      <c r="B26" s="383"/>
      <c r="C26" s="383"/>
      <c r="D26" s="383"/>
      <c r="E26" s="383"/>
      <c r="F26" s="383"/>
      <c r="G26" s="383"/>
      <c r="H26" s="383"/>
      <c r="I26" s="383"/>
      <c r="J26" s="383"/>
      <c r="K26" s="383"/>
      <c r="L26" s="383"/>
      <c r="M26" s="383"/>
      <c r="N26" s="383"/>
      <c r="O26" s="383"/>
      <c r="P26" s="383"/>
      <c r="Q26" s="383"/>
      <c r="R26" s="383"/>
      <c r="S26" s="383"/>
      <c r="T26" s="383"/>
      <c r="U26" s="383"/>
      <c r="V26" s="383"/>
      <c r="W26" s="383"/>
      <c r="X26" s="383"/>
      <c r="Y26" s="383"/>
      <c r="Z26" s="383"/>
      <c r="AA26" s="383"/>
      <c r="AB26" s="383"/>
      <c r="AC26" s="383"/>
      <c r="AD26" s="383"/>
      <c r="AE26" s="383"/>
      <c r="AF26" s="383"/>
      <c r="AG26" s="383"/>
      <c r="AH26" s="383"/>
      <c r="AI26" s="383"/>
      <c r="AJ26" s="383"/>
      <c r="AK26" s="383"/>
      <c r="AL26" s="383"/>
      <c r="AM26" s="383"/>
      <c r="AN26" s="383"/>
      <c r="AO26" s="383"/>
      <c r="AP26" s="383"/>
      <c r="AQ26" s="383"/>
      <c r="AR26" s="383"/>
      <c r="AS26" s="383"/>
      <c r="AT26" s="383"/>
      <c r="AU26" s="383"/>
      <c r="AV26" s="383"/>
    </row>
    <row r="27" spans="1:48" ht="27.95" customHeight="1">
      <c r="A27" s="383"/>
      <c r="B27" s="383"/>
      <c r="C27" s="383"/>
      <c r="D27" s="383"/>
      <c r="E27" s="383"/>
      <c r="F27" s="383"/>
      <c r="G27" s="383"/>
      <c r="H27" s="383"/>
      <c r="I27" s="383"/>
      <c r="J27" s="383"/>
      <c r="K27" s="383"/>
      <c r="L27" s="383"/>
      <c r="M27" s="383"/>
      <c r="N27" s="383"/>
      <c r="O27" s="383"/>
      <c r="P27" s="383"/>
      <c r="Q27" s="383"/>
      <c r="R27" s="383"/>
      <c r="S27" s="383"/>
      <c r="T27" s="383"/>
      <c r="U27" s="383"/>
      <c r="V27" s="383"/>
      <c r="W27" s="383"/>
      <c r="X27" s="383"/>
      <c r="Y27" s="383"/>
      <c r="Z27" s="383"/>
      <c r="AA27" s="383"/>
      <c r="AB27" s="383"/>
      <c r="AC27" s="383"/>
      <c r="AD27" s="383"/>
      <c r="AE27" s="383"/>
      <c r="AF27" s="383"/>
      <c r="AG27" s="383"/>
      <c r="AH27" s="383"/>
      <c r="AI27" s="383"/>
      <c r="AJ27" s="383"/>
      <c r="AK27" s="383"/>
      <c r="AL27" s="383"/>
      <c r="AM27" s="383"/>
      <c r="AN27" s="383"/>
      <c r="AO27" s="383"/>
      <c r="AP27" s="383"/>
      <c r="AQ27" s="383"/>
      <c r="AR27" s="383"/>
      <c r="AS27" s="383"/>
      <c r="AT27" s="383"/>
      <c r="AU27" s="383"/>
      <c r="AV27" s="383"/>
    </row>
    <row r="28" spans="1:48" ht="27.95" customHeight="1">
      <c r="A28" s="383"/>
      <c r="B28" s="383"/>
      <c r="C28" s="383"/>
      <c r="D28" s="383"/>
      <c r="E28" s="383"/>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c r="AF28" s="383"/>
      <c r="AG28" s="383"/>
      <c r="AH28" s="383"/>
      <c r="AI28" s="383"/>
      <c r="AJ28" s="383"/>
      <c r="AK28" s="383"/>
      <c r="AL28" s="383"/>
      <c r="AM28" s="383"/>
      <c r="AN28" s="383"/>
      <c r="AO28" s="383"/>
      <c r="AP28" s="383"/>
      <c r="AQ28" s="383"/>
      <c r="AR28" s="383"/>
      <c r="AS28" s="383"/>
      <c r="AT28" s="383"/>
      <c r="AU28" s="383"/>
      <c r="AV28" s="383"/>
    </row>
    <row r="29" spans="1:48" ht="27.95" customHeight="1">
      <c r="A29" s="383"/>
      <c r="B29" s="383"/>
      <c r="C29" s="383"/>
      <c r="D29" s="383"/>
      <c r="E29" s="383"/>
      <c r="F29" s="383"/>
      <c r="G29" s="383"/>
      <c r="H29" s="383"/>
      <c r="I29" s="383"/>
      <c r="J29" s="383"/>
      <c r="K29" s="383"/>
      <c r="L29" s="383"/>
      <c r="M29" s="383"/>
      <c r="N29" s="383"/>
      <c r="O29" s="383"/>
      <c r="P29" s="383"/>
      <c r="Q29" s="383"/>
      <c r="R29" s="383"/>
      <c r="S29" s="383"/>
      <c r="T29" s="383"/>
      <c r="U29" s="383"/>
      <c r="V29" s="383"/>
      <c r="W29" s="383"/>
      <c r="X29" s="383"/>
      <c r="Y29" s="383"/>
      <c r="Z29" s="383"/>
      <c r="AA29" s="383"/>
      <c r="AB29" s="383"/>
      <c r="AC29" s="383"/>
      <c r="AD29" s="383"/>
      <c r="AE29" s="383"/>
      <c r="AF29" s="383"/>
      <c r="AG29" s="383"/>
      <c r="AH29" s="383"/>
      <c r="AI29" s="383"/>
      <c r="AJ29" s="383"/>
      <c r="AK29" s="383"/>
      <c r="AL29" s="383"/>
      <c r="AM29" s="383"/>
      <c r="AN29" s="383"/>
      <c r="AO29" s="383"/>
      <c r="AP29" s="383"/>
      <c r="AQ29" s="383"/>
      <c r="AR29" s="383"/>
      <c r="AS29" s="383"/>
      <c r="AT29" s="383"/>
      <c r="AU29" s="383"/>
      <c r="AV29" s="383"/>
    </row>
    <row r="30" spans="1:48" ht="27.95" customHeight="1">
      <c r="A30" s="383"/>
      <c r="B30" s="383"/>
      <c r="C30" s="383"/>
      <c r="D30" s="383"/>
      <c r="E30" s="383"/>
      <c r="F30" s="383"/>
      <c r="G30" s="383"/>
      <c r="H30" s="383"/>
      <c r="I30" s="383"/>
      <c r="J30" s="383"/>
      <c r="K30" s="383"/>
      <c r="L30" s="383"/>
      <c r="M30" s="383"/>
      <c r="N30" s="383"/>
      <c r="O30" s="383"/>
      <c r="P30" s="383"/>
      <c r="Q30" s="383"/>
      <c r="R30" s="383"/>
      <c r="S30" s="383"/>
      <c r="T30" s="383"/>
      <c r="U30" s="383"/>
      <c r="V30" s="383"/>
      <c r="W30" s="383"/>
      <c r="X30" s="383"/>
      <c r="Y30" s="383"/>
      <c r="Z30" s="383"/>
      <c r="AA30" s="383"/>
      <c r="AB30" s="383"/>
      <c r="AC30" s="383"/>
      <c r="AD30" s="383"/>
      <c r="AE30" s="383"/>
      <c r="AF30" s="383"/>
      <c r="AG30" s="383"/>
      <c r="AH30" s="383"/>
      <c r="AI30" s="383"/>
      <c r="AJ30" s="383"/>
      <c r="AK30" s="383"/>
      <c r="AL30" s="383"/>
      <c r="AM30" s="383"/>
      <c r="AN30" s="383"/>
      <c r="AO30" s="383"/>
      <c r="AP30" s="383"/>
      <c r="AQ30" s="383"/>
      <c r="AR30" s="383"/>
      <c r="AS30" s="383"/>
      <c r="AT30" s="383"/>
      <c r="AU30" s="383"/>
      <c r="AV30" s="383"/>
    </row>
    <row r="31" spans="1:48" ht="27.95" customHeight="1">
      <c r="A31" s="383"/>
      <c r="B31" s="383"/>
      <c r="C31" s="383"/>
      <c r="D31" s="383"/>
      <c r="E31" s="383"/>
      <c r="F31" s="383"/>
      <c r="G31" s="383"/>
      <c r="H31" s="383"/>
      <c r="I31" s="383"/>
      <c r="J31" s="383"/>
      <c r="K31" s="383"/>
      <c r="L31" s="383"/>
      <c r="M31" s="383"/>
      <c r="N31" s="383"/>
      <c r="O31" s="383"/>
      <c r="P31" s="383"/>
      <c r="Q31" s="383"/>
      <c r="R31" s="383"/>
      <c r="S31" s="383"/>
      <c r="T31" s="383"/>
      <c r="U31" s="383"/>
      <c r="V31" s="383"/>
      <c r="W31" s="383"/>
      <c r="X31" s="383"/>
      <c r="Y31" s="383"/>
      <c r="Z31" s="383"/>
      <c r="AA31" s="383"/>
      <c r="AB31" s="383"/>
      <c r="AC31" s="383"/>
      <c r="AD31" s="383"/>
      <c r="AE31" s="383"/>
      <c r="AF31" s="383"/>
      <c r="AG31" s="383"/>
      <c r="AH31" s="383"/>
      <c r="AI31" s="383"/>
      <c r="AJ31" s="383"/>
      <c r="AK31" s="383"/>
      <c r="AL31" s="383"/>
      <c r="AM31" s="383"/>
      <c r="AN31" s="383"/>
      <c r="AO31" s="383"/>
      <c r="AP31" s="383"/>
      <c r="AQ31" s="383"/>
      <c r="AR31" s="383"/>
      <c r="AS31" s="383"/>
      <c r="AT31" s="383"/>
      <c r="AU31" s="383"/>
      <c r="AV31" s="383"/>
    </row>
    <row r="32" spans="1:48" ht="27.95" customHeight="1">
      <c r="A32" s="383"/>
      <c r="B32" s="383"/>
      <c r="C32" s="383"/>
      <c r="D32" s="383"/>
      <c r="E32" s="383"/>
      <c r="F32" s="383"/>
      <c r="G32" s="383"/>
      <c r="H32" s="383"/>
      <c r="I32" s="383"/>
      <c r="J32" s="383"/>
      <c r="K32" s="383"/>
      <c r="L32" s="383"/>
      <c r="M32" s="383"/>
      <c r="N32" s="383"/>
      <c r="O32" s="383"/>
      <c r="P32" s="383"/>
      <c r="Q32" s="383"/>
      <c r="R32" s="383"/>
      <c r="S32" s="383"/>
      <c r="T32" s="383"/>
      <c r="U32" s="383"/>
      <c r="V32" s="383"/>
      <c r="W32" s="383"/>
      <c r="X32" s="383"/>
      <c r="Y32" s="383"/>
      <c r="Z32" s="383"/>
      <c r="AA32" s="383"/>
      <c r="AB32" s="383"/>
      <c r="AC32" s="383"/>
      <c r="AD32" s="383"/>
      <c r="AE32" s="383"/>
      <c r="AF32" s="383"/>
      <c r="AG32" s="383"/>
      <c r="AH32" s="383"/>
      <c r="AI32" s="383"/>
      <c r="AJ32" s="383"/>
      <c r="AK32" s="383"/>
      <c r="AL32" s="383"/>
      <c r="AM32" s="383"/>
      <c r="AN32" s="383"/>
      <c r="AO32" s="383"/>
      <c r="AP32" s="383"/>
      <c r="AQ32" s="383"/>
      <c r="AR32" s="383"/>
      <c r="AS32" s="383"/>
      <c r="AT32" s="383"/>
      <c r="AU32" s="383"/>
      <c r="AV32" s="383"/>
    </row>
    <row r="33" spans="1:48" ht="27.95" customHeight="1">
      <c r="A33" s="383"/>
      <c r="B33" s="383"/>
      <c r="C33" s="383"/>
      <c r="D33" s="383"/>
      <c r="E33" s="383"/>
      <c r="F33" s="383"/>
      <c r="G33" s="383"/>
      <c r="H33" s="383"/>
      <c r="I33" s="383"/>
      <c r="J33" s="383"/>
      <c r="K33" s="383"/>
      <c r="L33" s="383"/>
      <c r="M33" s="383"/>
      <c r="N33" s="383"/>
      <c r="O33" s="383"/>
      <c r="P33" s="383"/>
      <c r="Q33" s="383"/>
      <c r="R33" s="383"/>
      <c r="S33" s="383"/>
      <c r="T33" s="383"/>
      <c r="U33" s="383"/>
      <c r="V33" s="383"/>
      <c r="W33" s="383"/>
      <c r="X33" s="383"/>
      <c r="Y33" s="383"/>
      <c r="Z33" s="383"/>
      <c r="AA33" s="383"/>
      <c r="AB33" s="383"/>
      <c r="AC33" s="383"/>
      <c r="AD33" s="383"/>
      <c r="AE33" s="383"/>
      <c r="AF33" s="383"/>
      <c r="AG33" s="383"/>
      <c r="AH33" s="383"/>
      <c r="AI33" s="383"/>
      <c r="AJ33" s="383"/>
      <c r="AK33" s="383"/>
      <c r="AL33" s="383"/>
      <c r="AM33" s="383"/>
      <c r="AN33" s="383"/>
      <c r="AO33" s="383"/>
      <c r="AP33" s="383"/>
      <c r="AQ33" s="383"/>
      <c r="AR33" s="383"/>
      <c r="AS33" s="383"/>
      <c r="AT33" s="383"/>
      <c r="AU33" s="383"/>
      <c r="AV33" s="383"/>
    </row>
    <row r="34" spans="1:48" ht="27.95" customHeight="1">
      <c r="A34" s="383"/>
      <c r="B34" s="383"/>
      <c r="C34" s="383"/>
      <c r="D34" s="383"/>
      <c r="E34" s="383"/>
      <c r="F34" s="383"/>
      <c r="G34" s="383"/>
      <c r="H34" s="383"/>
      <c r="I34" s="383"/>
      <c r="J34" s="383"/>
      <c r="K34" s="383"/>
      <c r="L34" s="383"/>
      <c r="M34" s="383"/>
      <c r="N34" s="383"/>
      <c r="O34" s="383"/>
      <c r="P34" s="383"/>
      <c r="Q34" s="383"/>
      <c r="R34" s="383"/>
      <c r="S34" s="383"/>
      <c r="T34" s="383"/>
      <c r="U34" s="383"/>
      <c r="V34" s="383"/>
      <c r="W34" s="383"/>
      <c r="X34" s="383"/>
      <c r="Y34" s="383"/>
      <c r="Z34" s="383"/>
      <c r="AA34" s="383"/>
      <c r="AB34" s="383"/>
      <c r="AC34" s="383"/>
      <c r="AD34" s="383"/>
      <c r="AE34" s="383"/>
      <c r="AF34" s="383"/>
      <c r="AG34" s="383"/>
      <c r="AH34" s="383"/>
      <c r="AI34" s="383"/>
      <c r="AJ34" s="383"/>
      <c r="AK34" s="383"/>
      <c r="AL34" s="383"/>
      <c r="AM34" s="383"/>
      <c r="AN34" s="383"/>
      <c r="AO34" s="383"/>
      <c r="AP34" s="383"/>
      <c r="AQ34" s="383"/>
      <c r="AR34" s="383"/>
      <c r="AS34" s="383"/>
      <c r="AT34" s="383"/>
      <c r="AU34" s="383"/>
      <c r="AV34" s="383"/>
    </row>
    <row r="35" spans="1:48" ht="27.95" customHeight="1">
      <c r="A35" s="383"/>
      <c r="B35" s="383"/>
      <c r="C35" s="383"/>
      <c r="D35" s="383"/>
      <c r="E35" s="383"/>
      <c r="F35" s="383"/>
      <c r="G35" s="383"/>
      <c r="H35" s="383"/>
      <c r="I35" s="383"/>
      <c r="J35" s="383"/>
      <c r="K35" s="383"/>
      <c r="L35" s="383"/>
      <c r="M35" s="383"/>
      <c r="N35" s="383"/>
      <c r="O35" s="383"/>
      <c r="P35" s="383"/>
      <c r="Q35" s="383"/>
      <c r="R35" s="383"/>
      <c r="S35" s="383"/>
      <c r="T35" s="383"/>
      <c r="U35" s="383"/>
      <c r="V35" s="383"/>
      <c r="W35" s="383"/>
      <c r="X35" s="383"/>
      <c r="Y35" s="383"/>
      <c r="Z35" s="383"/>
      <c r="AA35" s="383"/>
      <c r="AB35" s="383"/>
      <c r="AC35" s="383"/>
      <c r="AD35" s="383"/>
      <c r="AE35" s="383"/>
      <c r="AF35" s="383"/>
      <c r="AG35" s="383"/>
      <c r="AH35" s="383"/>
      <c r="AI35" s="383"/>
      <c r="AJ35" s="383"/>
      <c r="AK35" s="383"/>
      <c r="AL35" s="383"/>
      <c r="AM35" s="383"/>
      <c r="AN35" s="383"/>
      <c r="AO35" s="383"/>
      <c r="AP35" s="383"/>
      <c r="AQ35" s="383"/>
      <c r="AR35" s="383"/>
      <c r="AS35" s="383"/>
      <c r="AT35" s="383"/>
      <c r="AU35" s="383"/>
      <c r="AV35" s="383"/>
    </row>
    <row r="36" spans="1:48" ht="27.95" customHeight="1">
      <c r="A36" s="383"/>
      <c r="B36" s="383"/>
      <c r="C36" s="383"/>
      <c r="D36" s="383"/>
      <c r="E36" s="383"/>
      <c r="F36" s="383"/>
      <c r="G36" s="383"/>
      <c r="H36" s="383"/>
      <c r="I36" s="383"/>
      <c r="J36" s="383"/>
      <c r="K36" s="383"/>
      <c r="L36" s="383"/>
      <c r="M36" s="383"/>
      <c r="N36" s="383"/>
      <c r="O36" s="383"/>
      <c r="P36" s="383"/>
      <c r="Q36" s="383"/>
      <c r="R36" s="383"/>
      <c r="S36" s="383"/>
      <c r="T36" s="383"/>
      <c r="U36" s="383"/>
      <c r="V36" s="383"/>
      <c r="W36" s="383"/>
      <c r="X36" s="383"/>
      <c r="Y36" s="383"/>
      <c r="Z36" s="383"/>
      <c r="AA36" s="383"/>
      <c r="AB36" s="383"/>
      <c r="AC36" s="383"/>
      <c r="AD36" s="383"/>
      <c r="AE36" s="383"/>
      <c r="AF36" s="383"/>
      <c r="AG36" s="383"/>
      <c r="AH36" s="383"/>
      <c r="AI36" s="383"/>
      <c r="AJ36" s="383"/>
      <c r="AK36" s="383"/>
      <c r="AL36" s="383"/>
      <c r="AM36" s="383"/>
      <c r="AN36" s="383"/>
      <c r="AO36" s="383"/>
      <c r="AP36" s="383"/>
      <c r="AQ36" s="383"/>
      <c r="AR36" s="383"/>
      <c r="AS36" s="383"/>
      <c r="AT36" s="383"/>
      <c r="AU36" s="383"/>
      <c r="AV36" s="383"/>
    </row>
    <row r="37" spans="1:48" ht="27.95" customHeight="1">
      <c r="A37" s="383"/>
      <c r="B37" s="383"/>
      <c r="C37" s="383"/>
      <c r="D37" s="383"/>
      <c r="E37" s="383"/>
      <c r="F37" s="383"/>
      <c r="G37" s="383"/>
      <c r="H37" s="383"/>
      <c r="I37" s="383"/>
      <c r="J37" s="383"/>
      <c r="K37" s="383"/>
      <c r="L37" s="383"/>
      <c r="M37" s="383"/>
      <c r="N37" s="383"/>
      <c r="O37" s="383"/>
      <c r="P37" s="383"/>
      <c r="Q37" s="383"/>
      <c r="R37" s="383"/>
      <c r="S37" s="383"/>
      <c r="T37" s="383"/>
      <c r="U37" s="383"/>
      <c r="V37" s="383"/>
      <c r="W37" s="383"/>
      <c r="X37" s="383"/>
      <c r="Y37" s="383"/>
      <c r="Z37" s="383"/>
      <c r="AA37" s="383"/>
      <c r="AB37" s="383"/>
      <c r="AC37" s="383"/>
      <c r="AD37" s="383"/>
      <c r="AE37" s="383"/>
      <c r="AF37" s="383"/>
      <c r="AG37" s="383"/>
      <c r="AH37" s="383"/>
      <c r="AI37" s="383"/>
      <c r="AJ37" s="383"/>
      <c r="AK37" s="383"/>
      <c r="AL37" s="383"/>
      <c r="AM37" s="383"/>
      <c r="AN37" s="383"/>
      <c r="AO37" s="383"/>
      <c r="AP37" s="383"/>
      <c r="AQ37" s="383"/>
      <c r="AR37" s="383"/>
      <c r="AS37" s="383"/>
      <c r="AT37" s="383"/>
      <c r="AU37" s="383"/>
      <c r="AV37" s="383"/>
    </row>
    <row r="38" spans="1:48" ht="27.95" customHeight="1">
      <c r="A38" s="383"/>
      <c r="B38" s="383"/>
      <c r="C38" s="383"/>
      <c r="D38" s="383"/>
      <c r="E38" s="383"/>
      <c r="F38" s="383"/>
      <c r="G38" s="383"/>
      <c r="H38" s="383"/>
      <c r="I38" s="383"/>
      <c r="J38" s="383"/>
      <c r="K38" s="383"/>
      <c r="L38" s="383"/>
      <c r="M38" s="383"/>
      <c r="N38" s="383"/>
      <c r="O38" s="383"/>
      <c r="P38" s="383"/>
      <c r="Q38" s="383"/>
      <c r="R38" s="383"/>
      <c r="S38" s="383"/>
      <c r="T38" s="383"/>
      <c r="U38" s="383"/>
      <c r="V38" s="383"/>
      <c r="W38" s="383"/>
      <c r="X38" s="383"/>
      <c r="Y38" s="383"/>
      <c r="Z38" s="383"/>
      <c r="AA38" s="383"/>
      <c r="AB38" s="383"/>
      <c r="AC38" s="383"/>
      <c r="AD38" s="383"/>
      <c r="AE38" s="383"/>
      <c r="AF38" s="383"/>
      <c r="AG38" s="383"/>
      <c r="AH38" s="383"/>
      <c r="AI38" s="383"/>
      <c r="AJ38" s="383"/>
      <c r="AK38" s="383"/>
      <c r="AL38" s="383"/>
      <c r="AM38" s="383"/>
      <c r="AN38" s="383"/>
      <c r="AO38" s="383"/>
      <c r="AP38" s="383"/>
      <c r="AQ38" s="383"/>
      <c r="AR38" s="383"/>
      <c r="AS38" s="383"/>
      <c r="AT38" s="383"/>
      <c r="AU38" s="383"/>
      <c r="AV38" s="383"/>
    </row>
    <row r="39" spans="1:48" ht="27.95" customHeight="1">
      <c r="A39" s="383"/>
      <c r="B39" s="383"/>
      <c r="C39" s="383"/>
      <c r="D39" s="383"/>
      <c r="E39" s="383"/>
      <c r="F39" s="383"/>
      <c r="G39" s="383"/>
      <c r="H39" s="383"/>
      <c r="I39" s="383"/>
      <c r="J39" s="383"/>
      <c r="K39" s="383"/>
      <c r="L39" s="383"/>
      <c r="M39" s="383"/>
      <c r="N39" s="383"/>
      <c r="O39" s="383"/>
      <c r="P39" s="383"/>
      <c r="Q39" s="383"/>
      <c r="R39" s="383"/>
      <c r="S39" s="383"/>
      <c r="T39" s="383"/>
      <c r="U39" s="383"/>
      <c r="V39" s="383"/>
      <c r="W39" s="383"/>
      <c r="X39" s="383"/>
      <c r="Y39" s="383"/>
      <c r="Z39" s="383"/>
      <c r="AA39" s="383"/>
      <c r="AB39" s="383"/>
      <c r="AC39" s="383"/>
      <c r="AD39" s="383"/>
      <c r="AE39" s="383"/>
      <c r="AF39" s="383"/>
      <c r="AG39" s="383"/>
      <c r="AH39" s="383"/>
      <c r="AI39" s="383"/>
      <c r="AJ39" s="383"/>
      <c r="AK39" s="383"/>
      <c r="AL39" s="383"/>
      <c r="AM39" s="383"/>
      <c r="AN39" s="383"/>
      <c r="AO39" s="383"/>
      <c r="AP39" s="383"/>
      <c r="AQ39" s="383"/>
      <c r="AR39" s="383"/>
      <c r="AS39" s="383"/>
      <c r="AT39" s="383"/>
      <c r="AU39" s="383"/>
      <c r="AV39" s="383"/>
    </row>
    <row r="40" spans="1:48" ht="27.95" customHeight="1">
      <c r="A40" s="383"/>
      <c r="B40" s="383"/>
      <c r="C40" s="383"/>
      <c r="D40" s="383"/>
      <c r="E40" s="383"/>
      <c r="F40" s="383"/>
      <c r="G40" s="383"/>
      <c r="H40" s="383"/>
      <c r="I40" s="383"/>
      <c r="J40" s="383"/>
      <c r="K40" s="383"/>
      <c r="L40" s="383"/>
      <c r="M40" s="383"/>
      <c r="N40" s="383"/>
      <c r="O40" s="383"/>
      <c r="P40" s="383"/>
      <c r="Q40" s="383"/>
      <c r="R40" s="383"/>
      <c r="S40" s="383"/>
      <c r="T40" s="383"/>
      <c r="U40" s="383"/>
      <c r="V40" s="383"/>
      <c r="W40" s="383"/>
      <c r="X40" s="383"/>
      <c r="Y40" s="383"/>
      <c r="Z40" s="383"/>
      <c r="AA40" s="383"/>
      <c r="AB40" s="383"/>
      <c r="AC40" s="383"/>
      <c r="AD40" s="383"/>
      <c r="AE40" s="383"/>
      <c r="AF40" s="383"/>
      <c r="AG40" s="383"/>
      <c r="AH40" s="383"/>
      <c r="AI40" s="383"/>
      <c r="AJ40" s="383"/>
      <c r="AK40" s="383"/>
      <c r="AL40" s="383"/>
      <c r="AM40" s="383"/>
      <c r="AN40" s="383"/>
      <c r="AO40" s="383"/>
      <c r="AP40" s="383"/>
      <c r="AQ40" s="383"/>
      <c r="AR40" s="383"/>
      <c r="AS40" s="383"/>
      <c r="AT40" s="383"/>
      <c r="AU40" s="383"/>
      <c r="AV40" s="383"/>
    </row>
    <row r="41" spans="1:48" ht="27.95" customHeight="1">
      <c r="A41" s="383"/>
      <c r="B41" s="383"/>
      <c r="C41" s="383"/>
      <c r="D41" s="383"/>
      <c r="E41" s="383"/>
      <c r="F41" s="383"/>
      <c r="G41" s="383"/>
      <c r="H41" s="383"/>
      <c r="I41" s="383"/>
      <c r="J41" s="383"/>
      <c r="K41" s="383"/>
      <c r="L41" s="383"/>
      <c r="M41" s="383"/>
      <c r="N41" s="383"/>
      <c r="O41" s="383"/>
      <c r="P41" s="383"/>
      <c r="Q41" s="383"/>
      <c r="R41" s="383"/>
      <c r="S41" s="383"/>
      <c r="T41" s="383"/>
      <c r="U41" s="383"/>
      <c r="V41" s="383"/>
      <c r="W41" s="383"/>
      <c r="X41" s="383"/>
      <c r="Y41" s="383"/>
      <c r="Z41" s="383"/>
      <c r="AA41" s="383"/>
      <c r="AB41" s="383"/>
      <c r="AC41" s="383"/>
      <c r="AD41" s="383"/>
      <c r="AE41" s="383"/>
      <c r="AF41" s="383"/>
      <c r="AG41" s="383"/>
      <c r="AH41" s="383"/>
      <c r="AI41" s="383"/>
      <c r="AJ41" s="383"/>
      <c r="AK41" s="383"/>
      <c r="AL41" s="383"/>
      <c r="AM41" s="383"/>
      <c r="AN41" s="383"/>
      <c r="AO41" s="383"/>
      <c r="AP41" s="383"/>
      <c r="AQ41" s="383"/>
      <c r="AR41" s="383"/>
      <c r="AS41" s="383"/>
      <c r="AT41" s="383"/>
      <c r="AU41" s="383"/>
      <c r="AV41" s="383"/>
    </row>
    <row r="42" spans="1:48" ht="27.95" customHeight="1">
      <c r="A42" s="383"/>
      <c r="B42" s="383"/>
      <c r="C42" s="383"/>
      <c r="D42" s="383"/>
      <c r="E42" s="383"/>
      <c r="F42" s="383"/>
      <c r="G42" s="383"/>
      <c r="H42" s="383"/>
      <c r="I42" s="383"/>
      <c r="J42" s="383"/>
      <c r="K42" s="383"/>
      <c r="L42" s="383"/>
      <c r="M42" s="383"/>
      <c r="N42" s="383"/>
      <c r="O42" s="383"/>
      <c r="P42" s="383"/>
      <c r="Q42" s="383"/>
      <c r="R42" s="383"/>
      <c r="S42" s="383"/>
      <c r="T42" s="383"/>
      <c r="U42" s="383"/>
      <c r="V42" s="383"/>
      <c r="W42" s="383"/>
      <c r="X42" s="383"/>
      <c r="Y42" s="383"/>
      <c r="Z42" s="383"/>
      <c r="AA42" s="383"/>
      <c r="AB42" s="383"/>
      <c r="AC42" s="383"/>
      <c r="AD42" s="383"/>
      <c r="AE42" s="383"/>
      <c r="AF42" s="383"/>
      <c r="AG42" s="383"/>
      <c r="AH42" s="383"/>
      <c r="AI42" s="383"/>
      <c r="AJ42" s="383"/>
      <c r="AK42" s="383"/>
      <c r="AL42" s="383"/>
      <c r="AM42" s="383"/>
      <c r="AN42" s="383"/>
      <c r="AO42" s="383"/>
      <c r="AP42" s="383"/>
      <c r="AQ42" s="383"/>
      <c r="AR42" s="383"/>
      <c r="AS42" s="383"/>
      <c r="AT42" s="383"/>
      <c r="AU42" s="383"/>
      <c r="AV42" s="383"/>
    </row>
    <row r="43" spans="1:48" ht="27.95" customHeight="1">
      <c r="A43" s="383"/>
      <c r="B43" s="383"/>
      <c r="C43" s="383"/>
      <c r="D43" s="383"/>
      <c r="E43" s="383"/>
      <c r="F43" s="383"/>
      <c r="G43" s="383"/>
      <c r="H43" s="383"/>
      <c r="I43" s="383"/>
      <c r="J43" s="383"/>
      <c r="K43" s="383"/>
      <c r="L43" s="383"/>
      <c r="M43" s="383"/>
      <c r="N43" s="383"/>
      <c r="O43" s="383"/>
      <c r="P43" s="383"/>
      <c r="Q43" s="383"/>
      <c r="R43" s="383"/>
      <c r="S43" s="383"/>
      <c r="T43" s="383"/>
      <c r="U43" s="383"/>
      <c r="V43" s="383"/>
      <c r="W43" s="383"/>
      <c r="X43" s="383"/>
      <c r="Y43" s="383"/>
      <c r="Z43" s="383"/>
      <c r="AA43" s="383"/>
      <c r="AB43" s="383"/>
      <c r="AC43" s="383"/>
      <c r="AD43" s="383"/>
      <c r="AE43" s="383"/>
      <c r="AF43" s="383"/>
      <c r="AG43" s="383"/>
      <c r="AH43" s="383"/>
      <c r="AI43" s="383"/>
      <c r="AJ43" s="383"/>
      <c r="AK43" s="383"/>
      <c r="AL43" s="383"/>
      <c r="AM43" s="383"/>
      <c r="AN43" s="383"/>
      <c r="AO43" s="383"/>
      <c r="AP43" s="383"/>
      <c r="AQ43" s="383"/>
      <c r="AR43" s="383"/>
      <c r="AS43" s="383"/>
      <c r="AT43" s="383"/>
      <c r="AU43" s="383"/>
      <c r="AV43" s="383"/>
    </row>
    <row r="44" spans="1:48" ht="27.95" customHeight="1">
      <c r="A44" s="383"/>
      <c r="B44" s="383"/>
      <c r="C44" s="383"/>
      <c r="D44" s="383"/>
      <c r="E44" s="383"/>
      <c r="F44" s="383"/>
      <c r="G44" s="383"/>
      <c r="H44" s="383"/>
      <c r="I44" s="383"/>
      <c r="J44" s="383"/>
      <c r="K44" s="383"/>
      <c r="L44" s="383"/>
      <c r="M44" s="383"/>
      <c r="N44" s="383"/>
      <c r="O44" s="383"/>
      <c r="P44" s="383"/>
      <c r="Q44" s="383"/>
      <c r="R44" s="383"/>
      <c r="S44" s="383"/>
      <c r="T44" s="383"/>
      <c r="U44" s="383"/>
      <c r="V44" s="383"/>
      <c r="W44" s="383"/>
      <c r="X44" s="383"/>
      <c r="Y44" s="383"/>
      <c r="Z44" s="383"/>
      <c r="AA44" s="383"/>
      <c r="AB44" s="383"/>
      <c r="AC44" s="383"/>
      <c r="AD44" s="383"/>
      <c r="AE44" s="383"/>
      <c r="AF44" s="383"/>
      <c r="AG44" s="383"/>
      <c r="AH44" s="383"/>
      <c r="AI44" s="383"/>
      <c r="AJ44" s="383"/>
      <c r="AK44" s="383"/>
      <c r="AL44" s="383"/>
      <c r="AM44" s="383"/>
      <c r="AN44" s="383"/>
      <c r="AO44" s="383"/>
      <c r="AP44" s="383"/>
      <c r="AQ44" s="383"/>
      <c r="AR44" s="383"/>
      <c r="AS44" s="383"/>
      <c r="AT44" s="383"/>
      <c r="AU44" s="383"/>
      <c r="AV44" s="383"/>
    </row>
    <row r="45" spans="1:48" ht="27.95" customHeight="1">
      <c r="A45" s="383"/>
      <c r="B45" s="383"/>
      <c r="C45" s="383"/>
      <c r="D45" s="383"/>
      <c r="E45" s="383"/>
      <c r="F45" s="383"/>
      <c r="G45" s="383"/>
      <c r="H45" s="383"/>
      <c r="I45" s="383"/>
      <c r="J45" s="383"/>
      <c r="K45" s="383"/>
      <c r="L45" s="383"/>
      <c r="M45" s="383"/>
      <c r="N45" s="383"/>
      <c r="O45" s="383"/>
      <c r="P45" s="383"/>
      <c r="Q45" s="383"/>
      <c r="R45" s="383"/>
      <c r="S45" s="383"/>
      <c r="T45" s="383"/>
      <c r="U45" s="383"/>
      <c r="V45" s="383"/>
      <c r="W45" s="383"/>
      <c r="X45" s="383"/>
      <c r="Y45" s="383"/>
      <c r="Z45" s="383"/>
      <c r="AA45" s="383"/>
      <c r="AB45" s="383"/>
      <c r="AC45" s="383"/>
      <c r="AD45" s="383"/>
      <c r="AE45" s="383"/>
      <c r="AF45" s="383"/>
      <c r="AG45" s="383"/>
      <c r="AH45" s="383"/>
      <c r="AI45" s="383"/>
      <c r="AJ45" s="383"/>
      <c r="AK45" s="383"/>
      <c r="AL45" s="383"/>
      <c r="AM45" s="383"/>
      <c r="AN45" s="383"/>
      <c r="AO45" s="383"/>
      <c r="AP45" s="383"/>
      <c r="AQ45" s="383"/>
      <c r="AR45" s="383"/>
      <c r="AS45" s="383"/>
      <c r="AT45" s="383"/>
      <c r="AU45" s="383"/>
      <c r="AV45" s="383"/>
    </row>
    <row r="46" spans="1:48" ht="27.95" customHeight="1">
      <c r="A46" s="383"/>
      <c r="B46" s="383"/>
      <c r="C46" s="383"/>
      <c r="D46" s="383"/>
      <c r="E46" s="383"/>
      <c r="F46" s="383"/>
      <c r="G46" s="383"/>
      <c r="H46" s="383"/>
      <c r="I46" s="383"/>
      <c r="J46" s="383"/>
      <c r="K46" s="383"/>
      <c r="L46" s="383"/>
      <c r="M46" s="383"/>
      <c r="N46" s="383"/>
      <c r="O46" s="383"/>
      <c r="P46" s="383"/>
      <c r="Q46" s="383"/>
      <c r="R46" s="383"/>
      <c r="S46" s="383"/>
      <c r="T46" s="383"/>
      <c r="U46" s="383"/>
      <c r="V46" s="383"/>
      <c r="W46" s="383"/>
      <c r="X46" s="383"/>
      <c r="Y46" s="383"/>
      <c r="Z46" s="383"/>
      <c r="AA46" s="383"/>
      <c r="AB46" s="383"/>
      <c r="AC46" s="383"/>
      <c r="AD46" s="383"/>
      <c r="AE46" s="383"/>
      <c r="AF46" s="383"/>
      <c r="AG46" s="383"/>
      <c r="AH46" s="383"/>
      <c r="AI46" s="383"/>
      <c r="AJ46" s="383"/>
      <c r="AK46" s="383"/>
      <c r="AL46" s="383"/>
      <c r="AM46" s="383"/>
      <c r="AN46" s="383"/>
      <c r="AO46" s="383"/>
      <c r="AP46" s="383"/>
      <c r="AQ46" s="383"/>
      <c r="AR46" s="383"/>
      <c r="AS46" s="383"/>
      <c r="AT46" s="383"/>
      <c r="AU46" s="383"/>
      <c r="AV46" s="383"/>
    </row>
    <row r="47" spans="1:48" ht="27.95" customHeight="1">
      <c r="A47" s="383"/>
      <c r="B47" s="383"/>
      <c r="C47" s="383"/>
      <c r="D47" s="383"/>
      <c r="E47" s="383"/>
      <c r="F47" s="383"/>
      <c r="G47" s="383"/>
      <c r="H47" s="383"/>
      <c r="I47" s="383"/>
      <c r="J47" s="383"/>
      <c r="K47" s="383"/>
      <c r="L47" s="383"/>
      <c r="M47" s="383"/>
      <c r="N47" s="383"/>
      <c r="O47" s="383"/>
      <c r="P47" s="383"/>
      <c r="Q47" s="383"/>
      <c r="R47" s="383"/>
      <c r="S47" s="383"/>
      <c r="T47" s="383"/>
      <c r="U47" s="383"/>
      <c r="V47" s="383"/>
      <c r="W47" s="383"/>
      <c r="X47" s="383"/>
      <c r="Y47" s="383"/>
      <c r="Z47" s="383"/>
      <c r="AA47" s="383"/>
      <c r="AB47" s="383"/>
      <c r="AC47" s="383"/>
      <c r="AD47" s="383"/>
      <c r="AE47" s="383"/>
      <c r="AF47" s="383"/>
      <c r="AG47" s="383"/>
      <c r="AH47" s="383"/>
      <c r="AI47" s="383"/>
      <c r="AJ47" s="383"/>
      <c r="AK47" s="383"/>
      <c r="AL47" s="383"/>
      <c r="AM47" s="383"/>
      <c r="AN47" s="383"/>
      <c r="AO47" s="383"/>
      <c r="AP47" s="383"/>
      <c r="AQ47" s="383"/>
      <c r="AR47" s="383"/>
      <c r="AS47" s="383"/>
      <c r="AT47" s="383"/>
      <c r="AU47" s="383"/>
      <c r="AV47" s="383"/>
    </row>
    <row r="48" spans="1:48" ht="27.95" customHeight="1">
      <c r="A48" s="383"/>
      <c r="B48" s="383"/>
      <c r="C48" s="383"/>
      <c r="D48" s="383"/>
      <c r="E48" s="383"/>
      <c r="F48" s="383"/>
      <c r="G48" s="383"/>
      <c r="H48" s="383"/>
      <c r="I48" s="383"/>
      <c r="J48" s="383"/>
      <c r="K48" s="383"/>
      <c r="L48" s="383"/>
      <c r="M48" s="383"/>
      <c r="N48" s="383"/>
      <c r="O48" s="383"/>
      <c r="P48" s="383"/>
      <c r="Q48" s="383"/>
      <c r="R48" s="383"/>
      <c r="S48" s="383"/>
      <c r="T48" s="383"/>
      <c r="U48" s="383"/>
      <c r="V48" s="383"/>
      <c r="W48" s="383"/>
      <c r="X48" s="383"/>
      <c r="Y48" s="383"/>
      <c r="Z48" s="383"/>
      <c r="AA48" s="383"/>
      <c r="AB48" s="383"/>
      <c r="AC48" s="383"/>
      <c r="AD48" s="383"/>
      <c r="AE48" s="383"/>
      <c r="AF48" s="383"/>
      <c r="AG48" s="383"/>
      <c r="AH48" s="383"/>
      <c r="AI48" s="383"/>
      <c r="AJ48" s="383"/>
      <c r="AK48" s="383"/>
      <c r="AL48" s="383"/>
      <c r="AM48" s="383"/>
      <c r="AN48" s="383"/>
      <c r="AO48" s="383"/>
      <c r="AP48" s="383"/>
      <c r="AQ48" s="383"/>
      <c r="AR48" s="383"/>
      <c r="AS48" s="383"/>
      <c r="AT48" s="383"/>
      <c r="AU48" s="383"/>
      <c r="AV48" s="383"/>
    </row>
    <row r="49" spans="1:48" ht="27.95" customHeight="1">
      <c r="A49" s="383"/>
      <c r="B49" s="383"/>
      <c r="C49" s="383"/>
      <c r="D49" s="383"/>
      <c r="E49" s="383"/>
      <c r="F49" s="383"/>
      <c r="G49" s="383"/>
      <c r="H49" s="383"/>
      <c r="I49" s="383"/>
      <c r="J49" s="383"/>
      <c r="K49" s="383"/>
      <c r="L49" s="383"/>
      <c r="M49" s="383"/>
      <c r="N49" s="383"/>
      <c r="O49" s="383"/>
      <c r="P49" s="383"/>
      <c r="Q49" s="383"/>
      <c r="R49" s="383"/>
      <c r="S49" s="383"/>
      <c r="T49" s="383"/>
      <c r="U49" s="383"/>
      <c r="V49" s="383"/>
      <c r="W49" s="383"/>
      <c r="X49" s="383"/>
      <c r="Y49" s="383"/>
      <c r="Z49" s="383"/>
      <c r="AA49" s="383"/>
      <c r="AB49" s="383"/>
      <c r="AC49" s="383"/>
      <c r="AD49" s="383"/>
      <c r="AE49" s="383"/>
      <c r="AF49" s="383"/>
      <c r="AG49" s="383"/>
      <c r="AH49" s="383"/>
      <c r="AI49" s="383"/>
      <c r="AJ49" s="383"/>
      <c r="AK49" s="383"/>
      <c r="AL49" s="383"/>
      <c r="AM49" s="383"/>
      <c r="AN49" s="383"/>
      <c r="AO49" s="383"/>
      <c r="AP49" s="383"/>
      <c r="AQ49" s="383"/>
      <c r="AR49" s="383"/>
      <c r="AS49" s="383"/>
      <c r="AT49" s="383"/>
      <c r="AU49" s="383"/>
      <c r="AV49" s="383"/>
    </row>
    <row r="50" spans="1:48" ht="27.95" customHeight="1">
      <c r="A50" s="383"/>
      <c r="B50" s="383"/>
      <c r="C50" s="383"/>
      <c r="D50" s="383"/>
      <c r="E50" s="383"/>
      <c r="F50" s="383"/>
      <c r="G50" s="383"/>
      <c r="H50" s="383"/>
      <c r="I50" s="383"/>
      <c r="J50" s="383"/>
      <c r="K50" s="383"/>
      <c r="L50" s="383"/>
      <c r="M50" s="383"/>
      <c r="N50" s="383"/>
      <c r="O50" s="383"/>
      <c r="P50" s="383"/>
      <c r="Q50" s="383"/>
      <c r="R50" s="383"/>
      <c r="S50" s="383"/>
      <c r="T50" s="383"/>
      <c r="U50" s="383"/>
      <c r="V50" s="383"/>
      <c r="W50" s="383"/>
      <c r="X50" s="383"/>
      <c r="Y50" s="383"/>
      <c r="Z50" s="383"/>
      <c r="AA50" s="383"/>
      <c r="AB50" s="383"/>
      <c r="AC50" s="383"/>
      <c r="AD50" s="383"/>
      <c r="AE50" s="383"/>
      <c r="AF50" s="383"/>
      <c r="AG50" s="383"/>
      <c r="AH50" s="383"/>
      <c r="AI50" s="383"/>
      <c r="AJ50" s="383"/>
      <c r="AK50" s="383"/>
      <c r="AL50" s="383"/>
      <c r="AM50" s="383"/>
      <c r="AN50" s="383"/>
      <c r="AO50" s="383"/>
      <c r="AP50" s="383"/>
      <c r="AQ50" s="383"/>
      <c r="AR50" s="383"/>
      <c r="AS50" s="383"/>
      <c r="AT50" s="383"/>
      <c r="AU50" s="383"/>
      <c r="AV50" s="383"/>
    </row>
    <row r="51" spans="1:48" ht="27.95" customHeight="1">
      <c r="A51" s="383"/>
      <c r="B51" s="383"/>
      <c r="C51" s="383"/>
      <c r="D51" s="383"/>
      <c r="E51" s="383"/>
      <c r="F51" s="383"/>
      <c r="G51" s="383"/>
      <c r="H51" s="383"/>
      <c r="I51" s="383"/>
      <c r="J51" s="383"/>
      <c r="K51" s="383"/>
      <c r="L51" s="383"/>
      <c r="M51" s="383"/>
      <c r="N51" s="383"/>
      <c r="O51" s="383"/>
      <c r="P51" s="383"/>
      <c r="Q51" s="383"/>
      <c r="R51" s="383"/>
      <c r="S51" s="383"/>
      <c r="T51" s="383"/>
      <c r="U51" s="383"/>
      <c r="V51" s="383"/>
      <c r="W51" s="383"/>
      <c r="X51" s="383"/>
      <c r="Y51" s="383"/>
      <c r="Z51" s="383"/>
      <c r="AA51" s="383"/>
      <c r="AB51" s="383"/>
      <c r="AC51" s="383"/>
      <c r="AD51" s="383"/>
      <c r="AE51" s="383"/>
      <c r="AF51" s="383"/>
      <c r="AG51" s="383"/>
      <c r="AH51" s="383"/>
      <c r="AI51" s="383"/>
      <c r="AJ51" s="383"/>
      <c r="AK51" s="383"/>
      <c r="AL51" s="383"/>
      <c r="AM51" s="383"/>
      <c r="AN51" s="383"/>
      <c r="AO51" s="383"/>
      <c r="AP51" s="383"/>
      <c r="AQ51" s="383"/>
      <c r="AR51" s="383"/>
      <c r="AS51" s="383"/>
      <c r="AT51" s="383"/>
      <c r="AU51" s="383"/>
      <c r="AV51" s="383"/>
    </row>
    <row r="52" spans="1:48" ht="27.95" customHeight="1">
      <c r="A52" s="383"/>
      <c r="B52" s="383"/>
      <c r="C52" s="383"/>
      <c r="D52" s="383"/>
      <c r="E52" s="383"/>
      <c r="F52" s="383"/>
      <c r="G52" s="383"/>
      <c r="H52" s="383"/>
      <c r="I52" s="383"/>
      <c r="J52" s="383"/>
      <c r="K52" s="383"/>
      <c r="L52" s="383"/>
      <c r="M52" s="383"/>
      <c r="N52" s="383"/>
      <c r="O52" s="383"/>
      <c r="P52" s="383"/>
      <c r="Q52" s="383"/>
      <c r="R52" s="383"/>
      <c r="S52" s="383"/>
      <c r="T52" s="383"/>
      <c r="U52" s="383"/>
      <c r="V52" s="383"/>
      <c r="W52" s="383"/>
      <c r="X52" s="383"/>
      <c r="Y52" s="383"/>
      <c r="Z52" s="383"/>
      <c r="AA52" s="383"/>
      <c r="AB52" s="383"/>
      <c r="AC52" s="383"/>
      <c r="AD52" s="383"/>
      <c r="AE52" s="383"/>
      <c r="AF52" s="383"/>
      <c r="AG52" s="383"/>
      <c r="AH52" s="383"/>
      <c r="AI52" s="383"/>
      <c r="AJ52" s="383"/>
      <c r="AK52" s="383"/>
      <c r="AL52" s="383"/>
      <c r="AM52" s="383"/>
      <c r="AN52" s="383"/>
      <c r="AO52" s="383"/>
      <c r="AP52" s="383"/>
      <c r="AQ52" s="383"/>
      <c r="AR52" s="383"/>
      <c r="AS52" s="383"/>
      <c r="AT52" s="383"/>
      <c r="AU52" s="383"/>
      <c r="AV52" s="383"/>
    </row>
    <row r="53" spans="1:48" ht="27.95" customHeight="1">
      <c r="A53" s="383"/>
      <c r="B53" s="383"/>
      <c r="C53" s="383"/>
      <c r="D53" s="383"/>
      <c r="E53" s="383"/>
      <c r="F53" s="383"/>
      <c r="G53" s="383"/>
      <c r="H53" s="383"/>
      <c r="I53" s="383"/>
      <c r="J53" s="383"/>
      <c r="K53" s="383"/>
      <c r="L53" s="383"/>
      <c r="M53" s="383"/>
      <c r="N53" s="383"/>
      <c r="O53" s="383"/>
      <c r="P53" s="383"/>
      <c r="Q53" s="383"/>
      <c r="R53" s="383"/>
      <c r="S53" s="383"/>
      <c r="T53" s="383"/>
      <c r="U53" s="383"/>
      <c r="V53" s="383"/>
      <c r="W53" s="383"/>
      <c r="X53" s="383"/>
      <c r="Y53" s="383"/>
      <c r="Z53" s="383"/>
      <c r="AA53" s="383"/>
      <c r="AB53" s="383"/>
      <c r="AC53" s="383"/>
      <c r="AD53" s="383"/>
      <c r="AE53" s="383"/>
      <c r="AF53" s="383"/>
      <c r="AG53" s="383"/>
      <c r="AH53" s="383"/>
      <c r="AI53" s="383"/>
      <c r="AJ53" s="383"/>
      <c r="AK53" s="383"/>
      <c r="AL53" s="383"/>
      <c r="AM53" s="383"/>
      <c r="AN53" s="383"/>
      <c r="AO53" s="383"/>
      <c r="AP53" s="383"/>
      <c r="AQ53" s="383"/>
      <c r="AR53" s="383"/>
      <c r="AS53" s="383"/>
      <c r="AT53" s="383"/>
      <c r="AU53" s="383"/>
      <c r="AV53" s="383"/>
    </row>
    <row r="54" spans="1:48" ht="27.95" customHeight="1">
      <c r="A54" s="383"/>
      <c r="B54" s="383"/>
      <c r="C54" s="383"/>
      <c r="D54" s="383"/>
      <c r="E54" s="383"/>
      <c r="F54" s="383"/>
      <c r="G54" s="383"/>
      <c r="H54" s="383"/>
      <c r="I54" s="383"/>
      <c r="J54" s="383"/>
      <c r="K54" s="383"/>
      <c r="L54" s="383"/>
      <c r="M54" s="383"/>
      <c r="N54" s="383"/>
      <c r="O54" s="383"/>
      <c r="P54" s="383"/>
      <c r="Q54" s="383"/>
      <c r="R54" s="383"/>
      <c r="S54" s="383"/>
      <c r="T54" s="383"/>
      <c r="U54" s="383"/>
      <c r="V54" s="383"/>
      <c r="W54" s="383"/>
      <c r="X54" s="383"/>
      <c r="Y54" s="383"/>
      <c r="Z54" s="383"/>
      <c r="AA54" s="383"/>
      <c r="AB54" s="383"/>
      <c r="AC54" s="383"/>
      <c r="AD54" s="383"/>
      <c r="AE54" s="383"/>
      <c r="AF54" s="383"/>
      <c r="AG54" s="383"/>
      <c r="AH54" s="383"/>
      <c r="AI54" s="383"/>
      <c r="AJ54" s="383"/>
      <c r="AK54" s="383"/>
      <c r="AL54" s="383"/>
      <c r="AM54" s="383"/>
      <c r="AN54" s="383"/>
      <c r="AO54" s="383"/>
      <c r="AP54" s="383"/>
      <c r="AQ54" s="383"/>
      <c r="AR54" s="383"/>
      <c r="AS54" s="383"/>
      <c r="AT54" s="383"/>
      <c r="AU54" s="383"/>
      <c r="AV54" s="383"/>
    </row>
    <row r="55" spans="1:48" ht="27.95" customHeight="1">
      <c r="A55" s="383"/>
      <c r="B55" s="383"/>
      <c r="C55" s="383"/>
      <c r="D55" s="383"/>
      <c r="E55" s="383"/>
      <c r="F55" s="383"/>
      <c r="G55" s="383"/>
      <c r="H55" s="383"/>
      <c r="I55" s="383"/>
      <c r="J55" s="383"/>
      <c r="K55" s="383"/>
      <c r="L55" s="383"/>
      <c r="M55" s="383"/>
      <c r="N55" s="383"/>
      <c r="O55" s="383"/>
      <c r="P55" s="383"/>
      <c r="Q55" s="383"/>
      <c r="R55" s="383"/>
      <c r="S55" s="383"/>
      <c r="T55" s="383"/>
      <c r="U55" s="383"/>
      <c r="V55" s="383"/>
      <c r="W55" s="383"/>
      <c r="X55" s="383"/>
      <c r="Y55" s="383"/>
      <c r="Z55" s="383"/>
      <c r="AA55" s="383"/>
      <c r="AB55" s="383"/>
      <c r="AC55" s="383"/>
      <c r="AD55" s="383"/>
      <c r="AE55" s="383"/>
      <c r="AF55" s="383"/>
      <c r="AG55" s="383"/>
      <c r="AH55" s="383"/>
      <c r="AI55" s="383"/>
      <c r="AJ55" s="383"/>
      <c r="AK55" s="383"/>
      <c r="AL55" s="383"/>
      <c r="AM55" s="383"/>
      <c r="AN55" s="383"/>
      <c r="AO55" s="383"/>
      <c r="AP55" s="383"/>
      <c r="AQ55" s="383"/>
      <c r="AR55" s="383"/>
      <c r="AS55" s="383"/>
      <c r="AT55" s="383"/>
      <c r="AU55" s="383"/>
      <c r="AV55" s="383"/>
    </row>
    <row r="56" spans="1:48" ht="27.95" customHeight="1">
      <c r="A56" s="383"/>
      <c r="B56" s="383"/>
      <c r="C56" s="383"/>
      <c r="D56" s="383"/>
      <c r="E56" s="383"/>
      <c r="F56" s="383"/>
      <c r="G56" s="383"/>
      <c r="H56" s="383"/>
      <c r="I56" s="383"/>
      <c r="J56" s="383"/>
      <c r="K56" s="383"/>
      <c r="L56" s="383"/>
      <c r="M56" s="383"/>
      <c r="N56" s="383"/>
      <c r="O56" s="383"/>
      <c r="P56" s="383"/>
      <c r="Q56" s="383"/>
      <c r="R56" s="383"/>
      <c r="S56" s="383"/>
      <c r="T56" s="383"/>
      <c r="U56" s="383"/>
      <c r="V56" s="383"/>
      <c r="W56" s="383"/>
      <c r="X56" s="383"/>
      <c r="Y56" s="383"/>
      <c r="Z56" s="383"/>
      <c r="AA56" s="383"/>
      <c r="AB56" s="383"/>
      <c r="AC56" s="383"/>
      <c r="AD56" s="383"/>
      <c r="AE56" s="383"/>
      <c r="AF56" s="383"/>
      <c r="AG56" s="383"/>
      <c r="AH56" s="383"/>
      <c r="AI56" s="383"/>
      <c r="AJ56" s="383"/>
      <c r="AK56" s="383"/>
      <c r="AL56" s="383"/>
      <c r="AM56" s="383"/>
      <c r="AN56" s="383"/>
      <c r="AO56" s="383"/>
      <c r="AP56" s="383"/>
      <c r="AQ56" s="383"/>
      <c r="AR56" s="383"/>
      <c r="AS56" s="383"/>
      <c r="AT56" s="383"/>
      <c r="AU56" s="383"/>
      <c r="AV56" s="383"/>
    </row>
    <row r="57" spans="1:48" ht="27.95" customHeight="1">
      <c r="A57" s="383"/>
      <c r="B57" s="383"/>
      <c r="C57" s="383"/>
      <c r="D57" s="383"/>
      <c r="E57" s="383"/>
      <c r="F57" s="383"/>
      <c r="G57" s="383"/>
      <c r="H57" s="383"/>
      <c r="I57" s="383"/>
      <c r="J57" s="383"/>
      <c r="K57" s="383"/>
      <c r="L57" s="383"/>
      <c r="M57" s="383"/>
      <c r="N57" s="383"/>
      <c r="O57" s="383"/>
      <c r="P57" s="383"/>
      <c r="Q57" s="383"/>
      <c r="R57" s="383"/>
      <c r="S57" s="383"/>
      <c r="T57" s="383"/>
      <c r="U57" s="383"/>
      <c r="V57" s="383"/>
      <c r="W57" s="383"/>
      <c r="X57" s="383"/>
      <c r="Y57" s="383"/>
      <c r="Z57" s="383"/>
      <c r="AA57" s="383"/>
      <c r="AB57" s="383"/>
      <c r="AC57" s="383"/>
      <c r="AD57" s="383"/>
      <c r="AE57" s="383"/>
      <c r="AF57" s="383"/>
      <c r="AG57" s="383"/>
      <c r="AH57" s="383"/>
      <c r="AI57" s="383"/>
      <c r="AJ57" s="383"/>
      <c r="AK57" s="383"/>
      <c r="AL57" s="383"/>
      <c r="AM57" s="383"/>
      <c r="AN57" s="383"/>
      <c r="AO57" s="383"/>
      <c r="AP57" s="383"/>
      <c r="AQ57" s="383"/>
      <c r="AR57" s="383"/>
      <c r="AS57" s="383"/>
      <c r="AT57" s="383"/>
      <c r="AU57" s="383"/>
      <c r="AV57" s="383"/>
    </row>
    <row r="58" spans="1:48" ht="27.95" customHeight="1">
      <c r="A58" s="383"/>
      <c r="B58" s="383"/>
      <c r="C58" s="383"/>
      <c r="D58" s="383"/>
      <c r="E58" s="383"/>
      <c r="F58" s="383"/>
      <c r="G58" s="383"/>
      <c r="H58" s="383"/>
      <c r="I58" s="383"/>
      <c r="J58" s="383"/>
      <c r="K58" s="383"/>
      <c r="L58" s="383"/>
      <c r="M58" s="383"/>
      <c r="N58" s="383"/>
      <c r="O58" s="383"/>
      <c r="P58" s="383"/>
      <c r="Q58" s="383"/>
      <c r="R58" s="383"/>
      <c r="S58" s="383"/>
      <c r="T58" s="383"/>
      <c r="U58" s="383"/>
      <c r="V58" s="383"/>
      <c r="W58" s="383"/>
      <c r="X58" s="383"/>
      <c r="Y58" s="383"/>
      <c r="Z58" s="383"/>
      <c r="AA58" s="383"/>
      <c r="AB58" s="383"/>
      <c r="AC58" s="383"/>
      <c r="AD58" s="383"/>
      <c r="AE58" s="383"/>
      <c r="AF58" s="383"/>
      <c r="AG58" s="383"/>
      <c r="AH58" s="383"/>
      <c r="AI58" s="383"/>
      <c r="AJ58" s="383"/>
      <c r="AK58" s="383"/>
      <c r="AL58" s="383"/>
      <c r="AM58" s="383"/>
      <c r="AN58" s="383"/>
      <c r="AO58" s="383"/>
      <c r="AP58" s="383"/>
      <c r="AQ58" s="383"/>
      <c r="AR58" s="383"/>
      <c r="AS58" s="383"/>
      <c r="AT58" s="383"/>
      <c r="AU58" s="383"/>
      <c r="AV58" s="383"/>
    </row>
    <row r="59" spans="1:48" ht="27.95" customHeight="1">
      <c r="A59" s="383"/>
      <c r="B59" s="383"/>
      <c r="C59" s="383"/>
      <c r="D59" s="383"/>
      <c r="E59" s="383"/>
      <c r="F59" s="383"/>
      <c r="G59" s="383"/>
      <c r="H59" s="383"/>
      <c r="I59" s="383"/>
      <c r="J59" s="383"/>
      <c r="K59" s="383"/>
      <c r="L59" s="383"/>
      <c r="M59" s="383"/>
      <c r="N59" s="383"/>
      <c r="O59" s="383"/>
      <c r="P59" s="383"/>
      <c r="Q59" s="383"/>
      <c r="R59" s="383"/>
      <c r="S59" s="383"/>
      <c r="T59" s="383"/>
      <c r="U59" s="383"/>
      <c r="V59" s="383"/>
      <c r="W59" s="383"/>
      <c r="X59" s="383"/>
      <c r="Y59" s="383"/>
      <c r="Z59" s="383"/>
      <c r="AA59" s="383"/>
      <c r="AB59" s="383"/>
      <c r="AC59" s="383"/>
      <c r="AD59" s="383"/>
      <c r="AE59" s="383"/>
      <c r="AF59" s="383"/>
      <c r="AG59" s="383"/>
      <c r="AH59" s="383"/>
      <c r="AI59" s="383"/>
      <c r="AJ59" s="383"/>
      <c r="AK59" s="383"/>
      <c r="AL59" s="383"/>
      <c r="AM59" s="383"/>
      <c r="AN59" s="383"/>
      <c r="AO59" s="383"/>
      <c r="AP59" s="383"/>
      <c r="AQ59" s="383"/>
      <c r="AR59" s="383"/>
      <c r="AS59" s="383"/>
      <c r="AT59" s="383"/>
      <c r="AU59" s="383"/>
      <c r="AV59" s="383"/>
    </row>
    <row r="60" spans="1:48" ht="27.95" customHeight="1">
      <c r="A60" s="383"/>
      <c r="B60" s="383"/>
      <c r="C60" s="383"/>
      <c r="D60" s="383"/>
      <c r="E60" s="383"/>
      <c r="F60" s="383"/>
      <c r="G60" s="383"/>
      <c r="H60" s="383"/>
      <c r="I60" s="383"/>
      <c r="J60" s="383"/>
      <c r="K60" s="383"/>
      <c r="L60" s="383"/>
      <c r="M60" s="383"/>
      <c r="N60" s="383"/>
      <c r="O60" s="383"/>
      <c r="P60" s="383"/>
      <c r="Q60" s="383"/>
      <c r="R60" s="383"/>
      <c r="S60" s="383"/>
      <c r="T60" s="383"/>
      <c r="U60" s="383"/>
      <c r="V60" s="383"/>
      <c r="W60" s="383"/>
      <c r="X60" s="383"/>
      <c r="Y60" s="383"/>
      <c r="Z60" s="383"/>
      <c r="AA60" s="383"/>
      <c r="AB60" s="383"/>
      <c r="AC60" s="383"/>
      <c r="AD60" s="383"/>
      <c r="AE60" s="383"/>
      <c r="AF60" s="383"/>
      <c r="AG60" s="383"/>
      <c r="AH60" s="383"/>
      <c r="AI60" s="383"/>
      <c r="AJ60" s="383"/>
      <c r="AK60" s="383"/>
      <c r="AL60" s="383"/>
      <c r="AM60" s="383"/>
      <c r="AN60" s="383"/>
      <c r="AO60" s="383"/>
      <c r="AP60" s="383"/>
      <c r="AQ60" s="383"/>
      <c r="AR60" s="383"/>
      <c r="AS60" s="383"/>
      <c r="AT60" s="383"/>
      <c r="AU60" s="383"/>
      <c r="AV60" s="383"/>
    </row>
    <row r="61" spans="1:48" ht="27.95" customHeight="1">
      <c r="A61" s="383"/>
      <c r="B61" s="383"/>
      <c r="C61" s="383"/>
      <c r="D61" s="383"/>
      <c r="E61" s="383"/>
      <c r="F61" s="383"/>
      <c r="G61" s="383"/>
      <c r="H61" s="383"/>
      <c r="I61" s="383"/>
      <c r="J61" s="383"/>
      <c r="K61" s="383"/>
      <c r="L61" s="383"/>
      <c r="M61" s="383"/>
      <c r="N61" s="383"/>
      <c r="O61" s="383"/>
      <c r="P61" s="383"/>
      <c r="Q61" s="383"/>
      <c r="R61" s="383"/>
      <c r="S61" s="383"/>
      <c r="T61" s="383"/>
      <c r="U61" s="383"/>
      <c r="V61" s="383"/>
      <c r="W61" s="383"/>
      <c r="X61" s="383"/>
      <c r="Y61" s="383"/>
      <c r="Z61" s="383"/>
      <c r="AA61" s="383"/>
      <c r="AB61" s="383"/>
      <c r="AC61" s="383"/>
      <c r="AD61" s="383"/>
      <c r="AE61" s="383"/>
      <c r="AF61" s="383"/>
      <c r="AG61" s="383"/>
      <c r="AH61" s="383"/>
      <c r="AI61" s="383"/>
      <c r="AJ61" s="383"/>
      <c r="AK61" s="383"/>
      <c r="AL61" s="383"/>
      <c r="AM61" s="383"/>
      <c r="AN61" s="383"/>
      <c r="AO61" s="383"/>
      <c r="AP61" s="383"/>
      <c r="AQ61" s="383"/>
      <c r="AR61" s="383"/>
      <c r="AS61" s="383"/>
      <c r="AT61" s="383"/>
      <c r="AU61" s="383"/>
      <c r="AV61" s="383"/>
    </row>
    <row r="62" spans="1:48" ht="27.95" customHeight="1">
      <c r="A62" s="383"/>
      <c r="B62" s="383"/>
      <c r="C62" s="383"/>
      <c r="D62" s="383"/>
      <c r="E62" s="383"/>
      <c r="F62" s="383"/>
      <c r="G62" s="383"/>
      <c r="H62" s="383"/>
      <c r="I62" s="383"/>
      <c r="J62" s="383"/>
      <c r="K62" s="383"/>
      <c r="L62" s="383"/>
      <c r="M62" s="383"/>
      <c r="N62" s="383"/>
      <c r="O62" s="383"/>
      <c r="P62" s="383"/>
      <c r="Q62" s="383"/>
      <c r="R62" s="383"/>
      <c r="S62" s="383"/>
      <c r="T62" s="383"/>
      <c r="U62" s="383"/>
      <c r="V62" s="383"/>
      <c r="W62" s="383"/>
      <c r="X62" s="383"/>
      <c r="Y62" s="383"/>
      <c r="Z62" s="383"/>
      <c r="AA62" s="383"/>
      <c r="AB62" s="383"/>
      <c r="AC62" s="383"/>
      <c r="AD62" s="383"/>
      <c r="AE62" s="383"/>
      <c r="AF62" s="383"/>
      <c r="AG62" s="383"/>
      <c r="AH62" s="383"/>
      <c r="AI62" s="383"/>
      <c r="AJ62" s="383"/>
      <c r="AK62" s="383"/>
      <c r="AL62" s="383"/>
      <c r="AM62" s="383"/>
      <c r="AN62" s="383"/>
      <c r="AO62" s="383"/>
      <c r="AP62" s="383"/>
      <c r="AQ62" s="383"/>
      <c r="AR62" s="383"/>
      <c r="AS62" s="383"/>
      <c r="AT62" s="383"/>
      <c r="AU62" s="383"/>
      <c r="AV62" s="383"/>
    </row>
    <row r="63" spans="1:48" ht="27.95" customHeight="1">
      <c r="A63" s="383"/>
      <c r="B63" s="383"/>
      <c r="C63" s="383"/>
      <c r="D63" s="383"/>
      <c r="E63" s="383"/>
      <c r="F63" s="383"/>
      <c r="G63" s="383"/>
      <c r="H63" s="383"/>
      <c r="I63" s="383"/>
      <c r="J63" s="383"/>
      <c r="K63" s="383"/>
      <c r="L63" s="383"/>
      <c r="M63" s="383"/>
      <c r="N63" s="383"/>
      <c r="O63" s="383"/>
      <c r="P63" s="383"/>
      <c r="Q63" s="383"/>
      <c r="R63" s="383"/>
      <c r="S63" s="383"/>
      <c r="T63" s="383"/>
      <c r="U63" s="383"/>
      <c r="V63" s="383"/>
      <c r="W63" s="383"/>
      <c r="X63" s="383"/>
      <c r="Y63" s="383"/>
      <c r="Z63" s="383"/>
      <c r="AA63" s="383"/>
      <c r="AB63" s="383"/>
      <c r="AC63" s="383"/>
      <c r="AD63" s="383"/>
      <c r="AE63" s="383"/>
      <c r="AF63" s="383"/>
      <c r="AG63" s="383"/>
      <c r="AH63" s="383"/>
      <c r="AI63" s="383"/>
      <c r="AJ63" s="383"/>
      <c r="AK63" s="383"/>
      <c r="AL63" s="383"/>
      <c r="AM63" s="383"/>
      <c r="AN63" s="383"/>
      <c r="AO63" s="383"/>
      <c r="AP63" s="383"/>
      <c r="AQ63" s="383"/>
      <c r="AR63" s="383"/>
      <c r="AS63" s="383"/>
      <c r="AT63" s="383"/>
      <c r="AU63" s="383"/>
      <c r="AV63" s="383"/>
    </row>
    <row r="64" spans="1:48" ht="27.95" customHeight="1">
      <c r="A64" s="383"/>
      <c r="B64" s="383"/>
      <c r="C64" s="383"/>
      <c r="D64" s="383"/>
      <c r="E64" s="383"/>
      <c r="F64" s="383"/>
      <c r="G64" s="383"/>
      <c r="H64" s="383"/>
      <c r="I64" s="383"/>
      <c r="J64" s="383"/>
      <c r="K64" s="383"/>
      <c r="L64" s="383"/>
      <c r="M64" s="383"/>
      <c r="N64" s="383"/>
      <c r="O64" s="383"/>
      <c r="P64" s="383"/>
      <c r="Q64" s="383"/>
      <c r="R64" s="383"/>
      <c r="S64" s="383"/>
      <c r="T64" s="383"/>
      <c r="U64" s="383"/>
      <c r="V64" s="383"/>
      <c r="W64" s="383"/>
      <c r="X64" s="383"/>
      <c r="Y64" s="383"/>
      <c r="Z64" s="383"/>
      <c r="AA64" s="383"/>
      <c r="AB64" s="383"/>
      <c r="AC64" s="383"/>
      <c r="AD64" s="383"/>
      <c r="AE64" s="383"/>
      <c r="AF64" s="383"/>
      <c r="AG64" s="383"/>
      <c r="AH64" s="383"/>
      <c r="AI64" s="383"/>
      <c r="AJ64" s="383"/>
      <c r="AK64" s="383"/>
      <c r="AL64" s="383"/>
      <c r="AM64" s="383"/>
      <c r="AN64" s="383"/>
      <c r="AO64" s="383"/>
      <c r="AP64" s="383"/>
      <c r="AQ64" s="383"/>
      <c r="AR64" s="383"/>
      <c r="AS64" s="383"/>
      <c r="AT64" s="383"/>
      <c r="AU64" s="383"/>
      <c r="AV64" s="383"/>
    </row>
    <row r="65" spans="1:48" ht="27.95" customHeight="1">
      <c r="A65" s="383"/>
      <c r="B65" s="383"/>
      <c r="C65" s="383"/>
      <c r="D65" s="383"/>
      <c r="E65" s="383"/>
      <c r="F65" s="383"/>
      <c r="G65" s="383"/>
      <c r="H65" s="383"/>
      <c r="I65" s="383"/>
      <c r="J65" s="383"/>
      <c r="K65" s="383"/>
      <c r="L65" s="383"/>
      <c r="M65" s="383"/>
      <c r="N65" s="383"/>
      <c r="O65" s="383"/>
      <c r="P65" s="383"/>
      <c r="Q65" s="383"/>
      <c r="R65" s="383"/>
      <c r="S65" s="383"/>
      <c r="T65" s="383"/>
      <c r="U65" s="383"/>
      <c r="V65" s="383"/>
      <c r="W65" s="383"/>
      <c r="X65" s="383"/>
      <c r="Y65" s="383"/>
      <c r="Z65" s="383"/>
      <c r="AA65" s="383"/>
      <c r="AB65" s="383"/>
      <c r="AC65" s="383"/>
      <c r="AD65" s="383"/>
      <c r="AE65" s="383"/>
      <c r="AF65" s="383"/>
      <c r="AG65" s="383"/>
      <c r="AH65" s="383"/>
      <c r="AI65" s="383"/>
      <c r="AJ65" s="383"/>
      <c r="AK65" s="383"/>
      <c r="AL65" s="383"/>
      <c r="AM65" s="383"/>
      <c r="AN65" s="383"/>
      <c r="AO65" s="383"/>
      <c r="AP65" s="383"/>
      <c r="AQ65" s="383"/>
      <c r="AR65" s="383"/>
      <c r="AS65" s="383"/>
      <c r="AT65" s="383"/>
      <c r="AU65" s="383"/>
      <c r="AV65" s="383"/>
    </row>
    <row r="66" spans="1:48" ht="27.95" customHeight="1">
      <c r="A66" s="383"/>
      <c r="B66" s="383"/>
      <c r="C66" s="383"/>
      <c r="D66" s="383"/>
      <c r="E66" s="383"/>
      <c r="F66" s="383"/>
      <c r="G66" s="383"/>
      <c r="H66" s="383"/>
      <c r="I66" s="383"/>
      <c r="J66" s="383"/>
      <c r="K66" s="383"/>
      <c r="L66" s="383"/>
      <c r="M66" s="383"/>
      <c r="N66" s="383"/>
      <c r="O66" s="383"/>
      <c r="P66" s="383"/>
      <c r="Q66" s="383"/>
      <c r="R66" s="383"/>
      <c r="S66" s="383"/>
      <c r="T66" s="383"/>
      <c r="U66" s="383"/>
      <c r="V66" s="383"/>
      <c r="W66" s="383"/>
      <c r="X66" s="383"/>
      <c r="Y66" s="383"/>
      <c r="Z66" s="383"/>
      <c r="AA66" s="383"/>
      <c r="AB66" s="383"/>
      <c r="AC66" s="383"/>
      <c r="AD66" s="383"/>
      <c r="AE66" s="383"/>
      <c r="AF66" s="383"/>
      <c r="AG66" s="383"/>
      <c r="AH66" s="383"/>
      <c r="AI66" s="383"/>
      <c r="AJ66" s="383"/>
      <c r="AK66" s="383"/>
      <c r="AL66" s="383"/>
      <c r="AM66" s="383"/>
      <c r="AN66" s="383"/>
      <c r="AO66" s="383"/>
      <c r="AP66" s="383"/>
      <c r="AQ66" s="383"/>
      <c r="AR66" s="383"/>
      <c r="AS66" s="383"/>
      <c r="AT66" s="383"/>
      <c r="AU66" s="383"/>
      <c r="AV66" s="383"/>
    </row>
    <row r="67" spans="1:48" ht="27.95" customHeight="1">
      <c r="A67" s="383"/>
      <c r="B67" s="383"/>
      <c r="C67" s="383"/>
      <c r="D67" s="383"/>
      <c r="E67" s="383"/>
      <c r="F67" s="383"/>
      <c r="G67" s="383"/>
      <c r="H67" s="383"/>
      <c r="I67" s="383"/>
      <c r="J67" s="383"/>
      <c r="K67" s="383"/>
      <c r="L67" s="383"/>
      <c r="M67" s="383"/>
      <c r="N67" s="383"/>
      <c r="O67" s="383"/>
      <c r="P67" s="383"/>
      <c r="Q67" s="383"/>
      <c r="R67" s="383"/>
      <c r="S67" s="383"/>
      <c r="T67" s="383"/>
      <c r="U67" s="383"/>
      <c r="V67" s="383"/>
      <c r="W67" s="383"/>
      <c r="X67" s="383"/>
      <c r="Y67" s="383"/>
      <c r="Z67" s="383"/>
      <c r="AA67" s="383"/>
      <c r="AB67" s="383"/>
      <c r="AC67" s="383"/>
      <c r="AD67" s="383"/>
      <c r="AE67" s="383"/>
      <c r="AF67" s="383"/>
      <c r="AG67" s="383"/>
      <c r="AH67" s="383"/>
      <c r="AI67" s="383"/>
      <c r="AJ67" s="383"/>
      <c r="AK67" s="383"/>
      <c r="AL67" s="383"/>
      <c r="AM67" s="383"/>
      <c r="AN67" s="383"/>
      <c r="AO67" s="383"/>
      <c r="AP67" s="383"/>
      <c r="AQ67" s="383"/>
      <c r="AR67" s="383"/>
      <c r="AS67" s="383"/>
      <c r="AT67" s="383"/>
      <c r="AU67" s="383"/>
      <c r="AV67" s="383"/>
    </row>
    <row r="68" spans="1:48" ht="27.95" customHeight="1">
      <c r="A68" s="383"/>
      <c r="B68" s="383"/>
      <c r="C68" s="383"/>
      <c r="D68" s="383"/>
      <c r="E68" s="383"/>
      <c r="F68" s="383"/>
      <c r="G68" s="383"/>
      <c r="H68" s="383"/>
      <c r="I68" s="383"/>
      <c r="J68" s="383"/>
      <c r="K68" s="383"/>
      <c r="L68" s="383"/>
      <c r="M68" s="383"/>
      <c r="N68" s="383"/>
      <c r="O68" s="383"/>
      <c r="P68" s="383"/>
      <c r="Q68" s="383"/>
      <c r="R68" s="383"/>
      <c r="S68" s="383"/>
      <c r="T68" s="383"/>
      <c r="U68" s="383"/>
      <c r="V68" s="383"/>
      <c r="W68" s="383"/>
      <c r="X68" s="383"/>
      <c r="Y68" s="383"/>
      <c r="Z68" s="383"/>
      <c r="AA68" s="383"/>
      <c r="AB68" s="383"/>
      <c r="AC68" s="383"/>
      <c r="AD68" s="383"/>
      <c r="AE68" s="383"/>
      <c r="AF68" s="383"/>
      <c r="AG68" s="383"/>
      <c r="AH68" s="383"/>
      <c r="AI68" s="383"/>
      <c r="AJ68" s="383"/>
      <c r="AK68" s="383"/>
      <c r="AL68" s="383"/>
      <c r="AM68" s="383"/>
      <c r="AN68" s="383"/>
      <c r="AO68" s="383"/>
      <c r="AP68" s="383"/>
      <c r="AQ68" s="383"/>
      <c r="AR68" s="383"/>
      <c r="AS68" s="383"/>
      <c r="AT68" s="383"/>
      <c r="AU68" s="383"/>
      <c r="AV68" s="383"/>
    </row>
  </sheetData>
  <mergeCells count="13">
    <mergeCell ref="A7:AJ7"/>
    <mergeCell ref="M1:N3"/>
    <mergeCell ref="S1:T3"/>
    <mergeCell ref="Y1:Z3"/>
    <mergeCell ref="AE1:AF3"/>
    <mergeCell ref="A6:AJ6"/>
    <mergeCell ref="K17:M17"/>
    <mergeCell ref="Q12:T12"/>
    <mergeCell ref="K14:M14"/>
    <mergeCell ref="S14:U14"/>
    <mergeCell ref="K15:M15"/>
    <mergeCell ref="S15:U15"/>
    <mergeCell ref="K16:M16"/>
  </mergeCells>
  <phoneticPr fontId="7" type="noConversion"/>
  <printOptions horizontalCentered="1" verticalCentered="1" gridLinesSet="0"/>
  <pageMargins left="0.6692913385826772" right="0.45" top="0.68" bottom="0.66" header="0.51181102362204722" footer="0.51181102362204722"/>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22469-7B84-40D9-B34E-C100C759C249}">
  <dimension ref="A1:K16"/>
  <sheetViews>
    <sheetView view="pageBreakPreview" zoomScaleNormal="100" zoomScaleSheetLayoutView="100" workbookViewId="0">
      <selection activeCell="M11" sqref="M11"/>
    </sheetView>
  </sheetViews>
  <sheetFormatPr defaultRowHeight="13.5"/>
  <cols>
    <col min="1" max="1" width="17.109375" style="1" customWidth="1"/>
    <col min="2" max="2" width="7" style="1" customWidth="1"/>
    <col min="3" max="3" width="6.44140625" style="1" customWidth="1"/>
    <col min="4" max="4" width="12.6640625" style="1" customWidth="1"/>
    <col min="5" max="5" width="7.44140625" style="1" customWidth="1"/>
    <col min="6" max="6" width="10.44140625" style="1" customWidth="1"/>
    <col min="7" max="7" width="8.77734375" style="1" customWidth="1"/>
    <col min="8" max="8" width="10.88671875" style="1" customWidth="1"/>
    <col min="9" max="9" width="10.44140625" style="1" customWidth="1"/>
    <col min="10" max="10" width="10" style="1" customWidth="1"/>
    <col min="11" max="11" width="11.21875" style="1" customWidth="1"/>
    <col min="12" max="16384" width="8.88671875" style="1"/>
  </cols>
  <sheetData>
    <row r="1" spans="1:11" ht="39.950000000000003" customHeight="1">
      <c r="A1" s="468" t="s">
        <v>102</v>
      </c>
      <c r="B1" s="468"/>
      <c r="C1" s="468"/>
      <c r="D1" s="468"/>
      <c r="E1" s="468"/>
      <c r="F1" s="468"/>
      <c r="G1" s="468"/>
      <c r="H1" s="468"/>
      <c r="I1" s="468"/>
      <c r="J1" s="468"/>
      <c r="K1" s="468"/>
    </row>
    <row r="2" spans="1:11" s="2" customFormat="1" ht="23.1" customHeight="1">
      <c r="A2" s="469" t="s">
        <v>4</v>
      </c>
      <c r="B2" s="471" t="s">
        <v>5</v>
      </c>
      <c r="C2" s="471" t="s">
        <v>6</v>
      </c>
      <c r="D2" s="471" t="s">
        <v>7</v>
      </c>
      <c r="E2" s="293" t="s">
        <v>8</v>
      </c>
      <c r="F2" s="293"/>
      <c r="G2" s="293" t="s">
        <v>9</v>
      </c>
      <c r="H2" s="293"/>
      <c r="I2" s="293" t="s">
        <v>10</v>
      </c>
      <c r="J2" s="293"/>
      <c r="K2" s="473" t="s">
        <v>11</v>
      </c>
    </row>
    <row r="3" spans="1:11" s="2" customFormat="1" ht="23.1" customHeight="1">
      <c r="A3" s="470"/>
      <c r="B3" s="472"/>
      <c r="C3" s="472"/>
      <c r="D3" s="472"/>
      <c r="E3" s="295" t="s">
        <v>12</v>
      </c>
      <c r="F3" s="295" t="s">
        <v>13</v>
      </c>
      <c r="G3" s="295" t="s">
        <v>12</v>
      </c>
      <c r="H3" s="295" t="s">
        <v>13</v>
      </c>
      <c r="I3" s="295" t="s">
        <v>12</v>
      </c>
      <c r="J3" s="294" t="s">
        <v>13</v>
      </c>
      <c r="K3" s="474"/>
    </row>
    <row r="4" spans="1:11" s="3" customFormat="1" ht="30" customHeight="1">
      <c r="A4" s="63" t="s">
        <v>14</v>
      </c>
      <c r="B4" s="62"/>
      <c r="C4" s="62"/>
      <c r="D4" s="439">
        <f>세부내역서!D4</f>
        <v>20409620</v>
      </c>
      <c r="E4" s="62"/>
      <c r="F4" s="62"/>
      <c r="G4" s="62"/>
      <c r="H4" s="62"/>
      <c r="I4" s="62"/>
      <c r="J4" s="62"/>
      <c r="K4" s="61"/>
    </row>
    <row r="5" spans="1:11" s="3" customFormat="1" ht="30" customHeight="1">
      <c r="A5" s="82" t="s">
        <v>15</v>
      </c>
      <c r="B5" s="81"/>
      <c r="C5" s="81"/>
      <c r="D5" s="440">
        <f>세부내역서!D10</f>
        <v>17399650</v>
      </c>
      <c r="E5" s="81"/>
      <c r="F5" s="81"/>
      <c r="G5" s="81"/>
      <c r="H5" s="81"/>
      <c r="I5" s="81"/>
      <c r="J5" s="81"/>
      <c r="K5" s="80"/>
    </row>
    <row r="6" spans="1:11" ht="30" customHeight="1">
      <c r="A6" s="82" t="s">
        <v>57</v>
      </c>
      <c r="B6" s="79" t="s">
        <v>104</v>
      </c>
      <c r="C6" s="138">
        <f>[804]세부내역서!B22</f>
        <v>110</v>
      </c>
      <c r="D6" s="440">
        <f>세부내역서!D23</f>
        <v>22450582</v>
      </c>
      <c r="E6" s="81"/>
      <c r="F6" s="81"/>
      <c r="G6" s="81"/>
      <c r="H6" s="81"/>
      <c r="I6" s="81"/>
      <c r="J6" s="81"/>
      <c r="K6" s="80"/>
    </row>
    <row r="7" spans="1:11" ht="30" customHeight="1">
      <c r="A7" s="82" t="s">
        <v>60</v>
      </c>
      <c r="B7" s="79" t="s">
        <v>103</v>
      </c>
      <c r="C7" s="138">
        <f>[804]세부내역서!B24</f>
        <v>20</v>
      </c>
      <c r="D7" s="440">
        <f>세부내역서!D25</f>
        <v>8572040</v>
      </c>
      <c r="E7" s="81"/>
      <c r="F7" s="81"/>
      <c r="G7" s="81"/>
      <c r="H7" s="81"/>
      <c r="I7" s="81"/>
      <c r="J7" s="81"/>
      <c r="K7" s="80"/>
    </row>
    <row r="8" spans="1:11" ht="30" customHeight="1">
      <c r="A8" s="78" t="s">
        <v>61</v>
      </c>
      <c r="B8" s="81"/>
      <c r="C8" s="81"/>
      <c r="D8" s="441">
        <f>(D4+D5+D6+D7)</f>
        <v>68831892</v>
      </c>
      <c r="E8" s="81"/>
      <c r="F8" s="81"/>
      <c r="G8" s="81"/>
      <c r="H8" s="81"/>
      <c r="I8" s="81"/>
      <c r="J8" s="81"/>
      <c r="K8" s="277"/>
    </row>
    <row r="9" spans="1:11" ht="30" customHeight="1">
      <c r="A9" s="78" t="s">
        <v>415</v>
      </c>
      <c r="B9" s="72"/>
      <c r="C9" s="72"/>
      <c r="D9" s="442">
        <f>세부내역서!D28</f>
        <v>496000</v>
      </c>
      <c r="E9" s="81"/>
      <c r="F9" s="81"/>
      <c r="G9" s="81"/>
      <c r="H9" s="81"/>
      <c r="I9" s="81"/>
      <c r="J9" s="81"/>
      <c r="K9" s="80"/>
    </row>
    <row r="10" spans="1:11" ht="30" customHeight="1">
      <c r="A10" s="78" t="s">
        <v>404</v>
      </c>
      <c r="B10" s="72"/>
      <c r="C10" s="72"/>
      <c r="D10" s="443">
        <f>INT((D8+D9)*0.1)</f>
        <v>6932789</v>
      </c>
      <c r="E10" s="81"/>
      <c r="F10" s="81"/>
      <c r="G10" s="81"/>
      <c r="H10" s="81"/>
      <c r="I10" s="76"/>
      <c r="J10" s="76"/>
      <c r="K10" s="75"/>
    </row>
    <row r="11" spans="1:11" ht="30" customHeight="1">
      <c r="A11" s="74" t="s">
        <v>59</v>
      </c>
      <c r="B11" s="73"/>
      <c r="C11" s="73"/>
      <c r="D11" s="443">
        <f>ROUNDDOWN(D8+D10+D9,-4)</f>
        <v>76260000</v>
      </c>
      <c r="E11" s="73"/>
      <c r="F11" s="73"/>
      <c r="G11" s="73"/>
      <c r="I11" s="73"/>
      <c r="J11" s="73"/>
      <c r="K11" s="277" t="s">
        <v>403</v>
      </c>
    </row>
    <row r="12" spans="1:11" ht="30" customHeight="1">
      <c r="A12" s="74"/>
      <c r="B12" s="73"/>
      <c r="C12" s="73"/>
      <c r="D12" s="77"/>
      <c r="E12" s="73"/>
      <c r="F12" s="73"/>
      <c r="G12" s="73"/>
      <c r="H12" s="73"/>
      <c r="I12" s="73"/>
      <c r="J12" s="72"/>
      <c r="K12" s="247"/>
    </row>
    <row r="13" spans="1:11" ht="30" customHeight="1">
      <c r="A13" s="74"/>
      <c r="B13" s="73"/>
      <c r="C13" s="73"/>
      <c r="D13" s="77"/>
      <c r="E13" s="73"/>
      <c r="F13" s="73"/>
      <c r="G13" s="73"/>
      <c r="H13" s="73"/>
      <c r="I13" s="73"/>
      <c r="J13" s="72"/>
      <c r="K13" s="71"/>
    </row>
    <row r="14" spans="1:11" ht="30" customHeight="1">
      <c r="A14" s="74"/>
      <c r="B14" s="73"/>
      <c r="C14" s="73"/>
      <c r="D14" s="77"/>
      <c r="E14" s="73"/>
      <c r="F14" s="73"/>
      <c r="G14" s="73"/>
      <c r="H14" s="73"/>
      <c r="I14" s="73"/>
      <c r="J14" s="72"/>
      <c r="K14" s="71"/>
    </row>
    <row r="15" spans="1:11" ht="30" customHeight="1">
      <c r="A15" s="74"/>
      <c r="B15" s="73"/>
      <c r="C15" s="73"/>
      <c r="D15" s="77"/>
      <c r="E15" s="73"/>
      <c r="F15" s="73"/>
      <c r="G15" s="73"/>
      <c r="H15" s="73"/>
      <c r="I15" s="73"/>
      <c r="J15" s="72"/>
      <c r="K15" s="71"/>
    </row>
    <row r="16" spans="1:11" ht="30" customHeight="1">
      <c r="A16" s="70"/>
      <c r="B16" s="69"/>
      <c r="C16" s="68"/>
      <c r="D16" s="67"/>
      <c r="E16" s="66"/>
      <c r="F16" s="66"/>
      <c r="G16" s="66"/>
      <c r="H16" s="66"/>
      <c r="I16" s="65"/>
      <c r="J16" s="65"/>
      <c r="K16" s="64"/>
    </row>
  </sheetData>
  <mergeCells count="6">
    <mergeCell ref="A1:K1"/>
    <mergeCell ref="A2:A3"/>
    <mergeCell ref="B2:B3"/>
    <mergeCell ref="C2:C3"/>
    <mergeCell ref="D2:D3"/>
    <mergeCell ref="K2:K3"/>
  </mergeCells>
  <phoneticPr fontId="7" type="noConversion"/>
  <printOptions horizontalCentered="1"/>
  <pageMargins left="0.39370078740157483" right="0.39370078740157483" top="0.78740157480314965" bottom="0.39370078740157483" header="0" footer="0"/>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2"/>
  <sheetViews>
    <sheetView view="pageBreakPreview" topLeftCell="A10" zoomScaleNormal="100" zoomScaleSheetLayoutView="100" workbookViewId="0">
      <selection activeCell="M11" sqref="M11"/>
    </sheetView>
  </sheetViews>
  <sheetFormatPr defaultRowHeight="13.5"/>
  <cols>
    <col min="1" max="1" width="20.21875" style="1" bestFit="1" customWidth="1"/>
    <col min="2" max="2" width="5.88671875" style="1" customWidth="1"/>
    <col min="3" max="3" width="6.44140625" style="1" customWidth="1"/>
    <col min="4" max="4" width="12.6640625" style="1" customWidth="1"/>
    <col min="5" max="5" width="7.44140625" style="1" customWidth="1"/>
    <col min="6" max="6" width="10.44140625" style="1" customWidth="1"/>
    <col min="7" max="7" width="8.77734375" style="1" customWidth="1"/>
    <col min="8" max="8" width="10.88671875" style="1" customWidth="1"/>
    <col min="9" max="9" width="10.44140625" style="1" customWidth="1"/>
    <col min="10" max="11" width="10" style="1" customWidth="1"/>
    <col min="12" max="16384" width="8.88671875" style="1"/>
  </cols>
  <sheetData>
    <row r="1" spans="1:11" ht="39.950000000000003" customHeight="1">
      <c r="A1" s="468" t="s">
        <v>105</v>
      </c>
      <c r="B1" s="468"/>
      <c r="C1" s="468"/>
      <c r="D1" s="468"/>
      <c r="E1" s="468"/>
      <c r="F1" s="468"/>
      <c r="G1" s="468"/>
      <c r="H1" s="468"/>
      <c r="I1" s="468"/>
      <c r="J1" s="468"/>
      <c r="K1" s="468"/>
    </row>
    <row r="2" spans="1:11" s="2" customFormat="1" ht="23.1" customHeight="1">
      <c r="A2" s="477" t="s">
        <v>4</v>
      </c>
      <c r="B2" s="479" t="s">
        <v>5</v>
      </c>
      <c r="C2" s="479" t="s">
        <v>6</v>
      </c>
      <c r="D2" s="479" t="s">
        <v>7</v>
      </c>
      <c r="E2" s="83" t="s">
        <v>8</v>
      </c>
      <c r="F2" s="83"/>
      <c r="G2" s="83" t="s">
        <v>9</v>
      </c>
      <c r="H2" s="83"/>
      <c r="I2" s="83" t="s">
        <v>10</v>
      </c>
      <c r="J2" s="83"/>
      <c r="K2" s="475" t="s">
        <v>11</v>
      </c>
    </row>
    <row r="3" spans="1:11" s="2" customFormat="1" ht="23.1" customHeight="1">
      <c r="A3" s="478"/>
      <c r="B3" s="480"/>
      <c r="C3" s="480"/>
      <c r="D3" s="480"/>
      <c r="E3" s="60" t="s">
        <v>12</v>
      </c>
      <c r="F3" s="60" t="s">
        <v>13</v>
      </c>
      <c r="G3" s="60" t="s">
        <v>12</v>
      </c>
      <c r="H3" s="60" t="s">
        <v>13</v>
      </c>
      <c r="I3" s="60" t="s">
        <v>12</v>
      </c>
      <c r="J3" s="59" t="s">
        <v>13</v>
      </c>
      <c r="K3" s="476"/>
    </row>
    <row r="4" spans="1:11" s="3" customFormat="1" ht="23.1" customHeight="1">
      <c r="A4" s="272" t="s">
        <v>14</v>
      </c>
      <c r="B4" s="62"/>
      <c r="C4" s="62"/>
      <c r="D4" s="275">
        <f>SUM(D5:D9)</f>
        <v>20409620</v>
      </c>
      <c r="E4" s="62"/>
      <c r="F4" s="62"/>
      <c r="G4" s="62"/>
      <c r="H4" s="62"/>
      <c r="I4" s="62"/>
      <c r="J4" s="62"/>
      <c r="K4" s="61" t="s">
        <v>18</v>
      </c>
    </row>
    <row r="5" spans="1:11" s="3" customFormat="1" ht="23.1" customHeight="1">
      <c r="A5" s="82" t="s">
        <v>301</v>
      </c>
      <c r="B5" s="273">
        <f>'&lt;별표 1&gt;직접인건비산출내역'!H4</f>
        <v>2.7942559146471337</v>
      </c>
      <c r="C5" s="73" t="s">
        <v>20</v>
      </c>
      <c r="D5" s="274">
        <f>H5</f>
        <v>1274842</v>
      </c>
      <c r="E5" s="81"/>
      <c r="F5" s="81"/>
      <c r="G5" s="76">
        <f>'&lt;별표 4&gt;산출근거'!D15</f>
        <v>456237</v>
      </c>
      <c r="H5" s="76">
        <f>INT(SUM(B5*G5))</f>
        <v>1274842</v>
      </c>
      <c r="I5" s="62"/>
      <c r="J5" s="62"/>
      <c r="K5" s="61"/>
    </row>
    <row r="6" spans="1:11" s="3" customFormat="1" ht="23.1" customHeight="1">
      <c r="A6" s="82" t="s">
        <v>19</v>
      </c>
      <c r="B6" s="273">
        <f>'&lt;별표 1&gt;직접인건비산출내역'!I4</f>
        <v>9.5404885669528081</v>
      </c>
      <c r="C6" s="73" t="s">
        <v>20</v>
      </c>
      <c r="D6" s="274">
        <f>H6</f>
        <v>3453771</v>
      </c>
      <c r="E6" s="81"/>
      <c r="F6" s="81"/>
      <c r="G6" s="76">
        <f>'&lt;별표 4&gt;산출근거'!D16</f>
        <v>362012</v>
      </c>
      <c r="H6" s="76">
        <f>INT(SUM(B6*G6))</f>
        <v>3453771</v>
      </c>
      <c r="I6" s="81"/>
      <c r="J6" s="81"/>
      <c r="K6" s="75"/>
    </row>
    <row r="7" spans="1:11" s="3" customFormat="1" ht="23.1" customHeight="1">
      <c r="A7" s="82" t="s">
        <v>21</v>
      </c>
      <c r="B7" s="273">
        <f>'&lt;별표 1&gt;직접인건비산출내역'!J4</f>
        <v>18.426797536819873</v>
      </c>
      <c r="C7" s="73" t="s">
        <v>20</v>
      </c>
      <c r="D7" s="274">
        <f>H7</f>
        <v>5970153</v>
      </c>
      <c r="E7" s="81"/>
      <c r="F7" s="81"/>
      <c r="G7" s="76">
        <f>'&lt;별표 4&gt;산출근거'!D17</f>
        <v>323993</v>
      </c>
      <c r="H7" s="76">
        <f>INT(SUM(B7*G7))</f>
        <v>5970153</v>
      </c>
      <c r="I7" s="81"/>
      <c r="J7" s="81"/>
      <c r="K7" s="75"/>
    </row>
    <row r="8" spans="1:11" s="3" customFormat="1" ht="23.1" customHeight="1">
      <c r="A8" s="82" t="s">
        <v>22</v>
      </c>
      <c r="B8" s="273">
        <f>'&lt;별표 1&gt;직접인건비산출내역'!K4</f>
        <v>20.169306104585758</v>
      </c>
      <c r="C8" s="73" t="s">
        <v>20</v>
      </c>
      <c r="D8" s="274">
        <f>H8</f>
        <v>5488653</v>
      </c>
      <c r="E8" s="81"/>
      <c r="F8" s="81"/>
      <c r="G8" s="76">
        <f>'&lt;별표 4&gt;산출근거'!D18</f>
        <v>272129</v>
      </c>
      <c r="H8" s="76">
        <f>INT(SUM(B8*G8))</f>
        <v>5488653</v>
      </c>
      <c r="I8" s="81"/>
      <c r="J8" s="81"/>
      <c r="K8" s="75"/>
    </row>
    <row r="9" spans="1:11" s="3" customFormat="1" ht="23.1" customHeight="1">
      <c r="A9" s="82" t="s">
        <v>23</v>
      </c>
      <c r="B9" s="273">
        <f>'&lt;별표 1&gt;직접인건비산출내역'!L4</f>
        <v>17.122770594587433</v>
      </c>
      <c r="C9" s="73" t="s">
        <v>20</v>
      </c>
      <c r="D9" s="274">
        <f>H9</f>
        <v>4222201</v>
      </c>
      <c r="E9" s="81"/>
      <c r="F9" s="81"/>
      <c r="G9" s="76">
        <f>'&lt;별표 4&gt;산출근거'!D19</f>
        <v>246584</v>
      </c>
      <c r="H9" s="76">
        <f>INT(SUM(B9*G9))</f>
        <v>4222201</v>
      </c>
      <c r="I9" s="81"/>
      <c r="J9" s="81"/>
      <c r="K9" s="75"/>
    </row>
    <row r="10" spans="1:11" s="3" customFormat="1" ht="23.1" customHeight="1">
      <c r="A10" s="78" t="s">
        <v>15</v>
      </c>
      <c r="B10" s="81"/>
      <c r="C10" s="81"/>
      <c r="D10" s="275">
        <f>SUM(D11,D19,D20,D22)</f>
        <v>17399650</v>
      </c>
      <c r="E10" s="81"/>
      <c r="F10" s="81"/>
      <c r="G10" s="81"/>
      <c r="H10" s="81"/>
      <c r="I10" s="81"/>
      <c r="J10" s="81"/>
      <c r="K10" s="80" t="s">
        <v>24</v>
      </c>
    </row>
    <row r="11" spans="1:11" s="3" customFormat="1" ht="23.1" customHeight="1">
      <c r="A11" s="82" t="s">
        <v>16</v>
      </c>
      <c r="B11" s="81"/>
      <c r="C11" s="81"/>
      <c r="D11" s="274">
        <f>SUM(D12:D18)</f>
        <v>14941450</v>
      </c>
      <c r="E11" s="81"/>
      <c r="F11" s="81"/>
      <c r="G11" s="81"/>
      <c r="H11" s="81"/>
      <c r="I11" s="81"/>
      <c r="J11" s="81"/>
      <c r="K11" s="277"/>
    </row>
    <row r="12" spans="1:11" s="3" customFormat="1" ht="23.1" customHeight="1">
      <c r="A12" s="82" t="s">
        <v>25</v>
      </c>
      <c r="B12" s="73" t="str">
        <f>(""&amp;('&lt;별표 3&gt; 내역서 작성기준'!I20)&amp;"*")&amp;('&lt;별표 3&gt; 내역서 작성기준'!I19)</f>
        <v>2*1</v>
      </c>
      <c r="C12" s="73" t="s">
        <v>26</v>
      </c>
      <c r="D12" s="274">
        <f>'&lt;별표 2&gt;직접경비산출내역'!D5</f>
        <v>2142400</v>
      </c>
      <c r="E12" s="81"/>
      <c r="F12" s="81"/>
      <c r="G12" s="81"/>
      <c r="H12" s="81"/>
      <c r="I12" s="81"/>
      <c r="J12" s="81"/>
      <c r="K12" s="75"/>
    </row>
    <row r="13" spans="1:11" s="3" customFormat="1" ht="23.1" customHeight="1">
      <c r="A13" s="82" t="s">
        <v>444</v>
      </c>
      <c r="B13" s="73" t="str">
        <f>(""&amp;('&lt;별표 3&gt; 내역서 작성기준'!J20)&amp;"*")&amp;('&lt;별표 3&gt; 내역서 작성기준'!J19)</f>
        <v>2*1</v>
      </c>
      <c r="C13" s="73" t="s">
        <v>26</v>
      </c>
      <c r="D13" s="274">
        <f>'&lt;별표 2&gt;직접경비산출내역'!D15</f>
        <v>4355600</v>
      </c>
      <c r="E13" s="81"/>
      <c r="F13" s="81"/>
      <c r="G13" s="81"/>
      <c r="H13" s="81"/>
      <c r="I13" s="81"/>
      <c r="J13" s="81"/>
      <c r="K13" s="75"/>
    </row>
    <row r="14" spans="1:11" s="3" customFormat="1" ht="23.1" customHeight="1">
      <c r="A14" s="82" t="s">
        <v>439</v>
      </c>
      <c r="B14" s="73" t="str">
        <f>(""&amp;('&lt;별표 3&gt; 내역서 작성기준'!K20)&amp;"*")&amp;('&lt;별표 3&gt; 내역서 작성기준'!K19)</f>
        <v>2*1</v>
      </c>
      <c r="C14" s="73" t="s">
        <v>26</v>
      </c>
      <c r="D14" s="274">
        <f>'&lt;별표 2&gt;직접경비산출내역'!D45</f>
        <v>724900</v>
      </c>
      <c r="E14" s="81"/>
      <c r="F14" s="81"/>
      <c r="G14" s="81"/>
      <c r="H14" s="81"/>
      <c r="I14" s="81"/>
      <c r="J14" s="81"/>
      <c r="K14" s="75"/>
    </row>
    <row r="15" spans="1:11" s="3" customFormat="1" ht="23.1" customHeight="1">
      <c r="A15" s="82" t="s">
        <v>440</v>
      </c>
      <c r="B15" s="73" t="str">
        <f>(""&amp;('&lt;별표 3&gt; 내역서 작성기준'!L20)&amp;"*")&amp;('&lt;별표 3&gt; 내역서 작성기준'!L19)</f>
        <v>2*1</v>
      </c>
      <c r="C15" s="73" t="s">
        <v>26</v>
      </c>
      <c r="D15" s="274">
        <f>'&lt;별표 2&gt;직접경비산출내역'!D77</f>
        <v>2561800</v>
      </c>
      <c r="E15" s="81"/>
      <c r="F15" s="81"/>
      <c r="G15" s="81"/>
      <c r="H15" s="81"/>
      <c r="I15" s="81"/>
      <c r="J15" s="81"/>
      <c r="K15" s="75"/>
    </row>
    <row r="16" spans="1:11" s="3" customFormat="1" ht="23.1" customHeight="1">
      <c r="A16" s="82" t="s">
        <v>441</v>
      </c>
      <c r="B16" s="73" t="str">
        <f>(""&amp;('&lt;별표 3&gt; 내역서 작성기준'!M20)&amp;"*")&amp;('&lt;별표 3&gt; 내역서 작성기준'!M19)</f>
        <v>2*1</v>
      </c>
      <c r="C16" s="73" t="s">
        <v>26</v>
      </c>
      <c r="D16" s="274">
        <f>'&lt;별표 2&gt;직접경비산출내역'!D103</f>
        <v>2081000</v>
      </c>
      <c r="E16" s="81"/>
      <c r="F16" s="81"/>
      <c r="G16" s="81"/>
      <c r="H16" s="81"/>
      <c r="I16" s="81"/>
      <c r="J16" s="81"/>
      <c r="K16" s="75"/>
    </row>
    <row r="17" spans="1:11" s="3" customFormat="1" ht="23.1" customHeight="1">
      <c r="A17" s="82" t="s">
        <v>442</v>
      </c>
      <c r="B17" s="73" t="str">
        <f>(""&amp;('&lt;별표 3&gt; 내역서 작성기준'!N20)&amp;"*")&amp;('&lt;별표 3&gt; 내역서 작성기준'!N19)</f>
        <v>2*1</v>
      </c>
      <c r="C17" s="73" t="s">
        <v>26</v>
      </c>
      <c r="D17" s="274">
        <f>'&lt;별표 2&gt;직접경비산출내역'!D125</f>
        <v>1430550</v>
      </c>
      <c r="E17" s="81"/>
      <c r="F17" s="81"/>
      <c r="G17" s="81"/>
      <c r="H17" s="81"/>
      <c r="I17" s="81"/>
      <c r="J17" s="81"/>
      <c r="K17" s="75"/>
    </row>
    <row r="18" spans="1:11" s="3" customFormat="1" ht="23.1" customHeight="1">
      <c r="A18" s="82" t="s">
        <v>443</v>
      </c>
      <c r="B18" s="73" t="str">
        <f>(""&amp;('&lt;별표 3&gt; 내역서 작성기준'!O20)&amp;"*")&amp;('&lt;별표 3&gt; 내역서 작성기준'!O19)</f>
        <v>2*1</v>
      </c>
      <c r="C18" s="73" t="s">
        <v>26</v>
      </c>
      <c r="D18" s="274">
        <f>'&lt;별표 2&gt;직접경비산출내역'!D129</f>
        <v>1645200</v>
      </c>
      <c r="E18" s="81"/>
      <c r="F18" s="81"/>
      <c r="G18" s="81"/>
      <c r="H18" s="81"/>
      <c r="I18" s="81"/>
      <c r="J18" s="81"/>
      <c r="K18" s="75"/>
    </row>
    <row r="19" spans="1:11" s="3" customFormat="1" ht="23.1" customHeight="1">
      <c r="A19" s="82" t="s">
        <v>17</v>
      </c>
      <c r="B19" s="81"/>
      <c r="C19" s="81"/>
      <c r="D19" s="274">
        <f>'&lt;별표 4&gt;산출근거'!D41</f>
        <v>765200</v>
      </c>
      <c r="E19" s="81"/>
      <c r="F19" s="81"/>
      <c r="G19" s="81"/>
      <c r="H19" s="81"/>
      <c r="I19" s="81"/>
      <c r="J19" s="81"/>
      <c r="K19" s="278" t="s">
        <v>99</v>
      </c>
    </row>
    <row r="20" spans="1:11" s="3" customFormat="1" ht="23.1" customHeight="1">
      <c r="A20" s="82" t="s">
        <v>100</v>
      </c>
      <c r="B20" s="73"/>
      <c r="C20" s="73"/>
      <c r="D20" s="274">
        <f>SUM(D21)</f>
        <v>1593000</v>
      </c>
      <c r="E20" s="81"/>
      <c r="F20" s="81"/>
      <c r="G20" s="81"/>
      <c r="H20" s="81"/>
      <c r="I20" s="81"/>
      <c r="J20" s="81"/>
      <c r="K20" s="278" t="s">
        <v>99</v>
      </c>
    </row>
    <row r="21" spans="1:11" ht="23.1" customHeight="1">
      <c r="A21" s="82" t="s">
        <v>205</v>
      </c>
      <c r="B21" s="73">
        <f>'&lt;별표 2&gt;직접경비산출내역'!B159</f>
        <v>10</v>
      </c>
      <c r="C21" s="73" t="s">
        <v>56</v>
      </c>
      <c r="D21" s="274">
        <f>'&lt;별표 2&gt;직접경비산출내역'!D158</f>
        <v>1593000</v>
      </c>
      <c r="E21" s="81"/>
      <c r="F21" s="81"/>
      <c r="G21" s="81"/>
      <c r="H21" s="81"/>
      <c r="I21" s="76"/>
      <c r="J21" s="274"/>
      <c r="K21" s="75"/>
    </row>
    <row r="22" spans="1:11" ht="23.1" customHeight="1">
      <c r="A22" s="82" t="s">
        <v>206</v>
      </c>
      <c r="B22" s="81"/>
      <c r="C22" s="81"/>
      <c r="D22" s="359">
        <f>'&lt;별표 2&gt;직접경비산출내역'!D160</f>
        <v>100000</v>
      </c>
      <c r="E22" s="81"/>
      <c r="F22" s="81"/>
      <c r="G22" s="81"/>
      <c r="H22" s="81"/>
      <c r="I22" s="81"/>
      <c r="J22" s="81"/>
      <c r="K22" s="278" t="s">
        <v>207</v>
      </c>
    </row>
    <row r="23" spans="1:11" ht="23.1" customHeight="1">
      <c r="A23" s="78" t="s">
        <v>57</v>
      </c>
      <c r="B23" s="81"/>
      <c r="C23" s="81"/>
      <c r="D23" s="275">
        <f>D24</f>
        <v>22450582</v>
      </c>
      <c r="E23" s="81"/>
      <c r="F23" s="81"/>
      <c r="G23" s="81"/>
      <c r="H23" s="81"/>
      <c r="I23" s="81"/>
      <c r="J23" s="81"/>
      <c r="K23" s="80" t="s">
        <v>124</v>
      </c>
    </row>
    <row r="24" spans="1:11" ht="23.1" customHeight="1">
      <c r="A24" s="82"/>
      <c r="B24" s="279">
        <f>'&lt;별표 3&gt; 내역서 작성기준'!M15</f>
        <v>110</v>
      </c>
      <c r="C24" s="73" t="s">
        <v>58</v>
      </c>
      <c r="D24" s="274">
        <f>INT(D4*B24/100)</f>
        <v>22450582</v>
      </c>
      <c r="E24" s="81"/>
      <c r="F24" s="81"/>
      <c r="G24" s="81"/>
      <c r="H24" s="81"/>
      <c r="I24" s="76"/>
      <c r="J24" s="76"/>
      <c r="K24" s="75"/>
    </row>
    <row r="25" spans="1:11" ht="23.1" customHeight="1">
      <c r="A25" s="78" t="s">
        <v>60</v>
      </c>
      <c r="B25" s="81"/>
      <c r="C25" s="81"/>
      <c r="D25" s="275">
        <f>D26</f>
        <v>8572040</v>
      </c>
      <c r="E25" s="81"/>
      <c r="F25" s="81"/>
      <c r="G25" s="81"/>
      <c r="H25" s="81"/>
      <c r="I25" s="81"/>
      <c r="J25" s="81"/>
      <c r="K25" s="80" t="s">
        <v>124</v>
      </c>
    </row>
    <row r="26" spans="1:11" ht="23.1" customHeight="1">
      <c r="A26" s="82"/>
      <c r="B26" s="279">
        <f>'&lt;별표 3&gt; 내역서 작성기준'!M16</f>
        <v>20</v>
      </c>
      <c r="C26" s="73" t="s">
        <v>58</v>
      </c>
      <c r="D26" s="274">
        <f>INT((D4+D23)*B26/100)</f>
        <v>8572040</v>
      </c>
      <c r="E26" s="81"/>
      <c r="F26" s="81"/>
      <c r="G26" s="81"/>
      <c r="H26" s="81"/>
      <c r="I26" s="76"/>
      <c r="J26" s="76"/>
      <c r="K26" s="75"/>
    </row>
    <row r="27" spans="1:11" ht="23.1" customHeight="1">
      <c r="A27" s="74" t="s">
        <v>402</v>
      </c>
      <c r="B27" s="279"/>
      <c r="C27" s="73"/>
      <c r="D27" s="276">
        <f>ROUNDDOWN(D25+D23+D10+D4,-4)</f>
        <v>68830000</v>
      </c>
      <c r="E27" s="81"/>
      <c r="F27" s="81"/>
      <c r="G27" s="81"/>
      <c r="H27" s="81"/>
      <c r="I27" s="76"/>
      <c r="J27" s="76"/>
      <c r="K27" s="157" t="s">
        <v>403</v>
      </c>
    </row>
    <row r="28" spans="1:11" ht="23.1" customHeight="1">
      <c r="A28" s="78" t="s">
        <v>360</v>
      </c>
      <c r="B28" s="279"/>
      <c r="C28" s="73"/>
      <c r="D28" s="276">
        <f>'&lt;별표 5&gt;손배료'!Y29</f>
        <v>496000</v>
      </c>
      <c r="E28" s="81"/>
      <c r="F28" s="81"/>
      <c r="G28" s="81"/>
      <c r="H28" s="81"/>
      <c r="I28" s="76"/>
      <c r="J28" s="76"/>
      <c r="K28" s="247" t="s">
        <v>361</v>
      </c>
    </row>
    <row r="29" spans="1:11" ht="23.1" customHeight="1">
      <c r="A29" s="78" t="s">
        <v>311</v>
      </c>
      <c r="B29" s="81"/>
      <c r="C29" s="81"/>
      <c r="D29" s="275">
        <f>D30</f>
        <v>6932600</v>
      </c>
      <c r="E29" s="81"/>
      <c r="F29" s="81"/>
      <c r="G29" s="81"/>
      <c r="H29" s="81"/>
      <c r="I29" s="76"/>
      <c r="J29" s="76"/>
      <c r="K29" s="75"/>
    </row>
    <row r="30" spans="1:11" ht="23.1" customHeight="1">
      <c r="A30" s="78"/>
      <c r="B30" s="279">
        <v>10</v>
      </c>
      <c r="C30" s="73" t="s">
        <v>58</v>
      </c>
      <c r="D30" s="274">
        <f>INT(D27+D28)*0.1</f>
        <v>6932600</v>
      </c>
      <c r="E30" s="81"/>
      <c r="F30" s="81"/>
      <c r="G30" s="81"/>
      <c r="H30" s="81"/>
      <c r="I30" s="76"/>
      <c r="J30" s="76"/>
      <c r="K30" s="75"/>
    </row>
    <row r="31" spans="1:11" ht="23.1" customHeight="1">
      <c r="A31" s="74" t="s">
        <v>59</v>
      </c>
      <c r="B31" s="73"/>
      <c r="C31" s="73"/>
      <c r="D31" s="77">
        <f>D27+D29+D28</f>
        <v>76258600</v>
      </c>
      <c r="E31" s="73"/>
      <c r="F31" s="73"/>
      <c r="G31" s="73"/>
      <c r="H31" s="73"/>
      <c r="I31" s="73"/>
      <c r="J31" s="73"/>
      <c r="K31" s="247" t="s">
        <v>401</v>
      </c>
    </row>
    <row r="32" spans="1:11" ht="23.1" customHeight="1">
      <c r="A32" s="280"/>
      <c r="B32" s="281"/>
      <c r="C32" s="282"/>
      <c r="D32" s="283"/>
      <c r="E32" s="284"/>
      <c r="F32" s="284"/>
      <c r="G32" s="284"/>
      <c r="H32" s="284"/>
      <c r="I32" s="285"/>
      <c r="J32" s="285"/>
      <c r="K32" s="286"/>
    </row>
  </sheetData>
  <mergeCells count="6">
    <mergeCell ref="A1:K1"/>
    <mergeCell ref="K2:K3"/>
    <mergeCell ref="A2:A3"/>
    <mergeCell ref="B2:B3"/>
    <mergeCell ref="C2:C3"/>
    <mergeCell ref="D2:D3"/>
  </mergeCells>
  <phoneticPr fontId="7" type="noConversion"/>
  <printOptions horizontalCentered="1"/>
  <pageMargins left="0.39370078740157483" right="0.39370078740157483" top="0.78740157480314965" bottom="0.39370078740157483" header="0" footer="0"/>
  <pageSetup paperSize="9" orientation="landscape" r:id="rId1"/>
  <headerFooter alignWithMargins="0"/>
  <rowBreaks count="1" manualBreakCount="1">
    <brk id="18"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46"/>
  <sheetViews>
    <sheetView view="pageBreakPreview" topLeftCell="A24" zoomScaleNormal="100" zoomScaleSheetLayoutView="100" workbookViewId="0">
      <selection activeCell="M11" sqref="M11"/>
    </sheetView>
  </sheetViews>
  <sheetFormatPr defaultRowHeight="11.25"/>
  <cols>
    <col min="1" max="1" width="14.88671875" style="4" customWidth="1"/>
    <col min="2" max="2" width="21.33203125" style="4" customWidth="1"/>
    <col min="3" max="12" width="10.44140625" style="7" customWidth="1"/>
    <col min="13" max="13" width="6.21875" style="7" customWidth="1"/>
    <col min="14" max="14" width="6.5546875" style="7" bestFit="1" customWidth="1"/>
    <col min="15" max="15" width="6" style="7" bestFit="1" customWidth="1"/>
    <col min="16" max="18" width="8.88671875" style="4"/>
    <col min="19" max="19" width="3.109375" style="4" customWidth="1"/>
    <col min="20" max="16384" width="8.88671875" style="4"/>
  </cols>
  <sheetData>
    <row r="1" spans="1:20" s="7" customFormat="1" ht="39.950000000000003" customHeight="1">
      <c r="A1" s="513" t="s">
        <v>106</v>
      </c>
      <c r="B1" s="514"/>
      <c r="C1" s="514"/>
      <c r="D1" s="193"/>
      <c r="E1" s="8"/>
      <c r="F1" s="8"/>
      <c r="G1" s="8"/>
      <c r="H1" s="8"/>
      <c r="I1" s="8"/>
      <c r="J1" s="8"/>
      <c r="K1" s="8"/>
      <c r="L1" s="8"/>
      <c r="M1" s="8"/>
    </row>
    <row r="2" spans="1:20" ht="20.100000000000001" customHeight="1">
      <c r="A2" s="482" t="s">
        <v>45</v>
      </c>
      <c r="B2" s="483"/>
      <c r="C2" s="490" t="s">
        <v>27</v>
      </c>
      <c r="D2" s="490"/>
      <c r="E2" s="491"/>
      <c r="F2" s="491"/>
      <c r="G2" s="492"/>
      <c r="H2" s="493" t="s">
        <v>28</v>
      </c>
      <c r="I2" s="494"/>
      <c r="J2" s="494"/>
      <c r="K2" s="494"/>
      <c r="L2" s="494"/>
      <c r="M2" s="497" t="s">
        <v>298</v>
      </c>
      <c r="N2" s="490" t="s">
        <v>283</v>
      </c>
      <c r="O2" s="492"/>
    </row>
    <row r="3" spans="1:20" ht="20.100000000000001" customHeight="1" thickBot="1">
      <c r="A3" s="484"/>
      <c r="B3" s="485"/>
      <c r="C3" s="304" t="s">
        <v>244</v>
      </c>
      <c r="D3" s="304" t="s">
        <v>41</v>
      </c>
      <c r="E3" s="55" t="s">
        <v>1</v>
      </c>
      <c r="F3" s="55" t="s">
        <v>2</v>
      </c>
      <c r="G3" s="305" t="s">
        <v>3</v>
      </c>
      <c r="H3" s="306" t="s">
        <v>244</v>
      </c>
      <c r="I3" s="304" t="s">
        <v>0</v>
      </c>
      <c r="J3" s="55" t="s">
        <v>1</v>
      </c>
      <c r="K3" s="55" t="s">
        <v>2</v>
      </c>
      <c r="L3" s="237" t="s">
        <v>3</v>
      </c>
      <c r="M3" s="498"/>
      <c r="N3" s="495"/>
      <c r="O3" s="496"/>
      <c r="R3" s="481" t="s">
        <v>302</v>
      </c>
      <c r="S3" s="481"/>
      <c r="T3" s="481"/>
    </row>
    <row r="4" spans="1:20" s="5" customFormat="1" ht="20.100000000000001" customHeight="1">
      <c r="A4" s="486" t="s">
        <v>46</v>
      </c>
      <c r="B4" s="487"/>
      <c r="C4" s="203">
        <f t="shared" ref="C4:L4" si="0">C5+C8+C9+C10+C11+C15+C16+C39+C40+C41</f>
        <v>11.399999999999999</v>
      </c>
      <c r="D4" s="203">
        <f t="shared" si="0"/>
        <v>40.800000000000004</v>
      </c>
      <c r="E4" s="203">
        <f t="shared" si="0"/>
        <v>74.399999999999991</v>
      </c>
      <c r="F4" s="203">
        <f t="shared" si="0"/>
        <v>81.5</v>
      </c>
      <c r="G4" s="228">
        <f t="shared" si="0"/>
        <v>69</v>
      </c>
      <c r="H4" s="203">
        <f t="shared" si="0"/>
        <v>2.7942559146471337</v>
      </c>
      <c r="I4" s="203">
        <f t="shared" si="0"/>
        <v>9.5404885669528081</v>
      </c>
      <c r="J4" s="203">
        <f t="shared" si="0"/>
        <v>18.426797536819873</v>
      </c>
      <c r="K4" s="203">
        <f t="shared" si="0"/>
        <v>20.169306104585758</v>
      </c>
      <c r="L4" s="238">
        <f t="shared" si="0"/>
        <v>17.122770594587433</v>
      </c>
      <c r="M4" s="242"/>
      <c r="N4" s="194"/>
      <c r="O4" s="227"/>
      <c r="R4" s="218"/>
      <c r="S4" s="219"/>
      <c r="T4" s="220"/>
    </row>
    <row r="5" spans="1:20" s="6" customFormat="1" ht="20.100000000000001" customHeight="1">
      <c r="A5" s="488" t="s">
        <v>107</v>
      </c>
      <c r="B5" s="489"/>
      <c r="C5" s="200">
        <f t="shared" ref="C5:L5" si="1">SUM(C6:C7)</f>
        <v>0.2</v>
      </c>
      <c r="D5" s="229">
        <f t="shared" si="1"/>
        <v>0.4</v>
      </c>
      <c r="E5" s="229">
        <f t="shared" si="1"/>
        <v>1</v>
      </c>
      <c r="F5" s="229">
        <f t="shared" si="1"/>
        <v>1</v>
      </c>
      <c r="G5" s="230">
        <f t="shared" si="1"/>
        <v>1</v>
      </c>
      <c r="H5" s="200">
        <f t="shared" si="1"/>
        <v>4.0000000000000008E-2</v>
      </c>
      <c r="I5" s="229">
        <f t="shared" si="1"/>
        <v>8.0000000000000016E-2</v>
      </c>
      <c r="J5" s="229">
        <f t="shared" si="1"/>
        <v>0.2</v>
      </c>
      <c r="K5" s="229">
        <f t="shared" si="1"/>
        <v>0.2</v>
      </c>
      <c r="L5" s="239">
        <f t="shared" si="1"/>
        <v>0.2</v>
      </c>
      <c r="M5" s="243"/>
      <c r="N5" s="195"/>
      <c r="O5" s="235"/>
      <c r="R5" s="221" t="s">
        <v>261</v>
      </c>
      <c r="S5" s="6" t="s">
        <v>284</v>
      </c>
      <c r="T5" s="296">
        <f>'&lt;별표 3&gt; 내역서 작성기준'!U6</f>
        <v>1</v>
      </c>
    </row>
    <row r="6" spans="1:20" s="6" customFormat="1" ht="20.100000000000001" customHeight="1">
      <c r="A6" s="303"/>
      <c r="B6" s="199" t="s">
        <v>334</v>
      </c>
      <c r="C6" s="201">
        <v>0.2</v>
      </c>
      <c r="D6" s="202">
        <v>0.2</v>
      </c>
      <c r="E6" s="202">
        <v>0.5</v>
      </c>
      <c r="F6" s="202">
        <v>0.5</v>
      </c>
      <c r="G6" s="231">
        <v>0.5</v>
      </c>
      <c r="H6" s="196">
        <f>C6*$M$6*$N$6</f>
        <v>4.0000000000000008E-2</v>
      </c>
      <c r="I6" s="201">
        <f>D6*$M$6*$N$6</f>
        <v>4.0000000000000008E-2</v>
      </c>
      <c r="J6" s="201">
        <f>E6*$M$6*$N$6</f>
        <v>0.1</v>
      </c>
      <c r="K6" s="201">
        <f>F6*$M$6*$N$6</f>
        <v>0.1</v>
      </c>
      <c r="L6" s="240">
        <f>G6*$M$6*$N$6</f>
        <v>0.1</v>
      </c>
      <c r="M6" s="244">
        <v>0.2</v>
      </c>
      <c r="N6" s="319">
        <f>$T$5</f>
        <v>1</v>
      </c>
      <c r="O6" s="226" t="s">
        <v>262</v>
      </c>
      <c r="R6" s="221"/>
      <c r="S6" s="6" t="s">
        <v>263</v>
      </c>
      <c r="T6" s="296">
        <f>'&lt;별표 3&gt; 내역서 작성기준'!U7</f>
        <v>1.1293469354568555</v>
      </c>
    </row>
    <row r="7" spans="1:20" s="6" customFormat="1" ht="20.100000000000001" customHeight="1">
      <c r="A7" s="303"/>
      <c r="B7" s="199" t="s">
        <v>247</v>
      </c>
      <c r="C7" s="197">
        <v>0</v>
      </c>
      <c r="D7" s="202">
        <v>0.2</v>
      </c>
      <c r="E7" s="202">
        <v>0.5</v>
      </c>
      <c r="F7" s="202">
        <v>0.5</v>
      </c>
      <c r="G7" s="231">
        <v>0.5</v>
      </c>
      <c r="H7" s="196">
        <f>C7*$M$7*$N$7</f>
        <v>0</v>
      </c>
      <c r="I7" s="201">
        <f>D7*$M$7*$N$7</f>
        <v>4.0000000000000008E-2</v>
      </c>
      <c r="J7" s="201">
        <f>E7*$M$7*$N$7</f>
        <v>0.1</v>
      </c>
      <c r="K7" s="201">
        <f>F7*$M$7*$N$7</f>
        <v>0.1</v>
      </c>
      <c r="L7" s="240">
        <f>G7*$M$7*$N$7</f>
        <v>0.1</v>
      </c>
      <c r="M7" s="244">
        <v>0.2</v>
      </c>
      <c r="N7" s="319">
        <f>$T$5</f>
        <v>1</v>
      </c>
      <c r="O7" s="226" t="s">
        <v>262</v>
      </c>
      <c r="R7" s="221"/>
      <c r="S7" s="6" t="s">
        <v>289</v>
      </c>
      <c r="T7" s="296">
        <f>'&lt;별표 3&gt; 내역서 작성기준'!U8</f>
        <v>1.2754245006257907</v>
      </c>
    </row>
    <row r="8" spans="1:20" s="6" customFormat="1" ht="20.100000000000001" customHeight="1">
      <c r="A8" s="488" t="s">
        <v>335</v>
      </c>
      <c r="B8" s="489"/>
      <c r="C8" s="198">
        <v>0</v>
      </c>
      <c r="D8" s="229">
        <v>1</v>
      </c>
      <c r="E8" s="229">
        <v>2.5</v>
      </c>
      <c r="F8" s="229">
        <v>3</v>
      </c>
      <c r="G8" s="230">
        <v>3.5</v>
      </c>
      <c r="H8" s="217">
        <f>C8*$M$8*$N$8</f>
        <v>0</v>
      </c>
      <c r="I8" s="200">
        <f>D8*$M$8*$N$8</f>
        <v>0.22586938709137111</v>
      </c>
      <c r="J8" s="200">
        <f>E8*$M$8*$N$8</f>
        <v>0.56467346772842775</v>
      </c>
      <c r="K8" s="200">
        <f>F8*$M$8*$N$8</f>
        <v>0.67760816127411339</v>
      </c>
      <c r="L8" s="230">
        <f>G8*$M$8*$N$8</f>
        <v>0.79054285481979891</v>
      </c>
      <c r="M8" s="302">
        <v>0.2</v>
      </c>
      <c r="N8" s="319">
        <f>$T$6</f>
        <v>1.1293469354568555</v>
      </c>
      <c r="O8" s="236" t="s">
        <v>263</v>
      </c>
      <c r="R8" s="221"/>
      <c r="T8" s="297"/>
    </row>
    <row r="9" spans="1:20" s="6" customFormat="1" ht="20.100000000000001" customHeight="1">
      <c r="A9" s="488" t="s">
        <v>245</v>
      </c>
      <c r="B9" s="489"/>
      <c r="C9" s="198">
        <v>0</v>
      </c>
      <c r="D9" s="229">
        <v>0.3</v>
      </c>
      <c r="E9" s="229">
        <v>1</v>
      </c>
      <c r="F9" s="229">
        <v>1</v>
      </c>
      <c r="G9" s="230">
        <v>1</v>
      </c>
      <c r="H9" s="217">
        <f>C9*$M$9*$N$9</f>
        <v>0</v>
      </c>
      <c r="I9" s="200">
        <f>D9*$M$9*$N$9</f>
        <v>6.7760816127411333E-2</v>
      </c>
      <c r="J9" s="200">
        <f>E9*$M$9*$N$9</f>
        <v>0.22586938709137111</v>
      </c>
      <c r="K9" s="200">
        <f>F9*$M$9*$N$9</f>
        <v>0.22586938709137111</v>
      </c>
      <c r="L9" s="230">
        <f>G9*$M$9*$N$9</f>
        <v>0.22586938709137111</v>
      </c>
      <c r="M9" s="302">
        <v>0.2</v>
      </c>
      <c r="N9" s="319">
        <f>$T$6</f>
        <v>1.1293469354568555</v>
      </c>
      <c r="O9" s="236" t="s">
        <v>263</v>
      </c>
      <c r="R9" s="221" t="s">
        <v>282</v>
      </c>
      <c r="S9" s="6" t="s">
        <v>291</v>
      </c>
      <c r="T9" s="296">
        <f>'&lt;별표 3&gt; 내역서 작성기준'!U9</f>
        <v>1</v>
      </c>
    </row>
    <row r="10" spans="1:20" s="6" customFormat="1" ht="20.100000000000001" customHeight="1">
      <c r="A10" s="488" t="s">
        <v>336</v>
      </c>
      <c r="B10" s="489"/>
      <c r="C10" s="198">
        <v>0</v>
      </c>
      <c r="D10" s="229">
        <v>0.5</v>
      </c>
      <c r="E10" s="229">
        <v>1.5</v>
      </c>
      <c r="F10" s="229">
        <v>1.5</v>
      </c>
      <c r="G10" s="239">
        <v>1.5</v>
      </c>
      <c r="H10" s="217">
        <f>C10*$M$10*$N$10</f>
        <v>0</v>
      </c>
      <c r="I10" s="229">
        <f>D10*$M$10*$N$10</f>
        <v>0.11293469354568555</v>
      </c>
      <c r="J10" s="229">
        <f>E10*$M$10*$N$10</f>
        <v>0.33880408063705669</v>
      </c>
      <c r="K10" s="229">
        <f>F10*$M$10*$N$10</f>
        <v>0.33880408063705669</v>
      </c>
      <c r="L10" s="230">
        <f>G10*$M$10*$N$10</f>
        <v>0.33880408063705669</v>
      </c>
      <c r="M10" s="302">
        <v>0.2</v>
      </c>
      <c r="N10" s="319">
        <f>$T$6</f>
        <v>1.1293469354568555</v>
      </c>
      <c r="O10" s="236" t="s">
        <v>263</v>
      </c>
      <c r="R10" s="221"/>
      <c r="S10" s="6" t="s">
        <v>290</v>
      </c>
      <c r="T10" s="296">
        <f>'&lt;별표 3&gt; 내역서 작성기준'!U10</f>
        <v>2</v>
      </c>
    </row>
    <row r="11" spans="1:20" s="6" customFormat="1" ht="20.100000000000001" customHeight="1">
      <c r="A11" s="488" t="s">
        <v>337</v>
      </c>
      <c r="B11" s="489"/>
      <c r="C11" s="200">
        <f>SUM(C12:C14)</f>
        <v>0</v>
      </c>
      <c r="D11" s="229">
        <f t="shared" ref="D11:L11" si="2">SUM(D12:D14)</f>
        <v>0.9</v>
      </c>
      <c r="E11" s="229">
        <f t="shared" si="2"/>
        <v>1.3</v>
      </c>
      <c r="F11" s="229">
        <f t="shared" si="2"/>
        <v>2.5</v>
      </c>
      <c r="G11" s="230">
        <f t="shared" si="2"/>
        <v>2.5</v>
      </c>
      <c r="H11" s="200">
        <f>SUM(H12:H14)</f>
        <v>0</v>
      </c>
      <c r="I11" s="229">
        <f t="shared" si="2"/>
        <v>0.18069550967309689</v>
      </c>
      <c r="J11" s="229">
        <f t="shared" si="2"/>
        <v>0.22586938709137111</v>
      </c>
      <c r="K11" s="229">
        <f t="shared" si="2"/>
        <v>0.45173877418274222</v>
      </c>
      <c r="L11" s="230">
        <f t="shared" si="2"/>
        <v>0.45173877418274222</v>
      </c>
      <c r="M11" s="302"/>
      <c r="N11" s="319"/>
      <c r="O11" s="236"/>
      <c r="R11" s="222"/>
      <c r="S11" s="6" t="s">
        <v>293</v>
      </c>
      <c r="T11" s="296">
        <f>'&lt;별표 3&gt; 내역서 작성기준'!U11</f>
        <v>1</v>
      </c>
    </row>
    <row r="12" spans="1:20" s="6" customFormat="1" ht="20.100000000000001" customHeight="1">
      <c r="A12" s="303"/>
      <c r="B12" s="199" t="s">
        <v>248</v>
      </c>
      <c r="C12" s="198">
        <v>0</v>
      </c>
      <c r="D12" s="202">
        <v>0.5</v>
      </c>
      <c r="E12" s="202">
        <v>0.5</v>
      </c>
      <c r="F12" s="202">
        <v>1</v>
      </c>
      <c r="G12" s="301">
        <v>1</v>
      </c>
      <c r="H12" s="196">
        <f>C12*$M$12*$N$12</f>
        <v>0</v>
      </c>
      <c r="I12" s="202">
        <f>D12*$M$12*$N$12</f>
        <v>0.11293469354568555</v>
      </c>
      <c r="J12" s="202">
        <f>E12*$M$12*$N$12</f>
        <v>0.11293469354568555</v>
      </c>
      <c r="K12" s="202">
        <f>F12*$M$12*$N$12</f>
        <v>0.22586938709137111</v>
      </c>
      <c r="L12" s="231">
        <f>G12*$M$12*$N$12</f>
        <v>0.22586938709137111</v>
      </c>
      <c r="M12" s="302">
        <v>0.2</v>
      </c>
      <c r="N12" s="319">
        <f>$T$6</f>
        <v>1.1293469354568555</v>
      </c>
      <c r="O12" s="236" t="s">
        <v>263</v>
      </c>
      <c r="R12" s="222"/>
      <c r="S12" s="6" t="s">
        <v>295</v>
      </c>
      <c r="T12" s="296">
        <f>'&lt;별표 3&gt; 내역서 작성기준'!U12</f>
        <v>1.4</v>
      </c>
    </row>
    <row r="13" spans="1:20" s="6" customFormat="1" ht="20.100000000000001" customHeight="1" thickBot="1">
      <c r="A13" s="303"/>
      <c r="B13" s="199" t="s">
        <v>249</v>
      </c>
      <c r="C13" s="198">
        <v>0</v>
      </c>
      <c r="D13" s="202">
        <v>0.3</v>
      </c>
      <c r="E13" s="202">
        <v>0.5</v>
      </c>
      <c r="F13" s="202">
        <v>1</v>
      </c>
      <c r="G13" s="301">
        <v>1</v>
      </c>
      <c r="H13" s="196">
        <f>C13*$M$13*$N$13</f>
        <v>0</v>
      </c>
      <c r="I13" s="201">
        <f>D13*$M$13*$N$13</f>
        <v>6.7760816127411333E-2</v>
      </c>
      <c r="J13" s="201">
        <f>E13*$M$13*$N$13</f>
        <v>0.11293469354568555</v>
      </c>
      <c r="K13" s="201">
        <f>F13*$M$13*$N$13</f>
        <v>0.22586938709137111</v>
      </c>
      <c r="L13" s="231">
        <f>G13*$M$13*$N$13</f>
        <v>0.22586938709137111</v>
      </c>
      <c r="M13" s="302">
        <v>0.2</v>
      </c>
      <c r="N13" s="319">
        <f>$T$6</f>
        <v>1.1293469354568555</v>
      </c>
      <c r="O13" s="236" t="s">
        <v>263</v>
      </c>
      <c r="R13" s="223"/>
      <c r="S13" s="224"/>
      <c r="T13" s="225"/>
    </row>
    <row r="14" spans="1:20" s="6" customFormat="1" ht="20.100000000000001" customHeight="1">
      <c r="A14" s="303"/>
      <c r="B14" s="199" t="s">
        <v>250</v>
      </c>
      <c r="C14" s="198">
        <v>0</v>
      </c>
      <c r="D14" s="202">
        <v>0.1</v>
      </c>
      <c r="E14" s="202">
        <v>0.3</v>
      </c>
      <c r="F14" s="202">
        <v>0.5</v>
      </c>
      <c r="G14" s="231">
        <v>0.5</v>
      </c>
      <c r="H14" s="196">
        <f>C14*$M$14*$N$14</f>
        <v>0</v>
      </c>
      <c r="I14" s="201">
        <f>D14*$M$14*$N$14</f>
        <v>0</v>
      </c>
      <c r="J14" s="201">
        <f>E14*$M$14*$N$14</f>
        <v>0</v>
      </c>
      <c r="K14" s="201">
        <f>F14*$M$14*$N$14</f>
        <v>0</v>
      </c>
      <c r="L14" s="240">
        <f>G14*$M$14*$N$14</f>
        <v>0</v>
      </c>
      <c r="M14" s="244">
        <v>0</v>
      </c>
      <c r="N14" s="319">
        <f>$T$6</f>
        <v>1.1293469354568555</v>
      </c>
      <c r="O14" s="236" t="s">
        <v>263</v>
      </c>
      <c r="R14" s="192"/>
    </row>
    <row r="15" spans="1:20" s="6" customFormat="1" ht="20.100000000000001" customHeight="1">
      <c r="A15" s="488" t="s">
        <v>338</v>
      </c>
      <c r="B15" s="489"/>
      <c r="C15" s="200">
        <v>1</v>
      </c>
      <c r="D15" s="229">
        <v>5.5</v>
      </c>
      <c r="E15" s="229">
        <v>5</v>
      </c>
      <c r="F15" s="229">
        <v>4</v>
      </c>
      <c r="G15" s="230">
        <v>3</v>
      </c>
      <c r="H15" s="217">
        <f>C15*$M$15*$N$15</f>
        <v>0</v>
      </c>
      <c r="I15" s="200">
        <f>D15*$M$15*$N$15</f>
        <v>0</v>
      </c>
      <c r="J15" s="200">
        <f>E15*$M$15*$N$15</f>
        <v>0</v>
      </c>
      <c r="K15" s="200">
        <f>F15*$M$15*$N$15</f>
        <v>0</v>
      </c>
      <c r="L15" s="241">
        <f>G15*$M$15*$N$15</f>
        <v>0</v>
      </c>
      <c r="M15" s="244">
        <v>0</v>
      </c>
      <c r="N15" s="319">
        <f>$T$6</f>
        <v>1.1293469354568555</v>
      </c>
      <c r="O15" s="236" t="s">
        <v>263</v>
      </c>
      <c r="R15" s="192"/>
    </row>
    <row r="16" spans="1:20" s="6" customFormat="1" ht="20.100000000000001" customHeight="1">
      <c r="A16" s="488" t="s">
        <v>246</v>
      </c>
      <c r="B16" s="489"/>
      <c r="C16" s="200">
        <f t="shared" ref="C16:L16" si="3">SUM(C17:C24)+SUM(C26:C38)</f>
        <v>9.5</v>
      </c>
      <c r="D16" s="229">
        <f t="shared" si="3"/>
        <v>31</v>
      </c>
      <c r="E16" s="229">
        <f t="shared" si="3"/>
        <v>59.5</v>
      </c>
      <c r="F16" s="229">
        <f t="shared" si="3"/>
        <v>65</v>
      </c>
      <c r="G16" s="230">
        <f t="shared" si="3"/>
        <v>53.5</v>
      </c>
      <c r="H16" s="200">
        <f t="shared" si="3"/>
        <v>2.5961473436831741</v>
      </c>
      <c r="I16" s="229">
        <f t="shared" si="3"/>
        <v>8.6021848960055962</v>
      </c>
      <c r="J16" s="229">
        <f t="shared" si="3"/>
        <v>16.284320807834082</v>
      </c>
      <c r="K16" s="229">
        <f t="shared" si="3"/>
        <v>17.484742846580673</v>
      </c>
      <c r="L16" s="239">
        <f t="shared" si="3"/>
        <v>14.43820733658235</v>
      </c>
      <c r="M16" s="244"/>
      <c r="N16" s="319"/>
      <c r="O16" s="57"/>
      <c r="Q16" s="192">
        <f>총괄내역서!D11</f>
        <v>76260000</v>
      </c>
    </row>
    <row r="17" spans="1:15" s="6" customFormat="1" ht="20.100000000000001" customHeight="1">
      <c r="A17" s="507" t="s">
        <v>339</v>
      </c>
      <c r="B17" s="46" t="s">
        <v>251</v>
      </c>
      <c r="C17" s="232">
        <v>1.5</v>
      </c>
      <c r="D17" s="233">
        <v>8</v>
      </c>
      <c r="E17" s="233">
        <v>13.5</v>
      </c>
      <c r="F17" s="233">
        <v>14</v>
      </c>
      <c r="G17" s="234">
        <v>11</v>
      </c>
      <c r="H17" s="196">
        <f>C17*$M$17*$N$17</f>
        <v>0.38262735018773725</v>
      </c>
      <c r="I17" s="201">
        <f>D17*$M$17*$N$17</f>
        <v>2.0406792010012653</v>
      </c>
      <c r="J17" s="201">
        <f>E17*$M$17*$N$17</f>
        <v>3.4436461516896353</v>
      </c>
      <c r="K17" s="201">
        <f>F17*$M$17*$N$17</f>
        <v>3.5711886017522145</v>
      </c>
      <c r="L17" s="240">
        <f>G17*$M$17*$N$17</f>
        <v>2.8059339013767399</v>
      </c>
      <c r="M17" s="245">
        <v>0.2</v>
      </c>
      <c r="N17" s="320">
        <f>$T$7*$T$9</f>
        <v>1.2754245006257907</v>
      </c>
      <c r="O17" s="236" t="s">
        <v>292</v>
      </c>
    </row>
    <row r="18" spans="1:15" s="6" customFormat="1" ht="20.100000000000001" customHeight="1">
      <c r="A18" s="507"/>
      <c r="B18" s="46" t="s">
        <v>252</v>
      </c>
      <c r="C18" s="232">
        <v>0.2</v>
      </c>
      <c r="D18" s="233">
        <v>0.5</v>
      </c>
      <c r="E18" s="233">
        <v>1</v>
      </c>
      <c r="F18" s="233">
        <v>1.5</v>
      </c>
      <c r="G18" s="234">
        <v>1.5</v>
      </c>
      <c r="H18" s="196">
        <f>C18*$M$18*$N$18</f>
        <v>0</v>
      </c>
      <c r="I18" s="201">
        <f>D18*$M$18*$N$18</f>
        <v>0</v>
      </c>
      <c r="J18" s="201">
        <f>E18*$M$18*$N$18</f>
        <v>0</v>
      </c>
      <c r="K18" s="201">
        <f>F18*$M$18*$N$18</f>
        <v>0</v>
      </c>
      <c r="L18" s="240">
        <f>G18*$M$18*$N$18</f>
        <v>0</v>
      </c>
      <c r="M18" s="245">
        <v>0</v>
      </c>
      <c r="N18" s="319">
        <f>$T$6</f>
        <v>1.1293469354568555</v>
      </c>
      <c r="O18" s="236" t="s">
        <v>263</v>
      </c>
    </row>
    <row r="19" spans="1:15" s="6" customFormat="1" ht="20.100000000000001" customHeight="1">
      <c r="A19" s="508" t="s">
        <v>340</v>
      </c>
      <c r="B19" s="46" t="s">
        <v>342</v>
      </c>
      <c r="C19" s="232">
        <v>0.2</v>
      </c>
      <c r="D19" s="233">
        <v>0.5</v>
      </c>
      <c r="E19" s="233">
        <v>1</v>
      </c>
      <c r="F19" s="233">
        <v>1.5</v>
      </c>
      <c r="G19" s="234">
        <v>1</v>
      </c>
      <c r="H19" s="196">
        <f>C19*$M$19*$N$19</f>
        <v>4.5173877418274229E-2</v>
      </c>
      <c r="I19" s="201">
        <f>D19*$M$19*$N$19</f>
        <v>0.11293469354568555</v>
      </c>
      <c r="J19" s="201">
        <f>E19*$M$19*$N$19</f>
        <v>0.22586938709137111</v>
      </c>
      <c r="K19" s="201">
        <f>F19*$M$19*$N$19</f>
        <v>0.33880408063705669</v>
      </c>
      <c r="L19" s="240">
        <f>G19*$M$19*$N$19</f>
        <v>0.22586938709137111</v>
      </c>
      <c r="M19" s="245">
        <v>0.2</v>
      </c>
      <c r="N19" s="319">
        <f>$T$6</f>
        <v>1.1293469354568555</v>
      </c>
      <c r="O19" s="236" t="s">
        <v>263</v>
      </c>
    </row>
    <row r="20" spans="1:15" s="6" customFormat="1" ht="20.100000000000001" customHeight="1">
      <c r="A20" s="508"/>
      <c r="B20" s="46" t="s">
        <v>253</v>
      </c>
      <c r="C20" s="232">
        <v>1</v>
      </c>
      <c r="D20" s="233">
        <v>3</v>
      </c>
      <c r="E20" s="233">
        <v>5.5</v>
      </c>
      <c r="F20" s="233">
        <v>6</v>
      </c>
      <c r="G20" s="234">
        <v>5</v>
      </c>
      <c r="H20" s="196">
        <f>C20*$M$20*$N$20</f>
        <v>0.33880408063705664</v>
      </c>
      <c r="I20" s="201">
        <f>D20*$M$20*$N$20</f>
        <v>1.0164122419111699</v>
      </c>
      <c r="J20" s="201">
        <f>E20*$M$20*$N$20</f>
        <v>1.8634224435038114</v>
      </c>
      <c r="K20" s="201">
        <f>F20*$M$20*$N$20</f>
        <v>2.0328244838223397</v>
      </c>
      <c r="L20" s="240">
        <f>G20*$M$20*$N$20</f>
        <v>1.6940204031852832</v>
      </c>
      <c r="M20" s="245">
        <v>0.3</v>
      </c>
      <c r="N20" s="320">
        <f>$T$6*$T$11</f>
        <v>1.1293469354568555</v>
      </c>
      <c r="O20" s="236" t="s">
        <v>294</v>
      </c>
    </row>
    <row r="21" spans="1:15" s="6" customFormat="1" ht="20.100000000000001" customHeight="1">
      <c r="A21" s="508"/>
      <c r="B21" s="46" t="s">
        <v>341</v>
      </c>
      <c r="C21" s="232">
        <v>0.5</v>
      </c>
      <c r="D21" s="233">
        <v>1.5</v>
      </c>
      <c r="E21" s="233">
        <v>2.5</v>
      </c>
      <c r="F21" s="233">
        <v>2.5</v>
      </c>
      <c r="G21" s="234">
        <v>2</v>
      </c>
      <c r="H21" s="196">
        <f>C21*$M$21*$N$21</f>
        <v>0.16940204031852832</v>
      </c>
      <c r="I21" s="201">
        <f>D21*$M$21*$N$21</f>
        <v>0.50820612095558493</v>
      </c>
      <c r="J21" s="201">
        <f>E21*$M$21*$N$21</f>
        <v>0.84701020159264162</v>
      </c>
      <c r="K21" s="201">
        <f>F21*$M$21*$N$21</f>
        <v>0.84701020159264162</v>
      </c>
      <c r="L21" s="240">
        <f>G21*$M$21*$N$21</f>
        <v>0.67760816127411327</v>
      </c>
      <c r="M21" s="245">
        <v>0.3</v>
      </c>
      <c r="N21" s="320">
        <f>$T$6*$T$11</f>
        <v>1.1293469354568555</v>
      </c>
      <c r="O21" s="236" t="s">
        <v>294</v>
      </c>
    </row>
    <row r="22" spans="1:15" s="6" customFormat="1" ht="20.100000000000001" customHeight="1">
      <c r="A22" s="508"/>
      <c r="B22" s="46" t="s">
        <v>254</v>
      </c>
      <c r="C22" s="232">
        <v>0.5</v>
      </c>
      <c r="D22" s="233">
        <v>1</v>
      </c>
      <c r="E22" s="233">
        <v>2</v>
      </c>
      <c r="F22" s="233">
        <v>2.5</v>
      </c>
      <c r="G22" s="234">
        <v>2.5</v>
      </c>
      <c r="H22" s="196">
        <f>C22*$M$22*$N$22</f>
        <v>0.11293469354568555</v>
      </c>
      <c r="I22" s="201">
        <f>D22*$M$22*$N$22</f>
        <v>0.22586938709137111</v>
      </c>
      <c r="J22" s="201">
        <f>E22*$M$22*$N$22</f>
        <v>0.45173877418274222</v>
      </c>
      <c r="K22" s="201">
        <f>F22*$M$22*$N$22</f>
        <v>0.56467346772842775</v>
      </c>
      <c r="L22" s="240">
        <f>G22*$M$22*$N$22</f>
        <v>0.56467346772842775</v>
      </c>
      <c r="M22" s="245">
        <v>0.2</v>
      </c>
      <c r="N22" s="319">
        <f>$T$6</f>
        <v>1.1293469354568555</v>
      </c>
      <c r="O22" s="236" t="s">
        <v>263</v>
      </c>
    </row>
    <row r="23" spans="1:15" s="6" customFormat="1" ht="20.100000000000001" customHeight="1">
      <c r="A23" s="507" t="s">
        <v>343</v>
      </c>
      <c r="B23" s="46" t="s">
        <v>255</v>
      </c>
      <c r="C23" s="232">
        <v>1</v>
      </c>
      <c r="D23" s="233">
        <v>3.5</v>
      </c>
      <c r="E23" s="233">
        <v>6</v>
      </c>
      <c r="F23" s="233">
        <v>6</v>
      </c>
      <c r="G23" s="234">
        <v>5</v>
      </c>
      <c r="H23" s="196">
        <f>C23*$M$23*$N$23</f>
        <v>0.47432571289187925</v>
      </c>
      <c r="I23" s="201">
        <f>D23*$M$23*$N$23</f>
        <v>1.6601399951215776</v>
      </c>
      <c r="J23" s="201">
        <f>E23*$M$23*$N$23</f>
        <v>2.8459542773512756</v>
      </c>
      <c r="K23" s="201">
        <f>F23*$M$23*$N$23</f>
        <v>2.8459542773512756</v>
      </c>
      <c r="L23" s="240">
        <f>G23*$M$23*$N$23</f>
        <v>2.3716285644593964</v>
      </c>
      <c r="M23" s="245">
        <v>0.3</v>
      </c>
      <c r="N23" s="320">
        <f>$T$6*$T$11*$T$12</f>
        <v>1.5810857096395976</v>
      </c>
      <c r="O23" s="236" t="s">
        <v>296</v>
      </c>
    </row>
    <row r="24" spans="1:15" s="6" customFormat="1" ht="20.100000000000001" customHeight="1">
      <c r="A24" s="507"/>
      <c r="B24" s="46" t="s">
        <v>256</v>
      </c>
      <c r="C24" s="232">
        <v>0.5</v>
      </c>
      <c r="D24" s="233">
        <v>1.5</v>
      </c>
      <c r="E24" s="233">
        <v>3</v>
      </c>
      <c r="F24" s="233">
        <v>3.5</v>
      </c>
      <c r="G24" s="234">
        <v>2.5</v>
      </c>
      <c r="H24" s="196">
        <f>C24*$M$24*$N$24</f>
        <v>0</v>
      </c>
      <c r="I24" s="201">
        <f>D24*$M$24*$N$24</f>
        <v>0</v>
      </c>
      <c r="J24" s="201">
        <f>E24*$M$24*$N$24</f>
        <v>0</v>
      </c>
      <c r="K24" s="201">
        <f>F24*$M$24*$N$24</f>
        <v>0</v>
      </c>
      <c r="L24" s="240">
        <f>G24*$M$24*$N$24</f>
        <v>0</v>
      </c>
      <c r="M24" s="245">
        <v>0</v>
      </c>
      <c r="N24" s="319">
        <f>$T$6</f>
        <v>1.1293469354568555</v>
      </c>
      <c r="O24" s="236" t="s">
        <v>263</v>
      </c>
    </row>
    <row r="25" spans="1:15" s="6" customFormat="1" ht="20.100000000000001" customHeight="1">
      <c r="A25" s="507"/>
      <c r="B25" s="46" t="s">
        <v>322</v>
      </c>
      <c r="C25" s="509" t="s">
        <v>257</v>
      </c>
      <c r="D25" s="509"/>
      <c r="E25" s="510"/>
      <c r="F25" s="510"/>
      <c r="G25" s="510"/>
      <c r="H25" s="510"/>
      <c r="I25" s="510"/>
      <c r="J25" s="510"/>
      <c r="K25" s="510"/>
      <c r="L25" s="511"/>
      <c r="M25" s="245"/>
      <c r="N25" s="320"/>
      <c r="O25" s="57"/>
    </row>
    <row r="26" spans="1:15" s="6" customFormat="1" ht="20.100000000000001" customHeight="1">
      <c r="A26" s="507" t="s">
        <v>344</v>
      </c>
      <c r="B26" s="46" t="s">
        <v>323</v>
      </c>
      <c r="C26" s="232">
        <v>0.3</v>
      </c>
      <c r="D26" s="233">
        <v>1</v>
      </c>
      <c r="E26" s="233">
        <v>2</v>
      </c>
      <c r="F26" s="233">
        <v>2</v>
      </c>
      <c r="G26" s="234">
        <v>1.5</v>
      </c>
      <c r="H26" s="196">
        <f>C26*$M$26*$N$26</f>
        <v>0.10164122419111699</v>
      </c>
      <c r="I26" s="201">
        <f>D26*$M$26*$N$26</f>
        <v>0.33880408063705664</v>
      </c>
      <c r="J26" s="201">
        <f>E26*$M$26*$N$26</f>
        <v>0.67760816127411327</v>
      </c>
      <c r="K26" s="201">
        <f>F26*$M$26*$N$26</f>
        <v>0.67760816127411327</v>
      </c>
      <c r="L26" s="240">
        <f>G26*$M$26*$N$26</f>
        <v>0.50820612095558493</v>
      </c>
      <c r="M26" s="245">
        <v>0.3</v>
      </c>
      <c r="N26" s="319">
        <f>$T$6</f>
        <v>1.1293469354568555</v>
      </c>
      <c r="O26" s="236" t="s">
        <v>263</v>
      </c>
    </row>
    <row r="27" spans="1:15" s="6" customFormat="1" ht="20.100000000000001" customHeight="1">
      <c r="A27" s="507"/>
      <c r="B27" s="46" t="s">
        <v>324</v>
      </c>
      <c r="C27" s="232">
        <v>0.2</v>
      </c>
      <c r="D27" s="233">
        <v>0.5</v>
      </c>
      <c r="E27" s="233">
        <v>1.5</v>
      </c>
      <c r="F27" s="233">
        <v>1.5</v>
      </c>
      <c r="G27" s="234">
        <v>1.5</v>
      </c>
      <c r="H27" s="196">
        <f>C27*$M$27*$N$27</f>
        <v>4.5173877418274229E-2</v>
      </c>
      <c r="I27" s="201">
        <f>D27*$M$27*$N$27</f>
        <v>0.11293469354568555</v>
      </c>
      <c r="J27" s="201">
        <f>E27*$M$27*$N$27</f>
        <v>0.33880408063705669</v>
      </c>
      <c r="K27" s="201">
        <f>F27*$M$27*$N$27</f>
        <v>0.33880408063705669</v>
      </c>
      <c r="L27" s="240">
        <f>G27*$M$27*$N$27</f>
        <v>0.33880408063705669</v>
      </c>
      <c r="M27" s="245">
        <v>0.2</v>
      </c>
      <c r="N27" s="319">
        <f>$T$6</f>
        <v>1.1293469354568555</v>
      </c>
      <c r="O27" s="236" t="s">
        <v>263</v>
      </c>
    </row>
    <row r="28" spans="1:15" s="6" customFormat="1" ht="20.100000000000001" customHeight="1">
      <c r="A28" s="507"/>
      <c r="B28" s="46" t="s">
        <v>325</v>
      </c>
      <c r="C28" s="232">
        <v>0.5</v>
      </c>
      <c r="D28" s="233">
        <v>1.5</v>
      </c>
      <c r="E28" s="233">
        <v>3</v>
      </c>
      <c r="F28" s="233">
        <v>3.5</v>
      </c>
      <c r="G28" s="234">
        <v>2.5</v>
      </c>
      <c r="H28" s="196">
        <f>C28*$M$28*$N$28</f>
        <v>0.11293469354568555</v>
      </c>
      <c r="I28" s="201">
        <f>D28*$M$28*$N$28</f>
        <v>0.33880408063705669</v>
      </c>
      <c r="J28" s="201">
        <f>E28*$M$28*$N$28</f>
        <v>0.67760816127411339</v>
      </c>
      <c r="K28" s="201">
        <f>F28*$M$28*$N$28</f>
        <v>0.79054285481979891</v>
      </c>
      <c r="L28" s="240">
        <f>G28*$M$28*$N$28</f>
        <v>0.56467346772842775</v>
      </c>
      <c r="M28" s="245">
        <v>0.2</v>
      </c>
      <c r="N28" s="319">
        <f>$T$6</f>
        <v>1.1293469354568555</v>
      </c>
      <c r="O28" s="236" t="s">
        <v>263</v>
      </c>
    </row>
    <row r="29" spans="1:15" s="6" customFormat="1" ht="20.100000000000001" customHeight="1">
      <c r="A29" s="507" t="s">
        <v>346</v>
      </c>
      <c r="B29" s="46" t="s">
        <v>345</v>
      </c>
      <c r="C29" s="232">
        <v>0.5</v>
      </c>
      <c r="D29" s="233">
        <v>1</v>
      </c>
      <c r="E29" s="233">
        <v>2.5</v>
      </c>
      <c r="F29" s="233">
        <v>2.5</v>
      </c>
      <c r="G29" s="234">
        <v>2</v>
      </c>
      <c r="H29" s="196">
        <f>C29*$M$29*$N$29</f>
        <v>0.11293469354568555</v>
      </c>
      <c r="I29" s="201">
        <f>D29*$M$29*$N$29</f>
        <v>0.22586938709137111</v>
      </c>
      <c r="J29" s="201">
        <f>E29*$M$29*$N$29</f>
        <v>0.56467346772842775</v>
      </c>
      <c r="K29" s="201">
        <f>F29*$M$29*$N$29</f>
        <v>0.56467346772842775</v>
      </c>
      <c r="L29" s="240">
        <f>G29*$M$29*$N$29</f>
        <v>0.45173877418274222</v>
      </c>
      <c r="M29" s="245">
        <v>0.2</v>
      </c>
      <c r="N29" s="319">
        <f>$T$6</f>
        <v>1.1293469354568555</v>
      </c>
      <c r="O29" s="236" t="s">
        <v>263</v>
      </c>
    </row>
    <row r="30" spans="1:15" s="6" customFormat="1" ht="20.100000000000001" customHeight="1">
      <c r="A30" s="507"/>
      <c r="B30" s="46" t="s">
        <v>326</v>
      </c>
      <c r="C30" s="232">
        <v>0.5</v>
      </c>
      <c r="D30" s="233">
        <v>2.5</v>
      </c>
      <c r="E30" s="233">
        <v>4.5</v>
      </c>
      <c r="F30" s="233">
        <v>4.5</v>
      </c>
      <c r="G30" s="234">
        <v>3.5</v>
      </c>
      <c r="H30" s="196">
        <f>C30*$M$30*$N$30</f>
        <v>0.16940204031852832</v>
      </c>
      <c r="I30" s="201">
        <f>D30*$M$30*$N$30</f>
        <v>0.84701020159264162</v>
      </c>
      <c r="J30" s="201">
        <f>E30*$M$30*$N$30</f>
        <v>1.5246183628667547</v>
      </c>
      <c r="K30" s="201">
        <f>F30*$M$30*$N$30</f>
        <v>1.5246183628667547</v>
      </c>
      <c r="L30" s="240">
        <f>G30*$M$30*$N$30</f>
        <v>1.1858142822296984</v>
      </c>
      <c r="M30" s="245">
        <v>0.3</v>
      </c>
      <c r="N30" s="320">
        <f>$T$6*$T$11</f>
        <v>1.1293469354568555</v>
      </c>
      <c r="O30" s="236" t="s">
        <v>294</v>
      </c>
    </row>
    <row r="31" spans="1:15" s="6" customFormat="1" ht="20.100000000000001" customHeight="1">
      <c r="A31" s="507"/>
      <c r="B31" s="46" t="s">
        <v>327</v>
      </c>
      <c r="C31" s="232">
        <v>0.1</v>
      </c>
      <c r="D31" s="233">
        <v>0.3</v>
      </c>
      <c r="E31" s="233">
        <v>1</v>
      </c>
      <c r="F31" s="233">
        <v>1</v>
      </c>
      <c r="G31" s="234">
        <v>1</v>
      </c>
      <c r="H31" s="196">
        <f>C31*$M$31*$N$31</f>
        <v>0</v>
      </c>
      <c r="I31" s="201">
        <f>D31*$M$31*$N$31</f>
        <v>0</v>
      </c>
      <c r="J31" s="201">
        <f>E31*$M$31*$N$31</f>
        <v>0</v>
      </c>
      <c r="K31" s="201">
        <f>F31*$M$31*$N$31</f>
        <v>0</v>
      </c>
      <c r="L31" s="240">
        <f>G31*$M$31*$N$31</f>
        <v>0</v>
      </c>
      <c r="M31" s="245">
        <v>0</v>
      </c>
      <c r="N31" s="319">
        <f>$T$6</f>
        <v>1.1293469354568555</v>
      </c>
      <c r="O31" s="236" t="s">
        <v>263</v>
      </c>
    </row>
    <row r="32" spans="1:15" s="6" customFormat="1" ht="20.100000000000001" customHeight="1">
      <c r="A32" s="507"/>
      <c r="B32" s="46" t="s">
        <v>328</v>
      </c>
      <c r="C32" s="232">
        <v>0.5</v>
      </c>
      <c r="D32" s="233">
        <v>1</v>
      </c>
      <c r="E32" s="233">
        <v>2.5</v>
      </c>
      <c r="F32" s="233">
        <v>3</v>
      </c>
      <c r="G32" s="234">
        <v>2.5</v>
      </c>
      <c r="H32" s="196">
        <f>C32*$M$32*$N$32</f>
        <v>0.33880408063705664</v>
      </c>
      <c r="I32" s="201">
        <f>D32*$M$32*$N$32</f>
        <v>0.67760816127411327</v>
      </c>
      <c r="J32" s="201">
        <f>E32*$M$32*$N$32</f>
        <v>1.6940204031852832</v>
      </c>
      <c r="K32" s="201">
        <f>F32*$M$32*$N$32</f>
        <v>2.0328244838223397</v>
      </c>
      <c r="L32" s="240">
        <f>G32*$M$32*$N$32</f>
        <v>1.6940204031852832</v>
      </c>
      <c r="M32" s="245">
        <v>0.3</v>
      </c>
      <c r="N32" s="320">
        <f>$T$6*$T$10</f>
        <v>2.258693870913711</v>
      </c>
      <c r="O32" s="236" t="s">
        <v>297</v>
      </c>
    </row>
    <row r="33" spans="1:18" s="6" customFormat="1" ht="20.100000000000001" customHeight="1">
      <c r="A33" s="507"/>
      <c r="B33" s="46" t="s">
        <v>347</v>
      </c>
      <c r="C33" s="232">
        <v>0.3</v>
      </c>
      <c r="D33" s="233">
        <v>1</v>
      </c>
      <c r="E33" s="233">
        <v>2</v>
      </c>
      <c r="F33" s="233">
        <v>2</v>
      </c>
      <c r="G33" s="234">
        <v>2</v>
      </c>
      <c r="H33" s="196">
        <f>C33*$M$33*$N$33</f>
        <v>0.10164122419111699</v>
      </c>
      <c r="I33" s="201">
        <f>D33*$M$33*$N$33</f>
        <v>0.33880408063705664</v>
      </c>
      <c r="J33" s="201">
        <f>E33*$M$33*$N$33</f>
        <v>0.67760816127411327</v>
      </c>
      <c r="K33" s="201">
        <f>F33*$M$33*$N$33</f>
        <v>0.67760816127411327</v>
      </c>
      <c r="L33" s="240">
        <f>G33*$M$33*$N$33</f>
        <v>0.67760816127411327</v>
      </c>
      <c r="M33" s="245">
        <v>0.3</v>
      </c>
      <c r="N33" s="320">
        <f>$T$6*$T$11</f>
        <v>1.1293469354568555</v>
      </c>
      <c r="O33" s="236" t="s">
        <v>294</v>
      </c>
    </row>
    <row r="34" spans="1:18" s="6" customFormat="1" ht="20.100000000000001" customHeight="1">
      <c r="A34" s="507"/>
      <c r="B34" s="46" t="s">
        <v>329</v>
      </c>
      <c r="C34" s="232">
        <v>0.3</v>
      </c>
      <c r="D34" s="233">
        <v>1</v>
      </c>
      <c r="E34" s="233">
        <v>2</v>
      </c>
      <c r="F34" s="233">
        <v>2</v>
      </c>
      <c r="G34" s="234">
        <v>1.5</v>
      </c>
      <c r="H34" s="196">
        <f>C34*$M$34*$N$34</f>
        <v>0</v>
      </c>
      <c r="I34" s="201">
        <f>D34*$M$34*$N$34</f>
        <v>0</v>
      </c>
      <c r="J34" s="201">
        <f>E34*$M$34*$N$34</f>
        <v>0</v>
      </c>
      <c r="K34" s="201">
        <f>F34*$M$34*$N$34</f>
        <v>0</v>
      </c>
      <c r="L34" s="240">
        <f>G34*$M$34*$N$34</f>
        <v>0</v>
      </c>
      <c r="M34" s="245">
        <v>0</v>
      </c>
      <c r="N34" s="319">
        <f t="shared" ref="N34:N40" si="4">$T$6</f>
        <v>1.1293469354568555</v>
      </c>
      <c r="O34" s="236" t="s">
        <v>263</v>
      </c>
    </row>
    <row r="35" spans="1:18" s="6" customFormat="1" ht="20.100000000000001" customHeight="1">
      <c r="A35" s="507"/>
      <c r="B35" s="46" t="s">
        <v>330</v>
      </c>
      <c r="C35" s="232">
        <v>0.5</v>
      </c>
      <c r="D35" s="233">
        <v>1</v>
      </c>
      <c r="E35" s="233">
        <v>2</v>
      </c>
      <c r="F35" s="233">
        <v>2.5</v>
      </c>
      <c r="G35" s="234">
        <v>2</v>
      </c>
      <c r="H35" s="196">
        <f>C35*$M$35*$N$35</f>
        <v>0</v>
      </c>
      <c r="I35" s="201">
        <f>D35*$M$35*$N$35</f>
        <v>0</v>
      </c>
      <c r="J35" s="201">
        <f>E35*$M$35*$N$35</f>
        <v>0</v>
      </c>
      <c r="K35" s="201">
        <f>F35*$M$35*$N$35</f>
        <v>0</v>
      </c>
      <c r="L35" s="240">
        <f>G35*$M$35*$N$35</f>
        <v>0</v>
      </c>
      <c r="M35" s="245">
        <v>0</v>
      </c>
      <c r="N35" s="319">
        <f t="shared" si="4"/>
        <v>1.1293469354568555</v>
      </c>
      <c r="O35" s="236" t="s">
        <v>263</v>
      </c>
    </row>
    <row r="36" spans="1:18" s="6" customFormat="1" ht="20.100000000000001" customHeight="1">
      <c r="A36" s="507" t="s">
        <v>351</v>
      </c>
      <c r="B36" s="46" t="s">
        <v>348</v>
      </c>
      <c r="C36" s="232">
        <v>0.2</v>
      </c>
      <c r="D36" s="233">
        <v>0.3</v>
      </c>
      <c r="E36" s="233">
        <v>1</v>
      </c>
      <c r="F36" s="233">
        <v>1</v>
      </c>
      <c r="G36" s="234">
        <v>1</v>
      </c>
      <c r="H36" s="196">
        <f>C36*$M$36*$N$36</f>
        <v>4.5173877418274229E-2</v>
      </c>
      <c r="I36" s="201">
        <f>D36*$M$36*$N$36</f>
        <v>6.7760816127411333E-2</v>
      </c>
      <c r="J36" s="201">
        <f>E36*$M$36*$N$36</f>
        <v>0.22586938709137111</v>
      </c>
      <c r="K36" s="201">
        <f>F36*$M$36*$N$36</f>
        <v>0.22586938709137111</v>
      </c>
      <c r="L36" s="240">
        <f>G36*$M$36*$N$36</f>
        <v>0.22586938709137111</v>
      </c>
      <c r="M36" s="245">
        <v>0.2</v>
      </c>
      <c r="N36" s="319">
        <f t="shared" si="4"/>
        <v>1.1293469354568555</v>
      </c>
      <c r="O36" s="236" t="s">
        <v>263</v>
      </c>
    </row>
    <row r="37" spans="1:18" s="6" customFormat="1" ht="20.100000000000001" customHeight="1">
      <c r="A37" s="507"/>
      <c r="B37" s="46" t="s">
        <v>349</v>
      </c>
      <c r="C37" s="232">
        <v>0.1</v>
      </c>
      <c r="D37" s="233">
        <v>0.2</v>
      </c>
      <c r="E37" s="233">
        <v>0.5</v>
      </c>
      <c r="F37" s="233">
        <v>1</v>
      </c>
      <c r="G37" s="234">
        <v>1</v>
      </c>
      <c r="H37" s="196">
        <f>C37*$M$37*$N$37</f>
        <v>2.2586938709137114E-2</v>
      </c>
      <c r="I37" s="201">
        <f>D37*$M$37*$N$37</f>
        <v>4.5173877418274229E-2</v>
      </c>
      <c r="J37" s="201">
        <f>E37*$M$37*$N$37</f>
        <v>0.11293469354568555</v>
      </c>
      <c r="K37" s="201">
        <f>F37*$M$37*$N$37</f>
        <v>0.22586938709137111</v>
      </c>
      <c r="L37" s="240">
        <f>G37*$M$37*$N$37</f>
        <v>0.22586938709137111</v>
      </c>
      <c r="M37" s="245">
        <v>0.2</v>
      </c>
      <c r="N37" s="319">
        <f t="shared" si="4"/>
        <v>1.1293469354568555</v>
      </c>
      <c r="O37" s="236" t="s">
        <v>263</v>
      </c>
    </row>
    <row r="38" spans="1:18" s="6" customFormat="1" ht="20.100000000000001" customHeight="1">
      <c r="A38" s="507"/>
      <c r="B38" s="46" t="s">
        <v>350</v>
      </c>
      <c r="C38" s="232">
        <v>0.1</v>
      </c>
      <c r="D38" s="233">
        <v>0.2</v>
      </c>
      <c r="E38" s="233">
        <v>0.5</v>
      </c>
      <c r="F38" s="233">
        <v>1</v>
      </c>
      <c r="G38" s="234">
        <v>1</v>
      </c>
      <c r="H38" s="196">
        <f>C38*$M$38*$N$38</f>
        <v>2.2586938709137114E-2</v>
      </c>
      <c r="I38" s="201">
        <f>D38*$M$38*$N$38</f>
        <v>4.5173877418274229E-2</v>
      </c>
      <c r="J38" s="201">
        <f>E38*$M$38*$N$38</f>
        <v>0.11293469354568555</v>
      </c>
      <c r="K38" s="201">
        <f>F38*$M$38*$N$38</f>
        <v>0.22586938709137111</v>
      </c>
      <c r="L38" s="240">
        <f>G38*$M$38*$N$38</f>
        <v>0.22586938709137111</v>
      </c>
      <c r="M38" s="245">
        <v>0.2</v>
      </c>
      <c r="N38" s="319">
        <f t="shared" si="4"/>
        <v>1.1293469354568555</v>
      </c>
      <c r="O38" s="236" t="s">
        <v>263</v>
      </c>
    </row>
    <row r="39" spans="1:18" s="6" customFormat="1" ht="20.100000000000001" customHeight="1">
      <c r="A39" s="488" t="s">
        <v>258</v>
      </c>
      <c r="B39" s="512"/>
      <c r="C39" s="200">
        <v>0.2</v>
      </c>
      <c r="D39" s="229">
        <v>0.5</v>
      </c>
      <c r="E39" s="229">
        <v>1</v>
      </c>
      <c r="F39" s="229">
        <v>1</v>
      </c>
      <c r="G39" s="230">
        <v>1</v>
      </c>
      <c r="H39" s="217">
        <f>C39*$M$39*$N$39</f>
        <v>4.5173877418274229E-2</v>
      </c>
      <c r="I39" s="200">
        <f>D39*$M$39*$N$39</f>
        <v>0.11293469354568555</v>
      </c>
      <c r="J39" s="200">
        <f>E39*$M$39*$N$39</f>
        <v>0.22586938709137111</v>
      </c>
      <c r="K39" s="200">
        <f>F39*$M$39*$N$39</f>
        <v>0.22586938709137111</v>
      </c>
      <c r="L39" s="241">
        <f>G39*$M$39*$N$39</f>
        <v>0.22586938709137111</v>
      </c>
      <c r="M39" s="244">
        <v>0.2</v>
      </c>
      <c r="N39" s="319">
        <f t="shared" si="4"/>
        <v>1.1293469354568555</v>
      </c>
      <c r="O39" s="236" t="s">
        <v>263</v>
      </c>
    </row>
    <row r="40" spans="1:18" s="6" customFormat="1" ht="20.100000000000001" customHeight="1">
      <c r="A40" s="488" t="s">
        <v>259</v>
      </c>
      <c r="B40" s="512"/>
      <c r="C40" s="200">
        <v>0.5</v>
      </c>
      <c r="D40" s="229">
        <v>0.5</v>
      </c>
      <c r="E40" s="229">
        <v>1</v>
      </c>
      <c r="F40" s="229">
        <v>1.5</v>
      </c>
      <c r="G40" s="230">
        <v>1</v>
      </c>
      <c r="H40" s="217">
        <f>C40*$M$40*$N$40</f>
        <v>0.11293469354568555</v>
      </c>
      <c r="I40" s="200">
        <f>D40*$M$40*$N$40</f>
        <v>0.11293469354568555</v>
      </c>
      <c r="J40" s="200">
        <f>E40*$M$40*$N$40</f>
        <v>0.22586938709137111</v>
      </c>
      <c r="K40" s="200">
        <f>F40*$M$40*$N$40</f>
        <v>0.33880408063705669</v>
      </c>
      <c r="L40" s="241">
        <f>G40*$M$40*$N$40</f>
        <v>0.22586938709137111</v>
      </c>
      <c r="M40" s="244">
        <v>0.2</v>
      </c>
      <c r="N40" s="319">
        <f t="shared" si="4"/>
        <v>1.1293469354568555</v>
      </c>
      <c r="O40" s="236" t="s">
        <v>263</v>
      </c>
    </row>
    <row r="41" spans="1:18" s="6" customFormat="1" ht="20.100000000000001" customHeight="1">
      <c r="A41" s="488" t="s">
        <v>260</v>
      </c>
      <c r="B41" s="489"/>
      <c r="C41" s="200">
        <f t="shared" ref="C41:L41" si="5">SUM(C42:C44)</f>
        <v>0</v>
      </c>
      <c r="D41" s="229">
        <f t="shared" si="5"/>
        <v>0.2</v>
      </c>
      <c r="E41" s="229">
        <f t="shared" si="5"/>
        <v>0.60000000000000009</v>
      </c>
      <c r="F41" s="229">
        <f t="shared" si="5"/>
        <v>1</v>
      </c>
      <c r="G41" s="230">
        <f t="shared" si="5"/>
        <v>1</v>
      </c>
      <c r="H41" s="200">
        <f t="shared" si="5"/>
        <v>0</v>
      </c>
      <c r="I41" s="229">
        <f t="shared" si="5"/>
        <v>4.5173877418274229E-2</v>
      </c>
      <c r="J41" s="229">
        <f t="shared" si="5"/>
        <v>0.13552163225482267</v>
      </c>
      <c r="K41" s="229">
        <f t="shared" si="5"/>
        <v>0.22586938709137111</v>
      </c>
      <c r="L41" s="239">
        <f t="shared" si="5"/>
        <v>0.22586938709137111</v>
      </c>
      <c r="M41" s="244"/>
      <c r="N41" s="319"/>
      <c r="O41" s="57"/>
      <c r="R41" s="192"/>
    </row>
    <row r="42" spans="1:18" s="6" customFormat="1" ht="20.100000000000001" customHeight="1">
      <c r="A42" s="303"/>
      <c r="B42" s="199" t="s">
        <v>331</v>
      </c>
      <c r="C42" s="201">
        <v>0</v>
      </c>
      <c r="D42" s="202">
        <v>0.1</v>
      </c>
      <c r="E42" s="202">
        <v>0.3</v>
      </c>
      <c r="F42" s="202">
        <v>0.5</v>
      </c>
      <c r="G42" s="231">
        <v>0.5</v>
      </c>
      <c r="H42" s="196">
        <f>C42*$M$42*$N$42</f>
        <v>0</v>
      </c>
      <c r="I42" s="201">
        <f>D42*$M$42*$N$42</f>
        <v>2.2586938709137114E-2</v>
      </c>
      <c r="J42" s="201">
        <f>E42*$M$42*$N$42</f>
        <v>6.7760816127411333E-2</v>
      </c>
      <c r="K42" s="201">
        <f>F42*$M$42*$N$42</f>
        <v>0.11293469354568555</v>
      </c>
      <c r="L42" s="240">
        <f>G42*$M$42*$N$42</f>
        <v>0.11293469354568555</v>
      </c>
      <c r="M42" s="244">
        <v>0.2</v>
      </c>
      <c r="N42" s="319">
        <f>$T$6</f>
        <v>1.1293469354568555</v>
      </c>
      <c r="O42" s="236" t="s">
        <v>263</v>
      </c>
      <c r="R42" s="192"/>
    </row>
    <row r="43" spans="1:18" ht="20.100000000000001" customHeight="1">
      <c r="A43" s="303"/>
      <c r="B43" s="199" t="s">
        <v>332</v>
      </c>
      <c r="C43" s="201">
        <v>0</v>
      </c>
      <c r="D43" s="202">
        <v>0</v>
      </c>
      <c r="E43" s="202">
        <v>0.1</v>
      </c>
      <c r="F43" s="202">
        <v>0.2</v>
      </c>
      <c r="G43" s="231">
        <v>0.2</v>
      </c>
      <c r="H43" s="196">
        <f>C43*$M$43*$N$43</f>
        <v>0</v>
      </c>
      <c r="I43" s="201">
        <f>D43*$M$43*$N$43</f>
        <v>0</v>
      </c>
      <c r="J43" s="201">
        <f>E43*$M$43*$N$43</f>
        <v>2.2586938709137114E-2</v>
      </c>
      <c r="K43" s="201">
        <f>F43*$M$43*$N$43</f>
        <v>4.5173877418274229E-2</v>
      </c>
      <c r="L43" s="240">
        <f>G43*$M$43*$N$43</f>
        <v>4.5173877418274229E-2</v>
      </c>
      <c r="M43" s="244">
        <v>0.2</v>
      </c>
      <c r="N43" s="319">
        <f>$T$6</f>
        <v>1.1293469354568555</v>
      </c>
      <c r="O43" s="236" t="s">
        <v>263</v>
      </c>
    </row>
    <row r="44" spans="1:18" ht="20.100000000000001" customHeight="1">
      <c r="A44" s="321"/>
      <c r="B44" s="322" t="s">
        <v>333</v>
      </c>
      <c r="C44" s="323">
        <v>0</v>
      </c>
      <c r="D44" s="324">
        <v>0.1</v>
      </c>
      <c r="E44" s="324">
        <v>0.2</v>
      </c>
      <c r="F44" s="324">
        <v>0.3</v>
      </c>
      <c r="G44" s="325">
        <v>0.3</v>
      </c>
      <c r="H44" s="326">
        <f>C44*$M$44*$N$44</f>
        <v>0</v>
      </c>
      <c r="I44" s="323">
        <f>D44*$M$44*$N$44</f>
        <v>2.2586938709137114E-2</v>
      </c>
      <c r="J44" s="323">
        <f>E44*$M$44*$N$44</f>
        <v>4.5173877418274229E-2</v>
      </c>
      <c r="K44" s="323">
        <f>F44*$M$44*$N$44</f>
        <v>6.7760816127411333E-2</v>
      </c>
      <c r="L44" s="327">
        <f>G44*$M$44*$N$44</f>
        <v>6.7760816127411333E-2</v>
      </c>
      <c r="M44" s="246">
        <v>0.2</v>
      </c>
      <c r="N44" s="328">
        <f>$T$6</f>
        <v>1.1293469354568555</v>
      </c>
      <c r="O44" s="329" t="s">
        <v>263</v>
      </c>
    </row>
    <row r="45" spans="1:18" ht="20.100000000000001" customHeight="1">
      <c r="A45" s="499" t="s">
        <v>300</v>
      </c>
      <c r="B45" s="500"/>
      <c r="C45" s="500"/>
      <c r="D45" s="500"/>
      <c r="E45" s="500"/>
      <c r="F45" s="500"/>
      <c r="G45" s="500"/>
      <c r="H45" s="500"/>
      <c r="I45" s="500"/>
      <c r="J45" s="500"/>
      <c r="K45" s="500"/>
      <c r="L45" s="500"/>
      <c r="M45" s="501"/>
      <c r="N45" s="501"/>
      <c r="O45" s="502"/>
    </row>
    <row r="46" spans="1:18" ht="20.100000000000001" customHeight="1">
      <c r="A46" s="503"/>
      <c r="B46" s="504"/>
      <c r="C46" s="504"/>
      <c r="D46" s="504"/>
      <c r="E46" s="504"/>
      <c r="F46" s="504"/>
      <c r="G46" s="504"/>
      <c r="H46" s="504"/>
      <c r="I46" s="504"/>
      <c r="J46" s="504"/>
      <c r="K46" s="504"/>
      <c r="L46" s="504"/>
      <c r="M46" s="505"/>
      <c r="N46" s="505"/>
      <c r="O46" s="506"/>
    </row>
  </sheetData>
  <mergeCells count="26">
    <mergeCell ref="A1:C1"/>
    <mergeCell ref="A29:A35"/>
    <mergeCell ref="A36:A38"/>
    <mergeCell ref="A40:B40"/>
    <mergeCell ref="A9:B9"/>
    <mergeCell ref="A10:B10"/>
    <mergeCell ref="A11:B11"/>
    <mergeCell ref="A15:B15"/>
    <mergeCell ref="A45:O46"/>
    <mergeCell ref="A16:B16"/>
    <mergeCell ref="A23:A25"/>
    <mergeCell ref="A26:A28"/>
    <mergeCell ref="A17:A18"/>
    <mergeCell ref="A19:A22"/>
    <mergeCell ref="A41:B41"/>
    <mergeCell ref="C25:L25"/>
    <mergeCell ref="A39:B39"/>
    <mergeCell ref="R3:T3"/>
    <mergeCell ref="A2:B3"/>
    <mergeCell ref="A4:B4"/>
    <mergeCell ref="A8:B8"/>
    <mergeCell ref="A5:B5"/>
    <mergeCell ref="C2:G2"/>
    <mergeCell ref="H2:L2"/>
    <mergeCell ref="N2:O3"/>
    <mergeCell ref="M2:M3"/>
  </mergeCells>
  <phoneticPr fontId="7" type="noConversion"/>
  <printOptions horizontalCentered="1"/>
  <pageMargins left="0.39370078740157483" right="0.39370078740157483" top="0.78740157480314965" bottom="0.39370078740157483" header="0" footer="0"/>
  <pageSetup paperSize="9" scale="47" orientation="landscape" r:id="rId1"/>
  <headerFooter alignWithMargins="0"/>
  <rowBreaks count="1" manualBreakCount="1">
    <brk id="25" max="14" man="1"/>
  </rowBreaks>
  <ignoredErrors>
    <ignoredError sqref="C5:G5 C11:G11 D16:F16" formulaRange="1"/>
    <ignoredError sqref="N23 N30"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90"/>
  <sheetViews>
    <sheetView view="pageBreakPreview" topLeftCell="A22" zoomScaleNormal="100" zoomScaleSheetLayoutView="100" workbookViewId="0">
      <selection activeCell="M11" sqref="M11"/>
    </sheetView>
  </sheetViews>
  <sheetFormatPr defaultRowHeight="13.5"/>
  <cols>
    <col min="1" max="1" width="21.21875" style="1" customWidth="1"/>
    <col min="2" max="2" width="6.109375" style="1" customWidth="1"/>
    <col min="3" max="3" width="6.44140625" style="1" customWidth="1"/>
    <col min="4" max="4" width="12.88671875" style="1" customWidth="1"/>
    <col min="5" max="9" width="8.88671875" style="1"/>
    <col min="10" max="10" width="9.88671875" style="1" customWidth="1"/>
    <col min="11" max="11" width="9" style="1" customWidth="1"/>
    <col min="12" max="12" width="11.5546875" style="1" bestFit="1" customWidth="1"/>
    <col min="13" max="16384" width="8.88671875" style="1"/>
  </cols>
  <sheetData>
    <row r="1" spans="1:13" ht="39.950000000000003" customHeight="1">
      <c r="A1" s="513" t="s">
        <v>173</v>
      </c>
      <c r="B1" s="514"/>
      <c r="C1" s="514"/>
      <c r="D1" s="515"/>
    </row>
    <row r="2" spans="1:13" s="6" customFormat="1" ht="20.100000000000001" customHeight="1">
      <c r="A2" s="482" t="s">
        <v>4</v>
      </c>
      <c r="B2" s="491" t="s">
        <v>5</v>
      </c>
      <c r="C2" s="491" t="s">
        <v>6</v>
      </c>
      <c r="D2" s="491" t="s">
        <v>7</v>
      </c>
      <c r="E2" s="85" t="s">
        <v>8</v>
      </c>
      <c r="F2" s="85"/>
      <c r="G2" s="85" t="s">
        <v>9</v>
      </c>
      <c r="H2" s="85"/>
      <c r="I2" s="85" t="s">
        <v>10</v>
      </c>
      <c r="J2" s="85"/>
      <c r="K2" s="492" t="s">
        <v>11</v>
      </c>
    </row>
    <row r="3" spans="1:13" s="6" customFormat="1" ht="20.100000000000001" customHeight="1">
      <c r="A3" s="516"/>
      <c r="B3" s="517"/>
      <c r="C3" s="517"/>
      <c r="D3" s="517"/>
      <c r="E3" s="84" t="s">
        <v>12</v>
      </c>
      <c r="F3" s="84" t="s">
        <v>13</v>
      </c>
      <c r="G3" s="84" t="s">
        <v>12</v>
      </c>
      <c r="H3" s="84" t="s">
        <v>13</v>
      </c>
      <c r="I3" s="84" t="s">
        <v>12</v>
      </c>
      <c r="J3" s="55" t="s">
        <v>13</v>
      </c>
      <c r="K3" s="496"/>
    </row>
    <row r="4" spans="1:13" s="6" customFormat="1" ht="20.100000000000001" customHeight="1">
      <c r="A4" s="54" t="s">
        <v>29</v>
      </c>
      <c r="B4" s="53"/>
      <c r="C4" s="53"/>
      <c r="D4" s="52">
        <f>SUM(D5,D45,D77,D103,D125,D129)</f>
        <v>10585850</v>
      </c>
      <c r="E4" s="53"/>
      <c r="F4" s="53"/>
      <c r="G4" s="53"/>
      <c r="H4" s="53"/>
      <c r="I4" s="53"/>
      <c r="J4" s="53"/>
      <c r="K4" s="51"/>
    </row>
    <row r="5" spans="1:13" s="6" customFormat="1" ht="20.100000000000001" customHeight="1">
      <c r="A5" s="50" t="s">
        <v>30</v>
      </c>
      <c r="B5" s="49">
        <f>'&lt;별표 3&gt; 내역서 작성기준'!I19</f>
        <v>1</v>
      </c>
      <c r="C5" s="91" t="s">
        <v>31</v>
      </c>
      <c r="D5" s="90">
        <f>SUM(D6:D14)</f>
        <v>2142400</v>
      </c>
      <c r="E5" s="89"/>
      <c r="F5" s="89"/>
      <c r="G5" s="89"/>
      <c r="H5" s="89"/>
      <c r="I5" s="89"/>
      <c r="J5" s="89"/>
      <c r="K5" s="88"/>
    </row>
    <row r="6" spans="1:13" s="6" customFormat="1" ht="20.100000000000001" customHeight="1">
      <c r="A6" s="45" t="s">
        <v>317</v>
      </c>
      <c r="B6" s="48">
        <f>'&lt;별표 3&gt; 내역서 작성기준'!I20</f>
        <v>2</v>
      </c>
      <c r="C6" s="47" t="s">
        <v>32</v>
      </c>
      <c r="D6" s="44">
        <f t="shared" ref="D6:D14" si="0">J6</f>
        <v>243800</v>
      </c>
      <c r="E6" s="56"/>
      <c r="F6" s="56"/>
      <c r="G6" s="56"/>
      <c r="H6" s="56"/>
      <c r="I6" s="270">
        <v>121900</v>
      </c>
      <c r="J6" s="43">
        <f>INT($B$5*B6*I6)</f>
        <v>243800</v>
      </c>
      <c r="K6" s="46"/>
    </row>
    <row r="7" spans="1:13" s="6" customFormat="1" ht="20.100000000000001" customHeight="1">
      <c r="A7" s="45" t="s">
        <v>35</v>
      </c>
      <c r="B7" s="47">
        <f>$B$6</f>
        <v>2</v>
      </c>
      <c r="C7" s="47" t="s">
        <v>32</v>
      </c>
      <c r="D7" s="44">
        <f t="shared" si="0"/>
        <v>120800</v>
      </c>
      <c r="E7" s="56"/>
      <c r="F7" s="56"/>
      <c r="G7" s="56"/>
      <c r="H7" s="56"/>
      <c r="I7" s="270">
        <v>60400</v>
      </c>
      <c r="J7" s="43">
        <f t="shared" ref="J7:J13" si="1">INT($B$5*B7*I7)</f>
        <v>120800</v>
      </c>
      <c r="K7" s="46"/>
      <c r="M7" s="6" t="s">
        <v>449</v>
      </c>
    </row>
    <row r="8" spans="1:13" s="6" customFormat="1" ht="20.100000000000001" customHeight="1">
      <c r="A8" s="45" t="s">
        <v>318</v>
      </c>
      <c r="B8" s="47">
        <f t="shared" ref="B8:B14" si="2">$B$6</f>
        <v>2</v>
      </c>
      <c r="C8" s="47" t="s">
        <v>32</v>
      </c>
      <c r="D8" s="44">
        <f t="shared" si="0"/>
        <v>222600</v>
      </c>
      <c r="E8" s="56"/>
      <c r="F8" s="56"/>
      <c r="G8" s="56"/>
      <c r="H8" s="56"/>
      <c r="I8" s="270">
        <v>111300</v>
      </c>
      <c r="J8" s="43">
        <f t="shared" si="1"/>
        <v>222600</v>
      </c>
      <c r="K8" s="46"/>
    </row>
    <row r="9" spans="1:13" s="6" customFormat="1" ht="20.100000000000001" customHeight="1">
      <c r="A9" s="45" t="s">
        <v>33</v>
      </c>
      <c r="B9" s="47">
        <f t="shared" si="2"/>
        <v>2</v>
      </c>
      <c r="C9" s="47" t="s">
        <v>32</v>
      </c>
      <c r="D9" s="44">
        <f t="shared" si="0"/>
        <v>223800</v>
      </c>
      <c r="E9" s="56"/>
      <c r="F9" s="56"/>
      <c r="G9" s="56"/>
      <c r="H9" s="56"/>
      <c r="I9" s="270">
        <v>111900</v>
      </c>
      <c r="J9" s="43">
        <f t="shared" si="1"/>
        <v>223800</v>
      </c>
      <c r="K9" s="46"/>
    </row>
    <row r="10" spans="1:13" s="6" customFormat="1" ht="20.100000000000001" customHeight="1">
      <c r="A10" s="45" t="s">
        <v>126</v>
      </c>
      <c r="B10" s="47">
        <f t="shared" si="2"/>
        <v>2</v>
      </c>
      <c r="C10" s="47" t="s">
        <v>32</v>
      </c>
      <c r="D10" s="44">
        <f t="shared" si="0"/>
        <v>246600</v>
      </c>
      <c r="E10" s="56"/>
      <c r="F10" s="56"/>
      <c r="G10" s="56"/>
      <c r="H10" s="56"/>
      <c r="I10" s="270">
        <v>123300</v>
      </c>
      <c r="J10" s="43">
        <f t="shared" si="1"/>
        <v>246600</v>
      </c>
      <c r="K10" s="87"/>
    </row>
    <row r="11" spans="1:13" s="6" customFormat="1" ht="20.100000000000001" customHeight="1">
      <c r="A11" s="45" t="s">
        <v>319</v>
      </c>
      <c r="B11" s="47">
        <f t="shared" si="2"/>
        <v>2</v>
      </c>
      <c r="C11" s="47" t="s">
        <v>32</v>
      </c>
      <c r="D11" s="44">
        <f t="shared" si="0"/>
        <v>274800</v>
      </c>
      <c r="E11" s="56"/>
      <c r="F11" s="56"/>
      <c r="G11" s="56"/>
      <c r="H11" s="56"/>
      <c r="I11" s="270">
        <v>137400</v>
      </c>
      <c r="J11" s="43">
        <f t="shared" si="1"/>
        <v>274800</v>
      </c>
      <c r="K11" s="46"/>
    </row>
    <row r="12" spans="1:13" s="6" customFormat="1" ht="20.100000000000001" customHeight="1">
      <c r="A12" s="45" t="s">
        <v>34</v>
      </c>
      <c r="B12" s="47">
        <f t="shared" si="2"/>
        <v>2</v>
      </c>
      <c r="C12" s="47" t="s">
        <v>32</v>
      </c>
      <c r="D12" s="44">
        <f t="shared" si="0"/>
        <v>241000</v>
      </c>
      <c r="E12" s="56"/>
      <c r="F12" s="56"/>
      <c r="G12" s="56"/>
      <c r="H12" s="56"/>
      <c r="I12" s="270">
        <v>120500</v>
      </c>
      <c r="J12" s="43">
        <f t="shared" si="1"/>
        <v>241000</v>
      </c>
      <c r="K12" s="46"/>
    </row>
    <row r="13" spans="1:13" s="6" customFormat="1" ht="20.100000000000001" customHeight="1">
      <c r="A13" s="45" t="s">
        <v>353</v>
      </c>
      <c r="B13" s="47">
        <f t="shared" si="2"/>
        <v>2</v>
      </c>
      <c r="C13" s="47" t="s">
        <v>32</v>
      </c>
      <c r="D13" s="44">
        <f t="shared" si="0"/>
        <v>360000</v>
      </c>
      <c r="E13" s="56"/>
      <c r="F13" s="56"/>
      <c r="G13" s="56"/>
      <c r="H13" s="56"/>
      <c r="I13" s="270">
        <v>180000</v>
      </c>
      <c r="J13" s="43">
        <f t="shared" si="1"/>
        <v>360000</v>
      </c>
      <c r="K13" s="46"/>
    </row>
    <row r="14" spans="1:13" s="6" customFormat="1" ht="20.100000000000001" customHeight="1">
      <c r="A14" s="45" t="s">
        <v>354</v>
      </c>
      <c r="B14" s="47">
        <f t="shared" si="2"/>
        <v>2</v>
      </c>
      <c r="C14" s="47" t="s">
        <v>32</v>
      </c>
      <c r="D14" s="44">
        <f t="shared" si="0"/>
        <v>209000</v>
      </c>
      <c r="E14" s="56"/>
      <c r="F14" s="56"/>
      <c r="G14" s="56"/>
      <c r="H14" s="56"/>
      <c r="I14" s="270">
        <v>104500</v>
      </c>
      <c r="J14" s="43">
        <f>INT($B$5*B14*I14)</f>
        <v>209000</v>
      </c>
      <c r="K14" s="46"/>
    </row>
    <row r="15" spans="1:13" s="6" customFormat="1" ht="20.100000000000001" customHeight="1">
      <c r="A15" s="50" t="s">
        <v>418</v>
      </c>
      <c r="B15" s="49">
        <f>'&lt;별표 3&gt; 내역서 작성기준'!O19</f>
        <v>1</v>
      </c>
      <c r="C15" s="91" t="s">
        <v>31</v>
      </c>
      <c r="D15" s="90">
        <f>SUM(D16:D44)</f>
        <v>4355600</v>
      </c>
      <c r="E15" s="89"/>
      <c r="F15" s="89"/>
      <c r="G15" s="89"/>
      <c r="H15" s="89"/>
      <c r="I15" s="89"/>
      <c r="J15" s="89"/>
      <c r="K15" s="88"/>
    </row>
    <row r="16" spans="1:13" s="6" customFormat="1" ht="20.100000000000001" customHeight="1">
      <c r="A16" s="45" t="s">
        <v>47</v>
      </c>
      <c r="B16" s="48">
        <f>'&lt;별표 3&gt; 내역서 작성기준'!O20</f>
        <v>2</v>
      </c>
      <c r="C16" s="47" t="s">
        <v>32</v>
      </c>
      <c r="D16" s="44">
        <f t="shared" ref="D16:D36" si="3">J16</f>
        <v>369600</v>
      </c>
      <c r="E16" s="56"/>
      <c r="F16" s="56"/>
      <c r="G16" s="56"/>
      <c r="H16" s="56"/>
      <c r="I16" s="270">
        <v>184800</v>
      </c>
      <c r="J16" s="43">
        <f>INT($B$5*B16*I16)</f>
        <v>369600</v>
      </c>
      <c r="K16" s="46"/>
    </row>
    <row r="17" spans="1:11" s="6" customFormat="1" ht="20.100000000000001" customHeight="1">
      <c r="A17" s="45" t="s">
        <v>419</v>
      </c>
      <c r="B17" s="47">
        <f>$B$16</f>
        <v>2</v>
      </c>
      <c r="C17" s="47" t="s">
        <v>32</v>
      </c>
      <c r="D17" s="44">
        <f t="shared" si="3"/>
        <v>229800</v>
      </c>
      <c r="E17" s="56"/>
      <c r="F17" s="56"/>
      <c r="G17" s="56"/>
      <c r="H17" s="56"/>
      <c r="I17" s="270">
        <v>114900</v>
      </c>
      <c r="J17" s="43">
        <f t="shared" ref="J17:J23" si="4">INT($B$5*B17*I17)</f>
        <v>229800</v>
      </c>
      <c r="K17" s="46"/>
    </row>
    <row r="18" spans="1:11" s="6" customFormat="1" ht="20.100000000000001" customHeight="1">
      <c r="A18" s="45" t="s">
        <v>420</v>
      </c>
      <c r="B18" s="47">
        <f t="shared" ref="B18:B44" si="5">$B$16</f>
        <v>2</v>
      </c>
      <c r="C18" s="47" t="s">
        <v>32</v>
      </c>
      <c r="D18" s="44">
        <f t="shared" si="3"/>
        <v>257200</v>
      </c>
      <c r="E18" s="56"/>
      <c r="F18" s="56"/>
      <c r="G18" s="56"/>
      <c r="H18" s="56"/>
      <c r="I18" s="270">
        <v>128600</v>
      </c>
      <c r="J18" s="43">
        <f t="shared" si="4"/>
        <v>257200</v>
      </c>
      <c r="K18" s="46"/>
    </row>
    <row r="19" spans="1:11" s="6" customFormat="1" ht="20.100000000000001" customHeight="1">
      <c r="A19" s="45" t="s">
        <v>421</v>
      </c>
      <c r="B19" s="47">
        <f t="shared" si="5"/>
        <v>2</v>
      </c>
      <c r="C19" s="47" t="s">
        <v>32</v>
      </c>
      <c r="D19" s="44">
        <f t="shared" si="3"/>
        <v>257200</v>
      </c>
      <c r="E19" s="56"/>
      <c r="F19" s="56"/>
      <c r="G19" s="56"/>
      <c r="H19" s="56"/>
      <c r="I19" s="270">
        <v>128600</v>
      </c>
      <c r="J19" s="43">
        <f t="shared" si="4"/>
        <v>257200</v>
      </c>
      <c r="K19" s="46"/>
    </row>
    <row r="20" spans="1:11" s="6" customFormat="1" ht="20.100000000000001" customHeight="1">
      <c r="A20" s="45" t="s">
        <v>422</v>
      </c>
      <c r="B20" s="47">
        <f t="shared" si="5"/>
        <v>2</v>
      </c>
      <c r="C20" s="47" t="s">
        <v>32</v>
      </c>
      <c r="D20" s="44">
        <f t="shared" si="3"/>
        <v>257200</v>
      </c>
      <c r="E20" s="56"/>
      <c r="F20" s="56"/>
      <c r="G20" s="56"/>
      <c r="H20" s="56"/>
      <c r="I20" s="270">
        <v>128600</v>
      </c>
      <c r="J20" s="43">
        <f t="shared" si="4"/>
        <v>257200</v>
      </c>
      <c r="K20" s="87"/>
    </row>
    <row r="21" spans="1:11" s="6" customFormat="1" ht="20.100000000000001" customHeight="1">
      <c r="A21" s="45" t="s">
        <v>423</v>
      </c>
      <c r="B21" s="47">
        <v>0</v>
      </c>
      <c r="C21" s="47" t="s">
        <v>32</v>
      </c>
      <c r="D21" s="44">
        <f t="shared" si="3"/>
        <v>0</v>
      </c>
      <c r="E21" s="56"/>
      <c r="F21" s="56"/>
      <c r="G21" s="56"/>
      <c r="H21" s="56"/>
      <c r="I21" s="270">
        <v>128600</v>
      </c>
      <c r="J21" s="43">
        <f t="shared" si="4"/>
        <v>0</v>
      </c>
      <c r="K21" s="46"/>
    </row>
    <row r="22" spans="1:11" s="6" customFormat="1" ht="20.100000000000001" customHeight="1">
      <c r="A22" s="45" t="s">
        <v>49</v>
      </c>
      <c r="B22" s="47">
        <f t="shared" si="5"/>
        <v>2</v>
      </c>
      <c r="C22" s="47" t="s">
        <v>32</v>
      </c>
      <c r="D22" s="44">
        <f t="shared" si="3"/>
        <v>290200</v>
      </c>
      <c r="E22" s="56"/>
      <c r="F22" s="56"/>
      <c r="G22" s="56"/>
      <c r="H22" s="56"/>
      <c r="I22" s="270">
        <v>145100</v>
      </c>
      <c r="J22" s="43">
        <f t="shared" si="4"/>
        <v>290200</v>
      </c>
      <c r="K22" s="46"/>
    </row>
    <row r="23" spans="1:11" s="6" customFormat="1" ht="20.100000000000001" customHeight="1">
      <c r="A23" s="45" t="s">
        <v>424</v>
      </c>
      <c r="B23" s="47">
        <f t="shared" si="5"/>
        <v>2</v>
      </c>
      <c r="C23" s="47" t="s">
        <v>32</v>
      </c>
      <c r="D23" s="44">
        <f t="shared" si="3"/>
        <v>186400</v>
      </c>
      <c r="E23" s="56"/>
      <c r="F23" s="56"/>
      <c r="G23" s="56"/>
      <c r="H23" s="56"/>
      <c r="I23" s="270">
        <v>93200</v>
      </c>
      <c r="J23" s="43">
        <f t="shared" si="4"/>
        <v>186400</v>
      </c>
      <c r="K23" s="46"/>
    </row>
    <row r="24" spans="1:11" s="6" customFormat="1" ht="20.100000000000001" customHeight="1">
      <c r="A24" s="45" t="s">
        <v>425</v>
      </c>
      <c r="B24" s="47">
        <f t="shared" si="5"/>
        <v>2</v>
      </c>
      <c r="C24" s="47" t="s">
        <v>32</v>
      </c>
      <c r="D24" s="44">
        <f t="shared" si="3"/>
        <v>186400</v>
      </c>
      <c r="E24" s="56"/>
      <c r="F24" s="56"/>
      <c r="G24" s="56"/>
      <c r="H24" s="56"/>
      <c r="I24" s="270">
        <v>93200</v>
      </c>
      <c r="J24" s="43">
        <f>INT($B$5*B24*I24)</f>
        <v>186400</v>
      </c>
      <c r="K24" s="46"/>
    </row>
    <row r="25" spans="1:11" s="6" customFormat="1" ht="20.100000000000001" customHeight="1">
      <c r="A25" s="45" t="s">
        <v>426</v>
      </c>
      <c r="B25" s="47">
        <f t="shared" si="5"/>
        <v>2</v>
      </c>
      <c r="C25" s="47" t="s">
        <v>32</v>
      </c>
      <c r="D25" s="44">
        <f t="shared" si="3"/>
        <v>186400</v>
      </c>
      <c r="E25" s="56"/>
      <c r="F25" s="56"/>
      <c r="G25" s="56"/>
      <c r="H25" s="56"/>
      <c r="I25" s="270">
        <v>93200</v>
      </c>
      <c r="J25" s="43">
        <f>INT($B$5*B25*I25)</f>
        <v>186400</v>
      </c>
      <c r="K25" s="46"/>
    </row>
    <row r="26" spans="1:11" s="6" customFormat="1" ht="20.100000000000001" customHeight="1">
      <c r="A26" s="45" t="s">
        <v>427</v>
      </c>
      <c r="B26" s="47">
        <f t="shared" si="5"/>
        <v>2</v>
      </c>
      <c r="C26" s="47" t="s">
        <v>32</v>
      </c>
      <c r="D26" s="44">
        <f t="shared" si="3"/>
        <v>186400</v>
      </c>
      <c r="E26" s="56"/>
      <c r="F26" s="56"/>
      <c r="G26" s="56"/>
      <c r="H26" s="56"/>
      <c r="I26" s="270">
        <v>93200</v>
      </c>
      <c r="J26" s="43">
        <f t="shared" ref="J26:J37" si="6">INT($B$5*B26*I26)</f>
        <v>186400</v>
      </c>
      <c r="K26" s="46"/>
    </row>
    <row r="27" spans="1:11" s="6" customFormat="1" ht="20.100000000000001" customHeight="1">
      <c r="A27" s="45" t="s">
        <v>428</v>
      </c>
      <c r="B27" s="47">
        <v>0</v>
      </c>
      <c r="C27" s="47" t="s">
        <v>32</v>
      </c>
      <c r="D27" s="44">
        <f t="shared" si="3"/>
        <v>0</v>
      </c>
      <c r="E27" s="56"/>
      <c r="F27" s="56"/>
      <c r="G27" s="56"/>
      <c r="H27" s="56"/>
      <c r="I27" s="270">
        <v>93200</v>
      </c>
      <c r="J27" s="43">
        <f t="shared" si="6"/>
        <v>0</v>
      </c>
      <c r="K27" s="46"/>
    </row>
    <row r="28" spans="1:11" s="6" customFormat="1" ht="20.100000000000001" customHeight="1">
      <c r="A28" s="45" t="s">
        <v>429</v>
      </c>
      <c r="B28" s="47">
        <v>0</v>
      </c>
      <c r="C28" s="47" t="s">
        <v>32</v>
      </c>
      <c r="D28" s="44">
        <f t="shared" si="3"/>
        <v>0</v>
      </c>
      <c r="E28" s="56"/>
      <c r="F28" s="56"/>
      <c r="G28" s="56"/>
      <c r="H28" s="56"/>
      <c r="I28" s="270">
        <v>93200</v>
      </c>
      <c r="J28" s="43">
        <f t="shared" si="6"/>
        <v>0</v>
      </c>
      <c r="K28" s="46"/>
    </row>
    <row r="29" spans="1:11" s="6" customFormat="1" ht="20.100000000000001" customHeight="1">
      <c r="A29" s="45" t="s">
        <v>146</v>
      </c>
      <c r="B29" s="47">
        <v>0</v>
      </c>
      <c r="C29" s="47" t="s">
        <v>32</v>
      </c>
      <c r="D29" s="44">
        <f t="shared" si="3"/>
        <v>0</v>
      </c>
      <c r="E29" s="56"/>
      <c r="F29" s="56"/>
      <c r="G29" s="56"/>
      <c r="H29" s="56"/>
      <c r="I29" s="270">
        <v>93200</v>
      </c>
      <c r="J29" s="43">
        <f t="shared" si="6"/>
        <v>0</v>
      </c>
      <c r="K29" s="87"/>
    </row>
    <row r="30" spans="1:11" s="6" customFormat="1" ht="20.100000000000001" customHeight="1">
      <c r="A30" s="45" t="s">
        <v>430</v>
      </c>
      <c r="B30" s="47">
        <v>0</v>
      </c>
      <c r="C30" s="47" t="s">
        <v>32</v>
      </c>
      <c r="D30" s="44">
        <f t="shared" si="3"/>
        <v>0</v>
      </c>
      <c r="E30" s="56"/>
      <c r="F30" s="56"/>
      <c r="G30" s="56"/>
      <c r="H30" s="56"/>
      <c r="I30" s="270">
        <v>93200</v>
      </c>
      <c r="J30" s="43">
        <f t="shared" si="6"/>
        <v>0</v>
      </c>
      <c r="K30" s="46"/>
    </row>
    <row r="31" spans="1:11" s="6" customFormat="1" ht="20.100000000000001" customHeight="1">
      <c r="A31" s="45" t="s">
        <v>431</v>
      </c>
      <c r="B31" s="47">
        <v>0</v>
      </c>
      <c r="C31" s="47" t="s">
        <v>32</v>
      </c>
      <c r="D31" s="44">
        <f t="shared" si="3"/>
        <v>0</v>
      </c>
      <c r="E31" s="56"/>
      <c r="F31" s="56"/>
      <c r="G31" s="56"/>
      <c r="H31" s="56"/>
      <c r="I31" s="270">
        <v>75500</v>
      </c>
      <c r="J31" s="43">
        <f t="shared" si="6"/>
        <v>0</v>
      </c>
      <c r="K31" s="46"/>
    </row>
    <row r="32" spans="1:11" s="6" customFormat="1" ht="20.100000000000001" customHeight="1">
      <c r="A32" s="45" t="s">
        <v>432</v>
      </c>
      <c r="B32" s="47">
        <v>0</v>
      </c>
      <c r="C32" s="47" t="s">
        <v>32</v>
      </c>
      <c r="D32" s="44">
        <f t="shared" si="3"/>
        <v>0</v>
      </c>
      <c r="E32" s="56"/>
      <c r="F32" s="56"/>
      <c r="G32" s="56"/>
      <c r="H32" s="56"/>
      <c r="I32" s="270">
        <v>142600</v>
      </c>
      <c r="J32" s="43">
        <f t="shared" si="6"/>
        <v>0</v>
      </c>
      <c r="K32" s="46"/>
    </row>
    <row r="33" spans="1:11" s="6" customFormat="1" ht="20.100000000000001" customHeight="1">
      <c r="A33" s="45" t="s">
        <v>445</v>
      </c>
      <c r="B33" s="47">
        <f t="shared" si="5"/>
        <v>2</v>
      </c>
      <c r="C33" s="47" t="s">
        <v>32</v>
      </c>
      <c r="D33" s="44">
        <f t="shared" si="3"/>
        <v>182200</v>
      </c>
      <c r="E33" s="56"/>
      <c r="F33" s="56"/>
      <c r="G33" s="56"/>
      <c r="H33" s="56"/>
      <c r="I33" s="270">
        <v>91100</v>
      </c>
      <c r="J33" s="43">
        <f t="shared" si="6"/>
        <v>182200</v>
      </c>
      <c r="K33" s="46"/>
    </row>
    <row r="34" spans="1:11" s="6" customFormat="1" ht="20.100000000000001" customHeight="1">
      <c r="A34" s="45" t="s">
        <v>446</v>
      </c>
      <c r="B34" s="47">
        <f t="shared" si="5"/>
        <v>2</v>
      </c>
      <c r="C34" s="47" t="s">
        <v>32</v>
      </c>
      <c r="D34" s="44">
        <f t="shared" si="3"/>
        <v>127200</v>
      </c>
      <c r="E34" s="56"/>
      <c r="F34" s="56"/>
      <c r="G34" s="56"/>
      <c r="H34" s="56"/>
      <c r="I34" s="270">
        <v>63600</v>
      </c>
      <c r="J34" s="43">
        <f t="shared" si="6"/>
        <v>127200</v>
      </c>
      <c r="K34" s="46"/>
    </row>
    <row r="35" spans="1:11" s="6" customFormat="1" ht="20.100000000000001" customHeight="1">
      <c r="A35" s="45" t="s">
        <v>433</v>
      </c>
      <c r="B35" s="47">
        <f t="shared" si="5"/>
        <v>2</v>
      </c>
      <c r="C35" s="47" t="s">
        <v>32</v>
      </c>
      <c r="D35" s="44">
        <f t="shared" si="3"/>
        <v>357600</v>
      </c>
      <c r="E35" s="56"/>
      <c r="F35" s="56"/>
      <c r="G35" s="56"/>
      <c r="H35" s="56"/>
      <c r="I35" s="270">
        <v>178800</v>
      </c>
      <c r="J35" s="43">
        <f t="shared" si="6"/>
        <v>357600</v>
      </c>
      <c r="K35" s="46"/>
    </row>
    <row r="36" spans="1:11" s="6" customFormat="1" ht="20.100000000000001" customHeight="1">
      <c r="A36" s="45" t="s">
        <v>434</v>
      </c>
      <c r="B36" s="47">
        <f t="shared" si="5"/>
        <v>2</v>
      </c>
      <c r="C36" s="47" t="s">
        <v>32</v>
      </c>
      <c r="D36" s="44">
        <f t="shared" si="3"/>
        <v>357600</v>
      </c>
      <c r="E36" s="56"/>
      <c r="F36" s="56"/>
      <c r="G36" s="56"/>
      <c r="H36" s="56"/>
      <c r="I36" s="270">
        <v>178800</v>
      </c>
      <c r="J36" s="43">
        <f t="shared" si="6"/>
        <v>357600</v>
      </c>
      <c r="K36" s="46"/>
    </row>
    <row r="37" spans="1:11" s="6" customFormat="1" ht="20.100000000000001" customHeight="1">
      <c r="A37" s="45" t="s">
        <v>213</v>
      </c>
      <c r="B37" s="47">
        <v>0</v>
      </c>
      <c r="C37" s="47" t="s">
        <v>32</v>
      </c>
      <c r="D37" s="44">
        <f t="shared" ref="D37:D44" si="7">J37</f>
        <v>0</v>
      </c>
      <c r="E37" s="56"/>
      <c r="F37" s="56"/>
      <c r="G37" s="56"/>
      <c r="H37" s="56"/>
      <c r="I37" s="270">
        <v>165100</v>
      </c>
      <c r="J37" s="43">
        <f t="shared" si="6"/>
        <v>0</v>
      </c>
      <c r="K37" s="46"/>
    </row>
    <row r="38" spans="1:11" s="6" customFormat="1" ht="20.100000000000001" customHeight="1">
      <c r="A38" s="45" t="s">
        <v>435</v>
      </c>
      <c r="B38" s="47">
        <v>0</v>
      </c>
      <c r="C38" s="47" t="s">
        <v>32</v>
      </c>
      <c r="D38" s="44">
        <f t="shared" si="7"/>
        <v>0</v>
      </c>
      <c r="E38" s="56"/>
      <c r="F38" s="56"/>
      <c r="G38" s="56"/>
      <c r="H38" s="56"/>
      <c r="I38" s="270">
        <v>110000</v>
      </c>
      <c r="J38" s="43">
        <f t="shared" ref="J38:J43" si="8">INT($B$5*B38*I38)</f>
        <v>0</v>
      </c>
      <c r="K38" s="46"/>
    </row>
    <row r="39" spans="1:11" s="6" customFormat="1" ht="20.100000000000001" customHeight="1">
      <c r="A39" s="45" t="s">
        <v>168</v>
      </c>
      <c r="B39" s="47">
        <f t="shared" si="5"/>
        <v>2</v>
      </c>
      <c r="C39" s="47" t="s">
        <v>32</v>
      </c>
      <c r="D39" s="44">
        <f t="shared" si="7"/>
        <v>357600</v>
      </c>
      <c r="E39" s="56"/>
      <c r="F39" s="56"/>
      <c r="G39" s="56"/>
      <c r="H39" s="56"/>
      <c r="I39" s="270">
        <v>178800</v>
      </c>
      <c r="J39" s="43">
        <f t="shared" si="8"/>
        <v>357600</v>
      </c>
      <c r="K39" s="46"/>
    </row>
    <row r="40" spans="1:11" s="6" customFormat="1" ht="20.100000000000001" customHeight="1">
      <c r="A40" s="45" t="s">
        <v>227</v>
      </c>
      <c r="B40" s="47">
        <v>0</v>
      </c>
      <c r="C40" s="47" t="s">
        <v>32</v>
      </c>
      <c r="D40" s="44">
        <f t="shared" si="7"/>
        <v>0</v>
      </c>
      <c r="E40" s="56"/>
      <c r="F40" s="56"/>
      <c r="G40" s="56"/>
      <c r="H40" s="56"/>
      <c r="I40" s="270">
        <v>178500</v>
      </c>
      <c r="J40" s="43">
        <f t="shared" si="8"/>
        <v>0</v>
      </c>
      <c r="K40" s="87"/>
    </row>
    <row r="41" spans="1:11" s="6" customFormat="1" ht="20.100000000000001" customHeight="1">
      <c r="A41" s="45" t="s">
        <v>436</v>
      </c>
      <c r="B41" s="47">
        <f t="shared" si="5"/>
        <v>2</v>
      </c>
      <c r="C41" s="47" t="s">
        <v>32</v>
      </c>
      <c r="D41" s="44">
        <f t="shared" si="7"/>
        <v>357600</v>
      </c>
      <c r="E41" s="56"/>
      <c r="F41" s="56"/>
      <c r="G41" s="56"/>
      <c r="H41" s="56"/>
      <c r="I41" s="270">
        <v>178800</v>
      </c>
      <c r="J41" s="43">
        <f t="shared" si="8"/>
        <v>357600</v>
      </c>
      <c r="K41" s="46"/>
    </row>
    <row r="42" spans="1:11" s="6" customFormat="1" ht="20.100000000000001" customHeight="1">
      <c r="A42" s="45" t="s">
        <v>437</v>
      </c>
      <c r="B42" s="47">
        <v>0</v>
      </c>
      <c r="C42" s="47" t="s">
        <v>32</v>
      </c>
      <c r="D42" s="44">
        <f t="shared" si="7"/>
        <v>0</v>
      </c>
      <c r="E42" s="56"/>
      <c r="F42" s="56"/>
      <c r="G42" s="56"/>
      <c r="H42" s="56"/>
      <c r="I42" s="270">
        <v>210000</v>
      </c>
      <c r="J42" s="43">
        <f t="shared" si="8"/>
        <v>0</v>
      </c>
      <c r="K42" s="46"/>
    </row>
    <row r="43" spans="1:11" s="6" customFormat="1" ht="20.100000000000001" customHeight="1">
      <c r="A43" s="45" t="s">
        <v>438</v>
      </c>
      <c r="B43" s="47">
        <v>0</v>
      </c>
      <c r="C43" s="47" t="s">
        <v>32</v>
      </c>
      <c r="D43" s="44">
        <f t="shared" si="7"/>
        <v>0</v>
      </c>
      <c r="E43" s="56"/>
      <c r="F43" s="56"/>
      <c r="G43" s="56"/>
      <c r="H43" s="56"/>
      <c r="I43" s="270">
        <v>89300</v>
      </c>
      <c r="J43" s="43">
        <f t="shared" si="8"/>
        <v>0</v>
      </c>
      <c r="K43" s="46"/>
    </row>
    <row r="44" spans="1:11" s="6" customFormat="1" ht="20.100000000000001" customHeight="1">
      <c r="A44" s="45" t="s">
        <v>354</v>
      </c>
      <c r="B44" s="47">
        <f t="shared" si="5"/>
        <v>2</v>
      </c>
      <c r="C44" s="47" t="s">
        <v>32</v>
      </c>
      <c r="D44" s="44">
        <f t="shared" si="7"/>
        <v>209000</v>
      </c>
      <c r="E44" s="56"/>
      <c r="F44" s="56"/>
      <c r="G44" s="56"/>
      <c r="H44" s="56"/>
      <c r="I44" s="270">
        <v>104500</v>
      </c>
      <c r="J44" s="43">
        <f>INT($B$5*B44*I44)</f>
        <v>209000</v>
      </c>
      <c r="K44" s="46"/>
    </row>
    <row r="45" spans="1:11" s="6" customFormat="1" ht="20.100000000000001" customHeight="1">
      <c r="A45" s="50" t="s">
        <v>127</v>
      </c>
      <c r="B45" s="49">
        <f>'&lt;별표 3&gt; 내역서 작성기준'!J19</f>
        <v>1</v>
      </c>
      <c r="C45" s="91" t="s">
        <v>31</v>
      </c>
      <c r="D45" s="90">
        <f>SUM(D46:D76)</f>
        <v>724900</v>
      </c>
      <c r="E45" s="89"/>
      <c r="F45" s="89"/>
      <c r="G45" s="89"/>
      <c r="H45" s="89"/>
      <c r="I45" s="89"/>
      <c r="J45" s="89"/>
      <c r="K45" s="88"/>
    </row>
    <row r="46" spans="1:11" s="6" customFormat="1" ht="20.100000000000001" customHeight="1">
      <c r="A46" s="45" t="s">
        <v>236</v>
      </c>
      <c r="B46" s="48">
        <f>'&lt;별표 3&gt; 내역서 작성기준'!J20</f>
        <v>2</v>
      </c>
      <c r="C46" s="47" t="s">
        <v>32</v>
      </c>
      <c r="D46" s="44">
        <f t="shared" ref="D46:D53" si="9">J46</f>
        <v>19400</v>
      </c>
      <c r="E46" s="56"/>
      <c r="F46" s="56"/>
      <c r="G46" s="56"/>
      <c r="H46" s="56"/>
      <c r="I46" s="270">
        <v>9700</v>
      </c>
      <c r="J46" s="43">
        <f>INT($B$45*B46*I46)</f>
        <v>19400</v>
      </c>
      <c r="K46" s="46"/>
    </row>
    <row r="47" spans="1:11" s="6" customFormat="1" ht="20.100000000000001" customHeight="1">
      <c r="A47" s="45" t="s">
        <v>237</v>
      </c>
      <c r="B47" s="48">
        <f>$B$46</f>
        <v>2</v>
      </c>
      <c r="C47" s="47" t="s">
        <v>32</v>
      </c>
      <c r="D47" s="44">
        <f t="shared" si="9"/>
        <v>106400</v>
      </c>
      <c r="E47" s="56"/>
      <c r="F47" s="56"/>
      <c r="G47" s="56"/>
      <c r="H47" s="56"/>
      <c r="I47" s="270">
        <v>53200</v>
      </c>
      <c r="J47" s="43">
        <f t="shared" ref="J47:J75" si="10">INT($B$45*B47*I47)</f>
        <v>106400</v>
      </c>
      <c r="K47" s="46"/>
    </row>
    <row r="48" spans="1:11" s="6" customFormat="1" ht="20.100000000000001" customHeight="1">
      <c r="A48" s="45" t="s">
        <v>238</v>
      </c>
      <c r="B48" s="48">
        <f t="shared" ref="B48:B55" si="11">$B$46</f>
        <v>2</v>
      </c>
      <c r="C48" s="47" t="s">
        <v>32</v>
      </c>
      <c r="D48" s="44">
        <f t="shared" si="9"/>
        <v>67600</v>
      </c>
      <c r="E48" s="56"/>
      <c r="F48" s="56"/>
      <c r="G48" s="56"/>
      <c r="H48" s="56"/>
      <c r="I48" s="270">
        <v>33800</v>
      </c>
      <c r="J48" s="43">
        <f t="shared" si="10"/>
        <v>67600</v>
      </c>
      <c r="K48" s="46"/>
    </row>
    <row r="49" spans="1:11" s="6" customFormat="1" ht="20.100000000000001" customHeight="1">
      <c r="A49" s="45" t="s">
        <v>239</v>
      </c>
      <c r="B49" s="48">
        <f t="shared" si="11"/>
        <v>2</v>
      </c>
      <c r="C49" s="47" t="s">
        <v>32</v>
      </c>
      <c r="D49" s="44">
        <f t="shared" si="9"/>
        <v>16800</v>
      </c>
      <c r="E49" s="56"/>
      <c r="F49" s="56"/>
      <c r="G49" s="56"/>
      <c r="H49" s="56"/>
      <c r="I49" s="270">
        <v>8400</v>
      </c>
      <c r="J49" s="43">
        <f t="shared" si="10"/>
        <v>16800</v>
      </c>
      <c r="K49" s="46"/>
    </row>
    <row r="50" spans="1:11" s="6" customFormat="1" ht="20.100000000000001" customHeight="1">
      <c r="A50" s="45" t="s">
        <v>240</v>
      </c>
      <c r="B50" s="48">
        <f t="shared" si="11"/>
        <v>2</v>
      </c>
      <c r="C50" s="47" t="s">
        <v>32</v>
      </c>
      <c r="D50" s="44">
        <f t="shared" si="9"/>
        <v>120600</v>
      </c>
      <c r="E50" s="56"/>
      <c r="F50" s="56"/>
      <c r="G50" s="56"/>
      <c r="H50" s="56"/>
      <c r="I50" s="270">
        <v>60300</v>
      </c>
      <c r="J50" s="43">
        <f t="shared" si="10"/>
        <v>120600</v>
      </c>
      <c r="K50" s="46"/>
    </row>
    <row r="51" spans="1:11" s="6" customFormat="1" ht="20.100000000000001" customHeight="1">
      <c r="A51" s="45" t="s">
        <v>37</v>
      </c>
      <c r="B51" s="48">
        <f t="shared" si="11"/>
        <v>2</v>
      </c>
      <c r="C51" s="47" t="s">
        <v>32</v>
      </c>
      <c r="D51" s="44">
        <f t="shared" si="9"/>
        <v>36800</v>
      </c>
      <c r="E51" s="56"/>
      <c r="F51" s="56"/>
      <c r="G51" s="56"/>
      <c r="H51" s="56"/>
      <c r="I51" s="270">
        <v>18400</v>
      </c>
      <c r="J51" s="43">
        <f t="shared" si="10"/>
        <v>36800</v>
      </c>
      <c r="K51" s="46"/>
    </row>
    <row r="52" spans="1:11" s="6" customFormat="1" ht="20.100000000000001" customHeight="1">
      <c r="A52" s="45" t="s">
        <v>38</v>
      </c>
      <c r="B52" s="48">
        <f t="shared" si="11"/>
        <v>2</v>
      </c>
      <c r="C52" s="47" t="s">
        <v>32</v>
      </c>
      <c r="D52" s="44">
        <f t="shared" si="9"/>
        <v>31800</v>
      </c>
      <c r="E52" s="56"/>
      <c r="F52" s="56"/>
      <c r="G52" s="56"/>
      <c r="H52" s="56"/>
      <c r="I52" s="270">
        <v>15900</v>
      </c>
      <c r="J52" s="43">
        <f t="shared" si="10"/>
        <v>31800</v>
      </c>
      <c r="K52" s="46"/>
    </row>
    <row r="53" spans="1:11" s="6" customFormat="1" ht="20.100000000000001" customHeight="1">
      <c r="A53" s="45" t="s">
        <v>241</v>
      </c>
      <c r="B53" s="48">
        <f t="shared" si="11"/>
        <v>2</v>
      </c>
      <c r="C53" s="47" t="s">
        <v>32</v>
      </c>
      <c r="D53" s="44">
        <f t="shared" si="9"/>
        <v>106200</v>
      </c>
      <c r="E53" s="56"/>
      <c r="F53" s="56"/>
      <c r="G53" s="56"/>
      <c r="H53" s="56"/>
      <c r="I53" s="270">
        <v>53100</v>
      </c>
      <c r="J53" s="43">
        <f t="shared" si="10"/>
        <v>106200</v>
      </c>
      <c r="K53" s="46"/>
    </row>
    <row r="54" spans="1:11" s="6" customFormat="1" ht="20.100000000000001" customHeight="1">
      <c r="A54" s="45" t="s">
        <v>242</v>
      </c>
      <c r="B54" s="48">
        <f t="shared" si="11"/>
        <v>2</v>
      </c>
      <c r="C54" s="47" t="str">
        <f>C61</f>
        <v>지점</v>
      </c>
      <c r="D54" s="44">
        <f t="shared" ref="D54:D64" si="12">J54</f>
        <v>84200</v>
      </c>
      <c r="E54" s="56"/>
      <c r="F54" s="56"/>
      <c r="G54" s="56"/>
      <c r="H54" s="56"/>
      <c r="I54" s="270">
        <v>42100</v>
      </c>
      <c r="J54" s="43">
        <f t="shared" si="10"/>
        <v>84200</v>
      </c>
      <c r="K54" s="46"/>
    </row>
    <row r="55" spans="1:11" s="6" customFormat="1" ht="20.100000000000001" customHeight="1">
      <c r="A55" s="45" t="s">
        <v>128</v>
      </c>
      <c r="B55" s="48">
        <f t="shared" si="11"/>
        <v>2</v>
      </c>
      <c r="C55" s="47" t="str">
        <f>C62</f>
        <v>지점</v>
      </c>
      <c r="D55" s="44">
        <f t="shared" si="12"/>
        <v>72400</v>
      </c>
      <c r="E55" s="56"/>
      <c r="F55" s="56"/>
      <c r="G55" s="56"/>
      <c r="H55" s="56"/>
      <c r="I55" s="270">
        <v>36200</v>
      </c>
      <c r="J55" s="43">
        <f t="shared" si="10"/>
        <v>72400</v>
      </c>
      <c r="K55" s="46"/>
    </row>
    <row r="56" spans="1:11" s="6" customFormat="1" ht="20.100000000000001" customHeight="1">
      <c r="A56" s="45" t="s">
        <v>48</v>
      </c>
      <c r="B56" s="48">
        <v>0</v>
      </c>
      <c r="C56" s="47" t="s">
        <v>32</v>
      </c>
      <c r="D56" s="44">
        <f t="shared" si="12"/>
        <v>0</v>
      </c>
      <c r="E56" s="56"/>
      <c r="F56" s="56"/>
      <c r="G56" s="56"/>
      <c r="H56" s="56"/>
      <c r="I56" s="270">
        <v>37600</v>
      </c>
      <c r="J56" s="43">
        <f t="shared" si="10"/>
        <v>0</v>
      </c>
      <c r="K56" s="46"/>
    </row>
    <row r="57" spans="1:11" s="6" customFormat="1" ht="20.100000000000001" customHeight="1">
      <c r="A57" s="45" t="s">
        <v>49</v>
      </c>
      <c r="B57" s="48">
        <v>0</v>
      </c>
      <c r="C57" s="47" t="s">
        <v>32</v>
      </c>
      <c r="D57" s="44">
        <f t="shared" si="12"/>
        <v>0</v>
      </c>
      <c r="E57" s="56"/>
      <c r="F57" s="56"/>
      <c r="G57" s="56"/>
      <c r="H57" s="56"/>
      <c r="I57" s="270">
        <v>60300</v>
      </c>
      <c r="J57" s="43">
        <f t="shared" si="10"/>
        <v>0</v>
      </c>
      <c r="K57" s="46"/>
    </row>
    <row r="58" spans="1:11" s="6" customFormat="1" ht="20.100000000000001" customHeight="1">
      <c r="A58" s="45" t="s">
        <v>36</v>
      </c>
      <c r="B58" s="48">
        <v>0</v>
      </c>
      <c r="C58" s="47" t="s">
        <v>32</v>
      </c>
      <c r="D58" s="44">
        <f t="shared" si="12"/>
        <v>0</v>
      </c>
      <c r="E58" s="56"/>
      <c r="F58" s="56"/>
      <c r="G58" s="56"/>
      <c r="H58" s="56"/>
      <c r="I58" s="270">
        <v>54700</v>
      </c>
      <c r="J58" s="43">
        <f t="shared" si="10"/>
        <v>0</v>
      </c>
      <c r="K58" s="46"/>
    </row>
    <row r="59" spans="1:11" s="6" customFormat="1" ht="20.100000000000001" customHeight="1">
      <c r="A59" s="45" t="s">
        <v>47</v>
      </c>
      <c r="B59" s="48">
        <v>0</v>
      </c>
      <c r="C59" s="47" t="s">
        <v>32</v>
      </c>
      <c r="D59" s="44">
        <f t="shared" si="12"/>
        <v>0</v>
      </c>
      <c r="E59" s="56"/>
      <c r="F59" s="56"/>
      <c r="G59" s="56"/>
      <c r="H59" s="56"/>
      <c r="I59" s="270">
        <v>50400</v>
      </c>
      <c r="J59" s="43">
        <f t="shared" si="10"/>
        <v>0</v>
      </c>
      <c r="K59" s="46"/>
    </row>
    <row r="60" spans="1:11" s="6" customFormat="1" ht="20.100000000000001" customHeight="1">
      <c r="A60" s="45" t="s">
        <v>39</v>
      </c>
      <c r="B60" s="48">
        <v>0</v>
      </c>
      <c r="C60" s="47" t="s">
        <v>32</v>
      </c>
      <c r="D60" s="44">
        <f t="shared" si="12"/>
        <v>0</v>
      </c>
      <c r="E60" s="56"/>
      <c r="F60" s="56"/>
      <c r="G60" s="56"/>
      <c r="H60" s="56"/>
      <c r="I60" s="270">
        <v>116800</v>
      </c>
      <c r="J60" s="43">
        <f t="shared" si="10"/>
        <v>0</v>
      </c>
      <c r="K60" s="46"/>
    </row>
    <row r="61" spans="1:11" s="6" customFormat="1" ht="20.100000000000001" customHeight="1">
      <c r="A61" s="45" t="s">
        <v>40</v>
      </c>
      <c r="B61" s="48">
        <v>0</v>
      </c>
      <c r="C61" s="47" t="s">
        <v>32</v>
      </c>
      <c r="D61" s="44">
        <f t="shared" si="12"/>
        <v>0</v>
      </c>
      <c r="E61" s="56"/>
      <c r="F61" s="56"/>
      <c r="G61" s="56"/>
      <c r="H61" s="56"/>
      <c r="I61" s="271">
        <v>229800</v>
      </c>
      <c r="J61" s="43">
        <f t="shared" si="10"/>
        <v>0</v>
      </c>
      <c r="K61" s="46"/>
    </row>
    <row r="62" spans="1:11" s="6" customFormat="1" ht="20.100000000000001" customHeight="1">
      <c r="A62" s="45" t="s">
        <v>34</v>
      </c>
      <c r="B62" s="48">
        <v>0</v>
      </c>
      <c r="C62" s="47" t="s">
        <v>32</v>
      </c>
      <c r="D62" s="44">
        <f t="shared" si="12"/>
        <v>0</v>
      </c>
      <c r="E62" s="56"/>
      <c r="F62" s="56"/>
      <c r="G62" s="56"/>
      <c r="H62" s="56"/>
      <c r="I62" s="270">
        <v>37600</v>
      </c>
      <c r="J62" s="43">
        <f t="shared" si="10"/>
        <v>0</v>
      </c>
      <c r="K62" s="46"/>
    </row>
    <row r="63" spans="1:11" s="6" customFormat="1" ht="20.100000000000001" customHeight="1">
      <c r="A63" s="45" t="s">
        <v>125</v>
      </c>
      <c r="B63" s="48">
        <v>0</v>
      </c>
      <c r="C63" s="47" t="s">
        <v>32</v>
      </c>
      <c r="D63" s="44">
        <f t="shared" si="12"/>
        <v>0</v>
      </c>
      <c r="E63" s="56"/>
      <c r="F63" s="56"/>
      <c r="G63" s="56"/>
      <c r="H63" s="56"/>
      <c r="I63" s="271">
        <v>39900</v>
      </c>
      <c r="J63" s="43">
        <f t="shared" si="10"/>
        <v>0</v>
      </c>
      <c r="K63" s="46"/>
    </row>
    <row r="64" spans="1:11" s="6" customFormat="1" ht="20.100000000000001" customHeight="1">
      <c r="A64" s="45" t="s">
        <v>50</v>
      </c>
      <c r="B64" s="48">
        <v>0</v>
      </c>
      <c r="C64" s="47" t="s">
        <v>32</v>
      </c>
      <c r="D64" s="44">
        <f t="shared" si="12"/>
        <v>0</v>
      </c>
      <c r="E64" s="56"/>
      <c r="F64" s="56"/>
      <c r="G64" s="56"/>
      <c r="H64" s="56"/>
      <c r="I64" s="271">
        <v>49500</v>
      </c>
      <c r="J64" s="43">
        <f t="shared" si="10"/>
        <v>0</v>
      </c>
      <c r="K64" s="46"/>
    </row>
    <row r="65" spans="1:11" s="6" customFormat="1" ht="20.100000000000001" customHeight="1">
      <c r="A65" s="45" t="s">
        <v>129</v>
      </c>
      <c r="B65" s="48">
        <v>0</v>
      </c>
      <c r="C65" s="47" t="s">
        <v>32</v>
      </c>
      <c r="D65" s="44">
        <f t="shared" ref="D65:D75" si="13">J65</f>
        <v>0</v>
      </c>
      <c r="E65" s="56"/>
      <c r="F65" s="56"/>
      <c r="G65" s="56"/>
      <c r="H65" s="56"/>
      <c r="I65" s="270">
        <v>118400</v>
      </c>
      <c r="J65" s="43">
        <f t="shared" si="10"/>
        <v>0</v>
      </c>
      <c r="K65" s="46"/>
    </row>
    <row r="66" spans="1:11" s="6" customFormat="1" ht="20.100000000000001" customHeight="1">
      <c r="A66" s="45" t="s">
        <v>130</v>
      </c>
      <c r="B66" s="48">
        <v>0</v>
      </c>
      <c r="C66" s="47" t="s">
        <v>32</v>
      </c>
      <c r="D66" s="44">
        <f t="shared" si="13"/>
        <v>0</v>
      </c>
      <c r="E66" s="56"/>
      <c r="F66" s="56"/>
      <c r="G66" s="56"/>
      <c r="H66" s="56"/>
      <c r="I66" s="270">
        <v>122200</v>
      </c>
      <c r="J66" s="43">
        <f t="shared" si="10"/>
        <v>0</v>
      </c>
      <c r="K66" s="46"/>
    </row>
    <row r="67" spans="1:11" s="6" customFormat="1" ht="20.100000000000001" customHeight="1">
      <c r="A67" s="42" t="s">
        <v>141</v>
      </c>
      <c r="B67" s="48">
        <v>0</v>
      </c>
      <c r="C67" s="47" t="s">
        <v>32</v>
      </c>
      <c r="D67" s="44">
        <f t="shared" si="13"/>
        <v>0</v>
      </c>
      <c r="E67" s="56"/>
      <c r="F67" s="56"/>
      <c r="G67" s="56"/>
      <c r="H67" s="56"/>
      <c r="I67" s="270">
        <v>148300</v>
      </c>
      <c r="J67" s="43">
        <f t="shared" si="10"/>
        <v>0</v>
      </c>
      <c r="K67" s="46"/>
    </row>
    <row r="68" spans="1:11" s="6" customFormat="1" ht="20.100000000000001" customHeight="1">
      <c r="A68" s="45" t="s">
        <v>131</v>
      </c>
      <c r="B68" s="48">
        <v>0</v>
      </c>
      <c r="C68" s="47" t="s">
        <v>32</v>
      </c>
      <c r="D68" s="44">
        <f t="shared" si="13"/>
        <v>0</v>
      </c>
      <c r="E68" s="56"/>
      <c r="F68" s="56"/>
      <c r="G68" s="56"/>
      <c r="H68" s="56"/>
      <c r="I68" s="270">
        <v>121300</v>
      </c>
      <c r="J68" s="43">
        <f t="shared" si="10"/>
        <v>0</v>
      </c>
      <c r="K68" s="46"/>
    </row>
    <row r="69" spans="1:11" s="6" customFormat="1" ht="20.100000000000001" customHeight="1">
      <c r="A69" s="45" t="s">
        <v>132</v>
      </c>
      <c r="B69" s="48">
        <v>0</v>
      </c>
      <c r="C69" s="47" t="s">
        <v>32</v>
      </c>
      <c r="D69" s="44">
        <f t="shared" si="13"/>
        <v>0</v>
      </c>
      <c r="E69" s="56"/>
      <c r="F69" s="56"/>
      <c r="G69" s="56"/>
      <c r="H69" s="56"/>
      <c r="I69" s="270">
        <v>118400</v>
      </c>
      <c r="J69" s="43">
        <f t="shared" si="10"/>
        <v>0</v>
      </c>
      <c r="K69" s="46"/>
    </row>
    <row r="70" spans="1:11" s="6" customFormat="1" ht="20.100000000000001" customHeight="1">
      <c r="A70" s="45" t="s">
        <v>133</v>
      </c>
      <c r="B70" s="48">
        <v>0</v>
      </c>
      <c r="C70" s="47" t="s">
        <v>32</v>
      </c>
      <c r="D70" s="44">
        <f t="shared" si="13"/>
        <v>0</v>
      </c>
      <c r="E70" s="56"/>
      <c r="F70" s="56"/>
      <c r="G70" s="56"/>
      <c r="H70" s="56"/>
      <c r="I70" s="270">
        <v>122500</v>
      </c>
      <c r="J70" s="43">
        <f t="shared" si="10"/>
        <v>0</v>
      </c>
      <c r="K70" s="46"/>
    </row>
    <row r="71" spans="1:11" s="6" customFormat="1" ht="20.100000000000001" customHeight="1">
      <c r="A71" s="45" t="s">
        <v>134</v>
      </c>
      <c r="B71" s="48">
        <v>0</v>
      </c>
      <c r="C71" s="47" t="s">
        <v>32</v>
      </c>
      <c r="D71" s="44">
        <f t="shared" si="13"/>
        <v>0</v>
      </c>
      <c r="E71" s="56"/>
      <c r="F71" s="56"/>
      <c r="G71" s="56"/>
      <c r="H71" s="56"/>
      <c r="I71" s="271">
        <v>92200</v>
      </c>
      <c r="J71" s="43">
        <f t="shared" si="10"/>
        <v>0</v>
      </c>
      <c r="K71" s="46"/>
    </row>
    <row r="72" spans="1:11" s="6" customFormat="1" ht="20.100000000000001" customHeight="1">
      <c r="A72" s="45" t="s">
        <v>135</v>
      </c>
      <c r="B72" s="48">
        <v>0</v>
      </c>
      <c r="C72" s="47" t="s">
        <v>32</v>
      </c>
      <c r="D72" s="44">
        <f t="shared" si="13"/>
        <v>0</v>
      </c>
      <c r="E72" s="56"/>
      <c r="F72" s="56"/>
      <c r="G72" s="56"/>
      <c r="H72" s="56"/>
      <c r="I72" s="270">
        <v>63200</v>
      </c>
      <c r="J72" s="43">
        <f t="shared" si="10"/>
        <v>0</v>
      </c>
      <c r="K72" s="46"/>
    </row>
    <row r="73" spans="1:11" s="6" customFormat="1" ht="20.100000000000001" customHeight="1">
      <c r="A73" s="45" t="s">
        <v>136</v>
      </c>
      <c r="B73" s="48">
        <v>0</v>
      </c>
      <c r="C73" s="47" t="s">
        <v>32</v>
      </c>
      <c r="D73" s="44">
        <f t="shared" si="13"/>
        <v>0</v>
      </c>
      <c r="E73" s="56"/>
      <c r="F73" s="56"/>
      <c r="G73" s="56"/>
      <c r="H73" s="56"/>
      <c r="I73" s="270">
        <v>91400</v>
      </c>
      <c r="J73" s="43">
        <f t="shared" si="10"/>
        <v>0</v>
      </c>
      <c r="K73" s="46"/>
    </row>
    <row r="74" spans="1:11" s="6" customFormat="1" ht="20.100000000000001" customHeight="1">
      <c r="A74" s="45" t="s">
        <v>137</v>
      </c>
      <c r="B74" s="48">
        <v>0</v>
      </c>
      <c r="C74" s="47" t="s">
        <v>32</v>
      </c>
      <c r="D74" s="44">
        <f t="shared" si="13"/>
        <v>0</v>
      </c>
      <c r="E74" s="56"/>
      <c r="F74" s="56"/>
      <c r="G74" s="56"/>
      <c r="H74" s="56"/>
      <c r="I74" s="270">
        <v>80500</v>
      </c>
      <c r="J74" s="43">
        <f t="shared" si="10"/>
        <v>0</v>
      </c>
      <c r="K74" s="46"/>
    </row>
    <row r="75" spans="1:11" s="6" customFormat="1" ht="20.100000000000001" customHeight="1">
      <c r="A75" s="45" t="s">
        <v>138</v>
      </c>
      <c r="B75" s="48">
        <v>0</v>
      </c>
      <c r="C75" s="47" t="s">
        <v>32</v>
      </c>
      <c r="D75" s="44">
        <f t="shared" si="13"/>
        <v>0</v>
      </c>
      <c r="E75" s="56"/>
      <c r="F75" s="56"/>
      <c r="G75" s="56"/>
      <c r="H75" s="56"/>
      <c r="I75" s="270">
        <v>87400</v>
      </c>
      <c r="J75" s="43">
        <f t="shared" si="10"/>
        <v>0</v>
      </c>
      <c r="K75" s="46"/>
    </row>
    <row r="76" spans="1:11" s="6" customFormat="1" ht="20.100000000000001" customHeight="1">
      <c r="A76" s="45" t="s">
        <v>354</v>
      </c>
      <c r="B76" s="48">
        <v>1</v>
      </c>
      <c r="C76" s="47" t="s">
        <v>32</v>
      </c>
      <c r="D76" s="44">
        <f>J76</f>
        <v>62700</v>
      </c>
      <c r="E76" s="56"/>
      <c r="F76" s="56"/>
      <c r="G76" s="56"/>
      <c r="H76" s="56"/>
      <c r="I76" s="270">
        <v>62700</v>
      </c>
      <c r="J76" s="43">
        <f>INT($B$45*B76*I76)</f>
        <v>62700</v>
      </c>
      <c r="K76" s="46"/>
    </row>
    <row r="77" spans="1:11" s="6" customFormat="1" ht="20.100000000000001" customHeight="1">
      <c r="A77" s="50" t="s">
        <v>51</v>
      </c>
      <c r="B77" s="49">
        <f>'&lt;별표 3&gt; 내역서 작성기준'!K19</f>
        <v>1</v>
      </c>
      <c r="C77" s="91" t="s">
        <v>31</v>
      </c>
      <c r="D77" s="90">
        <f>SUM(D78:D102)</f>
        <v>2561800</v>
      </c>
      <c r="E77" s="89"/>
      <c r="F77" s="89"/>
      <c r="G77" s="89"/>
      <c r="H77" s="89"/>
      <c r="I77" s="89"/>
      <c r="J77" s="89"/>
      <c r="K77" s="88"/>
    </row>
    <row r="78" spans="1:11" s="6" customFormat="1" ht="20.100000000000001" customHeight="1">
      <c r="A78" s="41" t="s">
        <v>139</v>
      </c>
      <c r="B78" s="48">
        <f>'&lt;별표 3&gt; 내역서 작성기준'!K20</f>
        <v>2</v>
      </c>
      <c r="C78" s="47" t="s">
        <v>32</v>
      </c>
      <c r="D78" s="44">
        <f t="shared" ref="D78:D92" si="14">J78</f>
        <v>19400</v>
      </c>
      <c r="E78" s="56"/>
      <c r="F78" s="56"/>
      <c r="G78" s="56"/>
      <c r="H78" s="56"/>
      <c r="I78" s="270">
        <v>9700</v>
      </c>
      <c r="J78" s="43">
        <f>INT($B$77*B78*I78)</f>
        <v>19400</v>
      </c>
      <c r="K78" s="46"/>
    </row>
    <row r="79" spans="1:11" s="6" customFormat="1" ht="20.100000000000001" customHeight="1">
      <c r="A79" s="40" t="s">
        <v>140</v>
      </c>
      <c r="B79" s="48">
        <f>$B$78</f>
        <v>2</v>
      </c>
      <c r="C79" s="47" t="s">
        <v>32</v>
      </c>
      <c r="D79" s="44">
        <f t="shared" si="14"/>
        <v>66400</v>
      </c>
      <c r="E79" s="56"/>
      <c r="F79" s="56"/>
      <c r="G79" s="56"/>
      <c r="H79" s="56"/>
      <c r="I79" s="270">
        <v>33200</v>
      </c>
      <c r="J79" s="43">
        <f t="shared" ref="J79:J101" si="15">INT($B$77*B79*I79)</f>
        <v>66400</v>
      </c>
      <c r="K79" s="46"/>
    </row>
    <row r="80" spans="1:11" s="6" customFormat="1" ht="20.100000000000001" customHeight="1">
      <c r="A80" s="40" t="s">
        <v>142</v>
      </c>
      <c r="B80" s="48">
        <f t="shared" ref="B80:B102" si="16">$B$78</f>
        <v>2</v>
      </c>
      <c r="C80" s="47" t="s">
        <v>32</v>
      </c>
      <c r="D80" s="44">
        <f t="shared" si="14"/>
        <v>57800</v>
      </c>
      <c r="E80" s="56"/>
      <c r="F80" s="56"/>
      <c r="G80" s="56"/>
      <c r="H80" s="56"/>
      <c r="I80" s="270">
        <v>28900</v>
      </c>
      <c r="J80" s="43">
        <f t="shared" si="15"/>
        <v>57800</v>
      </c>
      <c r="K80" s="46"/>
    </row>
    <row r="81" spans="1:11" s="6" customFormat="1" ht="20.100000000000001" customHeight="1">
      <c r="A81" s="42" t="s">
        <v>143</v>
      </c>
      <c r="B81" s="48">
        <f t="shared" si="16"/>
        <v>2</v>
      </c>
      <c r="C81" s="47" t="s">
        <v>32</v>
      </c>
      <c r="D81" s="44">
        <f t="shared" si="14"/>
        <v>57000</v>
      </c>
      <c r="E81" s="56"/>
      <c r="F81" s="56"/>
      <c r="G81" s="56"/>
      <c r="H81" s="56"/>
      <c r="I81" s="270">
        <v>28500</v>
      </c>
      <c r="J81" s="43">
        <f t="shared" si="15"/>
        <v>57000</v>
      </c>
      <c r="K81" s="46"/>
    </row>
    <row r="82" spans="1:11" s="6" customFormat="1" ht="20.100000000000001" customHeight="1">
      <c r="A82" s="40" t="s">
        <v>144</v>
      </c>
      <c r="B82" s="48">
        <f t="shared" si="16"/>
        <v>2</v>
      </c>
      <c r="C82" s="47" t="s">
        <v>32</v>
      </c>
      <c r="D82" s="44">
        <f t="shared" si="14"/>
        <v>57600</v>
      </c>
      <c r="E82" s="56"/>
      <c r="F82" s="56"/>
      <c r="G82" s="56"/>
      <c r="H82" s="56"/>
      <c r="I82" s="270">
        <v>28800</v>
      </c>
      <c r="J82" s="43">
        <f t="shared" si="15"/>
        <v>57600</v>
      </c>
      <c r="K82" s="46"/>
    </row>
    <row r="83" spans="1:11" s="6" customFormat="1" ht="20.100000000000001" customHeight="1">
      <c r="A83" s="41" t="s">
        <v>145</v>
      </c>
      <c r="B83" s="48">
        <f t="shared" si="16"/>
        <v>2</v>
      </c>
      <c r="C83" s="47" t="s">
        <v>32</v>
      </c>
      <c r="D83" s="44">
        <f t="shared" si="14"/>
        <v>109400</v>
      </c>
      <c r="E83" s="56"/>
      <c r="F83" s="56"/>
      <c r="G83" s="56"/>
      <c r="H83" s="56"/>
      <c r="I83" s="270">
        <v>54700</v>
      </c>
      <c r="J83" s="43">
        <f t="shared" si="15"/>
        <v>109400</v>
      </c>
      <c r="K83" s="46"/>
    </row>
    <row r="84" spans="1:11" s="6" customFormat="1" ht="20.100000000000001" customHeight="1">
      <c r="A84" s="42" t="s">
        <v>146</v>
      </c>
      <c r="B84" s="48">
        <f t="shared" si="16"/>
        <v>2</v>
      </c>
      <c r="C84" s="47" t="s">
        <v>32</v>
      </c>
      <c r="D84" s="44">
        <f t="shared" si="14"/>
        <v>296600</v>
      </c>
      <c r="E84" s="56"/>
      <c r="F84" s="56"/>
      <c r="G84" s="56"/>
      <c r="H84" s="56"/>
      <c r="I84" s="270">
        <v>148300</v>
      </c>
      <c r="J84" s="43">
        <f t="shared" si="15"/>
        <v>296600</v>
      </c>
      <c r="K84" s="46"/>
    </row>
    <row r="85" spans="1:11" s="6" customFormat="1" ht="20.100000000000001" customHeight="1">
      <c r="A85" s="41" t="s">
        <v>147</v>
      </c>
      <c r="B85" s="48">
        <f t="shared" si="16"/>
        <v>2</v>
      </c>
      <c r="C85" s="47" t="s">
        <v>32</v>
      </c>
      <c r="D85" s="44">
        <f t="shared" si="14"/>
        <v>126800</v>
      </c>
      <c r="E85" s="56"/>
      <c r="F85" s="56"/>
      <c r="G85" s="56"/>
      <c r="H85" s="56"/>
      <c r="I85" s="270">
        <v>63400</v>
      </c>
      <c r="J85" s="43">
        <f t="shared" si="15"/>
        <v>126800</v>
      </c>
      <c r="K85" s="46"/>
    </row>
    <row r="86" spans="1:11" s="6" customFormat="1" ht="20.100000000000001" customHeight="1">
      <c r="A86" s="41" t="s">
        <v>148</v>
      </c>
      <c r="B86" s="48">
        <f t="shared" si="16"/>
        <v>2</v>
      </c>
      <c r="C86" s="47" t="s">
        <v>32</v>
      </c>
      <c r="D86" s="44">
        <f t="shared" si="14"/>
        <v>126800</v>
      </c>
      <c r="E86" s="56"/>
      <c r="F86" s="56"/>
      <c r="G86" s="56"/>
      <c r="H86" s="56"/>
      <c r="I86" s="270">
        <v>63400</v>
      </c>
      <c r="J86" s="43">
        <f t="shared" si="15"/>
        <v>126800</v>
      </c>
      <c r="K86" s="46"/>
    </row>
    <row r="87" spans="1:11" s="6" customFormat="1" ht="20.100000000000001" customHeight="1">
      <c r="A87" s="41" t="s">
        <v>149</v>
      </c>
      <c r="B87" s="48">
        <f t="shared" si="16"/>
        <v>2</v>
      </c>
      <c r="C87" s="47" t="s">
        <v>32</v>
      </c>
      <c r="D87" s="44">
        <f t="shared" si="14"/>
        <v>126800</v>
      </c>
      <c r="E87" s="56"/>
      <c r="F87" s="56"/>
      <c r="G87" s="56"/>
      <c r="H87" s="56"/>
      <c r="I87" s="270">
        <v>63400</v>
      </c>
      <c r="J87" s="43">
        <f t="shared" si="15"/>
        <v>126800</v>
      </c>
      <c r="K87" s="46"/>
    </row>
    <row r="88" spans="1:11" s="6" customFormat="1" ht="20.100000000000001" customHeight="1">
      <c r="A88" s="41" t="s">
        <v>150</v>
      </c>
      <c r="B88" s="48">
        <f t="shared" si="16"/>
        <v>2</v>
      </c>
      <c r="C88" s="47" t="s">
        <v>32</v>
      </c>
      <c r="D88" s="44">
        <f t="shared" si="14"/>
        <v>126800</v>
      </c>
      <c r="E88" s="56"/>
      <c r="F88" s="56"/>
      <c r="G88" s="56"/>
      <c r="H88" s="56"/>
      <c r="I88" s="270">
        <v>63400</v>
      </c>
      <c r="J88" s="43">
        <f t="shared" si="15"/>
        <v>126800</v>
      </c>
      <c r="K88" s="46"/>
    </row>
    <row r="89" spans="1:11" s="6" customFormat="1" ht="20.100000000000001" customHeight="1">
      <c r="A89" s="42" t="s">
        <v>141</v>
      </c>
      <c r="B89" s="48">
        <f t="shared" si="16"/>
        <v>2</v>
      </c>
      <c r="C89" s="47" t="s">
        <v>32</v>
      </c>
      <c r="D89" s="44">
        <f t="shared" si="14"/>
        <v>296600</v>
      </c>
      <c r="E89" s="56"/>
      <c r="F89" s="56"/>
      <c r="G89" s="56"/>
      <c r="H89" s="56"/>
      <c r="I89" s="270">
        <v>148300</v>
      </c>
      <c r="J89" s="43">
        <f t="shared" si="15"/>
        <v>296600</v>
      </c>
      <c r="K89" s="46"/>
    </row>
    <row r="90" spans="1:11" s="6" customFormat="1" ht="20.100000000000001" customHeight="1">
      <c r="A90" s="41" t="s">
        <v>151</v>
      </c>
      <c r="B90" s="48">
        <f t="shared" si="16"/>
        <v>2</v>
      </c>
      <c r="C90" s="47" t="s">
        <v>32</v>
      </c>
      <c r="D90" s="44">
        <f t="shared" si="14"/>
        <v>126800</v>
      </c>
      <c r="E90" s="56"/>
      <c r="F90" s="56"/>
      <c r="G90" s="56"/>
      <c r="H90" s="56"/>
      <c r="I90" s="270">
        <v>63400</v>
      </c>
      <c r="J90" s="43">
        <f t="shared" si="15"/>
        <v>126800</v>
      </c>
      <c r="K90" s="46"/>
    </row>
    <row r="91" spans="1:11" s="6" customFormat="1" ht="20.100000000000001" customHeight="1">
      <c r="A91" s="41" t="s">
        <v>152</v>
      </c>
      <c r="B91" s="48">
        <f t="shared" si="16"/>
        <v>2</v>
      </c>
      <c r="C91" s="47" t="s">
        <v>32</v>
      </c>
      <c r="D91" s="44">
        <f t="shared" si="14"/>
        <v>126800</v>
      </c>
      <c r="E91" s="56"/>
      <c r="F91" s="56"/>
      <c r="G91" s="56"/>
      <c r="H91" s="56"/>
      <c r="I91" s="270">
        <v>63400</v>
      </c>
      <c r="J91" s="43">
        <f t="shared" si="15"/>
        <v>126800</v>
      </c>
      <c r="K91" s="46"/>
    </row>
    <row r="92" spans="1:11" s="6" customFormat="1" ht="20.100000000000001" customHeight="1">
      <c r="A92" s="42" t="s">
        <v>153</v>
      </c>
      <c r="B92" s="48">
        <f t="shared" si="16"/>
        <v>2</v>
      </c>
      <c r="C92" s="47" t="s">
        <v>32</v>
      </c>
      <c r="D92" s="44">
        <f t="shared" si="14"/>
        <v>120600</v>
      </c>
      <c r="E92" s="56"/>
      <c r="F92" s="56"/>
      <c r="G92" s="56"/>
      <c r="H92" s="56"/>
      <c r="I92" s="270">
        <v>60300</v>
      </c>
      <c r="J92" s="43">
        <f t="shared" si="15"/>
        <v>120600</v>
      </c>
      <c r="K92" s="46"/>
    </row>
    <row r="93" spans="1:11" s="6" customFormat="1" ht="20.100000000000001" customHeight="1">
      <c r="A93" s="42" t="s">
        <v>154</v>
      </c>
      <c r="B93" s="48">
        <f t="shared" si="16"/>
        <v>2</v>
      </c>
      <c r="C93" s="47" t="str">
        <f>C91</f>
        <v>지점</v>
      </c>
      <c r="D93" s="44">
        <f>J93</f>
        <v>120600</v>
      </c>
      <c r="E93" s="56"/>
      <c r="F93" s="56"/>
      <c r="G93" s="56"/>
      <c r="H93" s="56"/>
      <c r="I93" s="270">
        <v>60300</v>
      </c>
      <c r="J93" s="43">
        <f t="shared" si="15"/>
        <v>120600</v>
      </c>
      <c r="K93" s="46"/>
    </row>
    <row r="94" spans="1:11" s="6" customFormat="1" ht="20.100000000000001" customHeight="1">
      <c r="A94" s="39" t="s">
        <v>155</v>
      </c>
      <c r="B94" s="48">
        <f t="shared" si="16"/>
        <v>2</v>
      </c>
      <c r="C94" s="47" t="str">
        <f t="shared" ref="C94:C102" si="17">C92</f>
        <v>지점</v>
      </c>
      <c r="D94" s="44">
        <f t="shared" ref="D94:D101" si="18">J94</f>
        <v>35600</v>
      </c>
      <c r="E94" s="56"/>
      <c r="F94" s="56"/>
      <c r="G94" s="56"/>
      <c r="H94" s="56"/>
      <c r="I94" s="270">
        <v>17800</v>
      </c>
      <c r="J94" s="43">
        <f t="shared" si="15"/>
        <v>35600</v>
      </c>
      <c r="K94" s="46"/>
    </row>
    <row r="95" spans="1:11" s="6" customFormat="1" ht="20.100000000000001" customHeight="1">
      <c r="A95" s="42" t="s">
        <v>156</v>
      </c>
      <c r="B95" s="48">
        <f t="shared" si="16"/>
        <v>2</v>
      </c>
      <c r="C95" s="47" t="str">
        <f t="shared" si="17"/>
        <v>지점</v>
      </c>
      <c r="D95" s="44">
        <f t="shared" si="18"/>
        <v>33200</v>
      </c>
      <c r="E95" s="56"/>
      <c r="F95" s="56"/>
      <c r="G95" s="56"/>
      <c r="H95" s="56"/>
      <c r="I95" s="270">
        <v>16600</v>
      </c>
      <c r="J95" s="43">
        <f t="shared" si="15"/>
        <v>33200</v>
      </c>
      <c r="K95" s="46"/>
    </row>
    <row r="96" spans="1:11" s="6" customFormat="1" ht="20.100000000000001" customHeight="1">
      <c r="A96" s="42" t="s">
        <v>157</v>
      </c>
      <c r="B96" s="48">
        <f t="shared" si="16"/>
        <v>2</v>
      </c>
      <c r="C96" s="47" t="str">
        <f t="shared" si="17"/>
        <v>지점</v>
      </c>
      <c r="D96" s="44">
        <f t="shared" si="18"/>
        <v>59200</v>
      </c>
      <c r="E96" s="56"/>
      <c r="F96" s="56"/>
      <c r="G96" s="56"/>
      <c r="H96" s="56"/>
      <c r="I96" s="270">
        <v>29600</v>
      </c>
      <c r="J96" s="43">
        <f t="shared" si="15"/>
        <v>59200</v>
      </c>
      <c r="K96" s="46"/>
    </row>
    <row r="97" spans="1:11" s="6" customFormat="1" ht="20.100000000000001" customHeight="1">
      <c r="A97" s="42" t="s">
        <v>158</v>
      </c>
      <c r="B97" s="48">
        <f t="shared" si="16"/>
        <v>2</v>
      </c>
      <c r="C97" s="47" t="str">
        <f t="shared" si="17"/>
        <v>지점</v>
      </c>
      <c r="D97" s="44">
        <f t="shared" si="18"/>
        <v>81800</v>
      </c>
      <c r="E97" s="56"/>
      <c r="F97" s="56"/>
      <c r="G97" s="56"/>
      <c r="H97" s="56"/>
      <c r="I97" s="270">
        <v>40900</v>
      </c>
      <c r="J97" s="43">
        <f t="shared" si="15"/>
        <v>81800</v>
      </c>
      <c r="K97" s="46"/>
    </row>
    <row r="98" spans="1:11" s="6" customFormat="1" ht="20.100000000000001" customHeight="1">
      <c r="A98" s="42" t="s">
        <v>159</v>
      </c>
      <c r="B98" s="48">
        <f t="shared" si="16"/>
        <v>2</v>
      </c>
      <c r="C98" s="47" t="str">
        <f t="shared" si="17"/>
        <v>지점</v>
      </c>
      <c r="D98" s="44">
        <f t="shared" si="18"/>
        <v>51200</v>
      </c>
      <c r="E98" s="56"/>
      <c r="F98" s="56"/>
      <c r="G98" s="56"/>
      <c r="H98" s="56"/>
      <c r="I98" s="270">
        <v>25600</v>
      </c>
      <c r="J98" s="43">
        <f t="shared" si="15"/>
        <v>51200</v>
      </c>
      <c r="K98" s="46"/>
    </row>
    <row r="99" spans="1:11" s="6" customFormat="1" ht="20.100000000000001" customHeight="1">
      <c r="A99" s="42" t="s">
        <v>160</v>
      </c>
      <c r="B99" s="48">
        <f t="shared" si="16"/>
        <v>2</v>
      </c>
      <c r="C99" s="47" t="str">
        <f t="shared" si="17"/>
        <v>지점</v>
      </c>
      <c r="D99" s="44">
        <f t="shared" si="18"/>
        <v>85400</v>
      </c>
      <c r="E99" s="56"/>
      <c r="F99" s="56"/>
      <c r="G99" s="56"/>
      <c r="H99" s="56"/>
      <c r="I99" s="270">
        <v>42700</v>
      </c>
      <c r="J99" s="43">
        <f t="shared" si="15"/>
        <v>85400</v>
      </c>
      <c r="K99" s="46"/>
    </row>
    <row r="100" spans="1:11" s="6" customFormat="1" ht="20.100000000000001" customHeight="1">
      <c r="A100" s="42" t="s">
        <v>161</v>
      </c>
      <c r="B100" s="48">
        <f t="shared" si="16"/>
        <v>2</v>
      </c>
      <c r="C100" s="47" t="str">
        <f t="shared" si="17"/>
        <v>지점</v>
      </c>
      <c r="D100" s="44">
        <f t="shared" si="18"/>
        <v>65000</v>
      </c>
      <c r="E100" s="56"/>
      <c r="F100" s="56"/>
      <c r="G100" s="56"/>
      <c r="H100" s="56"/>
      <c r="I100" s="270">
        <v>32500</v>
      </c>
      <c r="J100" s="43">
        <f t="shared" si="15"/>
        <v>65000</v>
      </c>
      <c r="K100" s="46"/>
    </row>
    <row r="101" spans="1:11" s="6" customFormat="1" ht="20.100000000000001" customHeight="1">
      <c r="A101" s="42" t="s">
        <v>162</v>
      </c>
      <c r="B101" s="48">
        <f t="shared" si="16"/>
        <v>2</v>
      </c>
      <c r="C101" s="47" t="str">
        <f t="shared" si="17"/>
        <v>지점</v>
      </c>
      <c r="D101" s="44">
        <f t="shared" si="18"/>
        <v>62200</v>
      </c>
      <c r="E101" s="56"/>
      <c r="F101" s="56"/>
      <c r="G101" s="56"/>
      <c r="H101" s="56"/>
      <c r="I101" s="270">
        <v>31100</v>
      </c>
      <c r="J101" s="43">
        <f t="shared" si="15"/>
        <v>62200</v>
      </c>
      <c r="K101" s="46"/>
    </row>
    <row r="102" spans="1:11" s="6" customFormat="1" ht="20.100000000000001" customHeight="1">
      <c r="A102" s="42" t="s">
        <v>354</v>
      </c>
      <c r="B102" s="48">
        <f t="shared" si="16"/>
        <v>2</v>
      </c>
      <c r="C102" s="47" t="str">
        <f t="shared" si="17"/>
        <v>지점</v>
      </c>
      <c r="D102" s="44">
        <f>J102</f>
        <v>125400</v>
      </c>
      <c r="E102" s="56"/>
      <c r="F102" s="56"/>
      <c r="G102" s="56"/>
      <c r="H102" s="56"/>
      <c r="I102" s="270">
        <v>62700</v>
      </c>
      <c r="J102" s="43">
        <f>INT($B$77*B102*I102)</f>
        <v>125400</v>
      </c>
      <c r="K102" s="46"/>
    </row>
    <row r="103" spans="1:11" s="6" customFormat="1" ht="20.100000000000001" customHeight="1">
      <c r="A103" s="50" t="s">
        <v>52</v>
      </c>
      <c r="B103" s="49">
        <f>'&lt;별표 3&gt; 내역서 작성기준'!L19</f>
        <v>1</v>
      </c>
      <c r="C103" s="91" t="s">
        <v>31</v>
      </c>
      <c r="D103" s="90">
        <f>SUM(D104:D124)</f>
        <v>2081000</v>
      </c>
      <c r="E103" s="89"/>
      <c r="F103" s="89"/>
      <c r="G103" s="89"/>
      <c r="H103" s="89"/>
      <c r="I103" s="89"/>
      <c r="J103" s="89"/>
      <c r="K103" s="88"/>
    </row>
    <row r="104" spans="1:11" s="6" customFormat="1" ht="20.100000000000001" customHeight="1">
      <c r="A104" s="41" t="s">
        <v>150</v>
      </c>
      <c r="B104" s="48">
        <f>'&lt;별표 3&gt; 내역서 작성기준'!L20</f>
        <v>2</v>
      </c>
      <c r="C104" s="47" t="s">
        <v>32</v>
      </c>
      <c r="D104" s="44">
        <f t="shared" ref="D104:D113" si="19">J104</f>
        <v>88400</v>
      </c>
      <c r="E104" s="56"/>
      <c r="F104" s="56"/>
      <c r="G104" s="56"/>
      <c r="H104" s="56"/>
      <c r="I104" s="270">
        <v>44200</v>
      </c>
      <c r="J104" s="43">
        <f>INT($B$103*B104*I104)</f>
        <v>88400</v>
      </c>
      <c r="K104" s="46"/>
    </row>
    <row r="105" spans="1:11" s="6" customFormat="1" ht="20.100000000000001" customHeight="1">
      <c r="A105" s="41" t="s">
        <v>147</v>
      </c>
      <c r="B105" s="47">
        <f>$B$104</f>
        <v>2</v>
      </c>
      <c r="C105" s="47" t="s">
        <v>32</v>
      </c>
      <c r="D105" s="44">
        <f t="shared" si="19"/>
        <v>88400</v>
      </c>
      <c r="E105" s="56"/>
      <c r="F105" s="56"/>
      <c r="G105" s="56"/>
      <c r="H105" s="56"/>
      <c r="I105" s="270">
        <v>44200</v>
      </c>
      <c r="J105" s="43">
        <f t="shared" ref="J105:J124" si="20">INT($B$103*B105*I105)</f>
        <v>88400</v>
      </c>
      <c r="K105" s="46"/>
    </row>
    <row r="106" spans="1:11" s="6" customFormat="1" ht="20.100000000000001" customHeight="1">
      <c r="A106" s="41" t="s">
        <v>154</v>
      </c>
      <c r="B106" s="47">
        <f t="shared" ref="B106:B124" si="21">$B$104</f>
        <v>2</v>
      </c>
      <c r="C106" s="47" t="s">
        <v>32</v>
      </c>
      <c r="D106" s="44">
        <f t="shared" si="19"/>
        <v>88400</v>
      </c>
      <c r="E106" s="56"/>
      <c r="F106" s="56"/>
      <c r="G106" s="56"/>
      <c r="H106" s="56"/>
      <c r="I106" s="270">
        <v>44200</v>
      </c>
      <c r="J106" s="43">
        <f t="shared" si="20"/>
        <v>88400</v>
      </c>
      <c r="K106" s="46"/>
    </row>
    <row r="107" spans="1:11" s="6" customFormat="1" ht="20.100000000000001" customHeight="1">
      <c r="A107" s="41" t="s">
        <v>164</v>
      </c>
      <c r="B107" s="47">
        <f t="shared" si="21"/>
        <v>2</v>
      </c>
      <c r="C107" s="47" t="s">
        <v>32</v>
      </c>
      <c r="D107" s="44">
        <f t="shared" si="19"/>
        <v>88400</v>
      </c>
      <c r="E107" s="56"/>
      <c r="F107" s="56"/>
      <c r="G107" s="56"/>
      <c r="H107" s="56"/>
      <c r="I107" s="330">
        <v>44200</v>
      </c>
      <c r="J107" s="43">
        <f t="shared" si="20"/>
        <v>88400</v>
      </c>
      <c r="K107" s="46"/>
    </row>
    <row r="108" spans="1:11" s="6" customFormat="1" ht="20.100000000000001" customHeight="1">
      <c r="A108" s="41" t="s">
        <v>151</v>
      </c>
      <c r="B108" s="47">
        <f t="shared" si="21"/>
        <v>2</v>
      </c>
      <c r="C108" s="47" t="s">
        <v>32</v>
      </c>
      <c r="D108" s="44">
        <f t="shared" si="19"/>
        <v>88400</v>
      </c>
      <c r="E108" s="56"/>
      <c r="F108" s="56"/>
      <c r="G108" s="56"/>
      <c r="H108" s="56"/>
      <c r="I108" s="270">
        <v>44200</v>
      </c>
      <c r="J108" s="43">
        <f t="shared" si="20"/>
        <v>88400</v>
      </c>
      <c r="K108" s="46"/>
    </row>
    <row r="109" spans="1:11" s="6" customFormat="1" ht="20.100000000000001" customHeight="1">
      <c r="A109" s="41" t="s">
        <v>152</v>
      </c>
      <c r="B109" s="47">
        <f t="shared" si="21"/>
        <v>2</v>
      </c>
      <c r="C109" s="47" t="s">
        <v>32</v>
      </c>
      <c r="D109" s="44">
        <f t="shared" si="19"/>
        <v>88400</v>
      </c>
      <c r="E109" s="56"/>
      <c r="F109" s="56"/>
      <c r="G109" s="56"/>
      <c r="H109" s="56"/>
      <c r="I109" s="270">
        <v>44200</v>
      </c>
      <c r="J109" s="43">
        <f t="shared" si="20"/>
        <v>88400</v>
      </c>
      <c r="K109" s="46"/>
    </row>
    <row r="110" spans="1:11" s="6" customFormat="1" ht="20.100000000000001" customHeight="1">
      <c r="A110" s="38" t="s">
        <v>153</v>
      </c>
      <c r="B110" s="47">
        <f t="shared" si="21"/>
        <v>2</v>
      </c>
      <c r="C110" s="47" t="s">
        <v>32</v>
      </c>
      <c r="D110" s="44">
        <f t="shared" si="19"/>
        <v>88400</v>
      </c>
      <c r="E110" s="56"/>
      <c r="F110" s="56"/>
      <c r="G110" s="56"/>
      <c r="H110" s="56"/>
      <c r="I110" s="270">
        <v>44200</v>
      </c>
      <c r="J110" s="43">
        <f t="shared" si="20"/>
        <v>88400</v>
      </c>
      <c r="K110" s="46"/>
    </row>
    <row r="111" spans="1:11" s="6" customFormat="1" ht="20.100000000000001" customHeight="1">
      <c r="A111" s="37" t="s">
        <v>165</v>
      </c>
      <c r="B111" s="47">
        <f t="shared" si="21"/>
        <v>2</v>
      </c>
      <c r="C111" s="47" t="s">
        <v>32</v>
      </c>
      <c r="D111" s="44">
        <f t="shared" si="19"/>
        <v>88400</v>
      </c>
      <c r="E111" s="56"/>
      <c r="F111" s="56"/>
      <c r="G111" s="56"/>
      <c r="H111" s="56"/>
      <c r="I111" s="270">
        <v>44200</v>
      </c>
      <c r="J111" s="43">
        <f t="shared" si="20"/>
        <v>88400</v>
      </c>
      <c r="K111" s="46"/>
    </row>
    <row r="112" spans="1:11" s="6" customFormat="1" ht="20.100000000000001" customHeight="1">
      <c r="A112" s="37" t="s">
        <v>149</v>
      </c>
      <c r="B112" s="47">
        <f t="shared" si="21"/>
        <v>2</v>
      </c>
      <c r="C112" s="47" t="s">
        <v>32</v>
      </c>
      <c r="D112" s="44">
        <f t="shared" si="19"/>
        <v>142200</v>
      </c>
      <c r="E112" s="56"/>
      <c r="F112" s="56"/>
      <c r="G112" s="56"/>
      <c r="H112" s="56"/>
      <c r="I112" s="270">
        <v>71100</v>
      </c>
      <c r="J112" s="43">
        <f t="shared" si="20"/>
        <v>142200</v>
      </c>
      <c r="K112" s="46"/>
    </row>
    <row r="113" spans="1:11" s="6" customFormat="1" ht="20.100000000000001" customHeight="1">
      <c r="A113" s="38" t="s">
        <v>166</v>
      </c>
      <c r="B113" s="47">
        <f t="shared" si="21"/>
        <v>2</v>
      </c>
      <c r="C113" s="47" t="s">
        <v>32</v>
      </c>
      <c r="D113" s="44">
        <f t="shared" si="19"/>
        <v>70200</v>
      </c>
      <c r="E113" s="56"/>
      <c r="F113" s="56"/>
      <c r="G113" s="56"/>
      <c r="H113" s="56"/>
      <c r="I113" s="270">
        <v>35100</v>
      </c>
      <c r="J113" s="43">
        <f t="shared" si="20"/>
        <v>70200</v>
      </c>
      <c r="K113" s="46"/>
    </row>
    <row r="114" spans="1:11" s="6" customFormat="1" ht="20.100000000000001" customHeight="1">
      <c r="A114" s="36" t="s">
        <v>167</v>
      </c>
      <c r="B114" s="47">
        <f t="shared" si="21"/>
        <v>2</v>
      </c>
      <c r="C114" s="47" t="s">
        <v>32</v>
      </c>
      <c r="D114" s="44">
        <f t="shared" ref="D114:D124" si="22">J114</f>
        <v>228000</v>
      </c>
      <c r="E114" s="56"/>
      <c r="F114" s="56"/>
      <c r="G114" s="56"/>
      <c r="H114" s="56"/>
      <c r="I114" s="270">
        <v>114000</v>
      </c>
      <c r="J114" s="43">
        <f t="shared" si="20"/>
        <v>228000</v>
      </c>
      <c r="K114" s="46"/>
    </row>
    <row r="115" spans="1:11" s="6" customFormat="1" ht="20.100000000000001" customHeight="1">
      <c r="A115" s="41" t="s">
        <v>145</v>
      </c>
      <c r="B115" s="47">
        <f t="shared" si="21"/>
        <v>2</v>
      </c>
      <c r="C115" s="47" t="s">
        <v>32</v>
      </c>
      <c r="D115" s="44">
        <f t="shared" si="22"/>
        <v>35400</v>
      </c>
      <c r="E115" s="56"/>
      <c r="F115" s="56"/>
      <c r="G115" s="56"/>
      <c r="H115" s="56"/>
      <c r="I115" s="270">
        <v>17700</v>
      </c>
      <c r="J115" s="43">
        <f t="shared" si="20"/>
        <v>35400</v>
      </c>
      <c r="K115" s="46"/>
    </row>
    <row r="116" spans="1:11" s="6" customFormat="1" ht="20.100000000000001" customHeight="1">
      <c r="A116" s="38" t="s">
        <v>158</v>
      </c>
      <c r="B116" s="47">
        <f t="shared" si="21"/>
        <v>2</v>
      </c>
      <c r="C116" s="47" t="s">
        <v>32</v>
      </c>
      <c r="D116" s="44">
        <f t="shared" si="22"/>
        <v>112200</v>
      </c>
      <c r="E116" s="56"/>
      <c r="F116" s="56"/>
      <c r="G116" s="56"/>
      <c r="H116" s="56"/>
      <c r="I116" s="270">
        <v>56100</v>
      </c>
      <c r="J116" s="43">
        <f t="shared" si="20"/>
        <v>112200</v>
      </c>
      <c r="K116" s="46"/>
    </row>
    <row r="117" spans="1:11" s="6" customFormat="1" ht="20.100000000000001" customHeight="1">
      <c r="A117" s="38" t="s">
        <v>132</v>
      </c>
      <c r="B117" s="47">
        <f t="shared" si="21"/>
        <v>2</v>
      </c>
      <c r="C117" s="47" t="s">
        <v>32</v>
      </c>
      <c r="D117" s="44">
        <f t="shared" si="22"/>
        <v>81200</v>
      </c>
      <c r="E117" s="56"/>
      <c r="F117" s="56"/>
      <c r="G117" s="56"/>
      <c r="H117" s="56"/>
      <c r="I117" s="270">
        <v>40600</v>
      </c>
      <c r="J117" s="43">
        <f t="shared" si="20"/>
        <v>81200</v>
      </c>
      <c r="K117" s="46"/>
    </row>
    <row r="118" spans="1:11" s="6" customFormat="1" ht="20.100000000000001" customHeight="1">
      <c r="A118" s="38" t="s">
        <v>168</v>
      </c>
      <c r="B118" s="47">
        <f t="shared" si="21"/>
        <v>2</v>
      </c>
      <c r="C118" s="47" t="s">
        <v>32</v>
      </c>
      <c r="D118" s="44">
        <f t="shared" si="22"/>
        <v>81200</v>
      </c>
      <c r="E118" s="56"/>
      <c r="F118" s="56"/>
      <c r="G118" s="56"/>
      <c r="H118" s="56"/>
      <c r="I118" s="270">
        <v>40600</v>
      </c>
      <c r="J118" s="43">
        <f t="shared" si="20"/>
        <v>81200</v>
      </c>
      <c r="K118" s="46"/>
    </row>
    <row r="119" spans="1:11" s="6" customFormat="1" ht="20.100000000000001" customHeight="1">
      <c r="A119" s="38" t="s">
        <v>169</v>
      </c>
      <c r="B119" s="47">
        <f t="shared" si="21"/>
        <v>2</v>
      </c>
      <c r="C119" s="47" t="s">
        <v>32</v>
      </c>
      <c r="D119" s="44">
        <f t="shared" si="22"/>
        <v>81200</v>
      </c>
      <c r="E119" s="56"/>
      <c r="F119" s="56"/>
      <c r="G119" s="56"/>
      <c r="H119" s="56"/>
      <c r="I119" s="270">
        <v>40600</v>
      </c>
      <c r="J119" s="43">
        <f t="shared" si="20"/>
        <v>81200</v>
      </c>
      <c r="K119" s="46"/>
    </row>
    <row r="120" spans="1:11" s="6" customFormat="1" ht="20.100000000000001" customHeight="1">
      <c r="A120" s="38" t="s">
        <v>170</v>
      </c>
      <c r="B120" s="47">
        <f t="shared" si="21"/>
        <v>2</v>
      </c>
      <c r="C120" s="47" t="s">
        <v>32</v>
      </c>
      <c r="D120" s="44">
        <f t="shared" si="22"/>
        <v>81200</v>
      </c>
      <c r="E120" s="56"/>
      <c r="F120" s="56"/>
      <c r="G120" s="56"/>
      <c r="H120" s="56"/>
      <c r="I120" s="270">
        <v>40600</v>
      </c>
      <c r="J120" s="43">
        <f t="shared" si="20"/>
        <v>81200</v>
      </c>
      <c r="K120" s="46"/>
    </row>
    <row r="121" spans="1:11" s="6" customFormat="1" ht="20.100000000000001" customHeight="1">
      <c r="A121" s="36" t="s">
        <v>171</v>
      </c>
      <c r="B121" s="47">
        <f t="shared" si="21"/>
        <v>2</v>
      </c>
      <c r="C121" s="47" t="s">
        <v>32</v>
      </c>
      <c r="D121" s="44">
        <f t="shared" si="22"/>
        <v>125400</v>
      </c>
      <c r="E121" s="56"/>
      <c r="F121" s="56"/>
      <c r="G121" s="56"/>
      <c r="H121" s="56"/>
      <c r="I121" s="270">
        <v>62700</v>
      </c>
      <c r="J121" s="43">
        <f t="shared" si="20"/>
        <v>125400</v>
      </c>
      <c r="K121" s="46"/>
    </row>
    <row r="122" spans="1:11" s="6" customFormat="1" ht="20.100000000000001" customHeight="1">
      <c r="A122" s="36" t="s">
        <v>146</v>
      </c>
      <c r="B122" s="47">
        <f t="shared" si="21"/>
        <v>2</v>
      </c>
      <c r="C122" s="47" t="s">
        <v>32</v>
      </c>
      <c r="D122" s="44">
        <f t="shared" si="22"/>
        <v>53800</v>
      </c>
      <c r="E122" s="56"/>
      <c r="F122" s="56"/>
      <c r="G122" s="56"/>
      <c r="H122" s="56"/>
      <c r="I122" s="270">
        <v>26900</v>
      </c>
      <c r="J122" s="43">
        <f t="shared" si="20"/>
        <v>53800</v>
      </c>
      <c r="K122" s="46"/>
    </row>
    <row r="123" spans="1:11" s="6" customFormat="1" ht="20.100000000000001" customHeight="1">
      <c r="A123" s="36" t="s">
        <v>141</v>
      </c>
      <c r="B123" s="47">
        <f t="shared" si="21"/>
        <v>2</v>
      </c>
      <c r="C123" s="47" t="s">
        <v>32</v>
      </c>
      <c r="D123" s="44">
        <f t="shared" si="22"/>
        <v>53800</v>
      </c>
      <c r="E123" s="56"/>
      <c r="F123" s="56"/>
      <c r="G123" s="56"/>
      <c r="H123" s="56"/>
      <c r="I123" s="270">
        <v>26900</v>
      </c>
      <c r="J123" s="43">
        <f t="shared" si="20"/>
        <v>53800</v>
      </c>
      <c r="K123" s="46"/>
    </row>
    <row r="124" spans="1:11" s="6" customFormat="1" ht="20.100000000000001" customHeight="1">
      <c r="A124" s="36" t="s">
        <v>172</v>
      </c>
      <c r="B124" s="47">
        <f t="shared" si="21"/>
        <v>2</v>
      </c>
      <c r="C124" s="47" t="s">
        <v>32</v>
      </c>
      <c r="D124" s="44">
        <f t="shared" si="22"/>
        <v>228000</v>
      </c>
      <c r="E124" s="56"/>
      <c r="F124" s="56"/>
      <c r="G124" s="56"/>
      <c r="H124" s="56"/>
      <c r="I124" s="270">
        <v>114000</v>
      </c>
      <c r="J124" s="43">
        <f t="shared" si="20"/>
        <v>228000</v>
      </c>
      <c r="K124" s="46"/>
    </row>
    <row r="125" spans="1:11" s="6" customFormat="1" ht="20.100000000000001" customHeight="1">
      <c r="A125" s="50" t="s">
        <v>53</v>
      </c>
      <c r="B125" s="49">
        <f>'&lt;별표 3&gt; 내역서 작성기준'!M19</f>
        <v>1</v>
      </c>
      <c r="C125" s="91" t="s">
        <v>31</v>
      </c>
      <c r="D125" s="90">
        <f>SUM(D126:D128)</f>
        <v>1430550</v>
      </c>
      <c r="E125" s="89"/>
      <c r="F125" s="89"/>
      <c r="G125" s="89"/>
      <c r="H125" s="89"/>
      <c r="I125" s="89"/>
      <c r="J125" s="89"/>
      <c r="K125" s="88"/>
    </row>
    <row r="126" spans="1:11" s="6" customFormat="1" ht="20.100000000000001" customHeight="1">
      <c r="A126" s="45" t="s">
        <v>54</v>
      </c>
      <c r="B126" s="48">
        <f>'&lt;별표 3&gt; 내역서 작성기준'!M20</f>
        <v>2</v>
      </c>
      <c r="C126" s="47" t="s">
        <v>32</v>
      </c>
      <c r="D126" s="44">
        <f>J126</f>
        <v>731800</v>
      </c>
      <c r="E126" s="56"/>
      <c r="F126" s="56"/>
      <c r="G126" s="56"/>
      <c r="H126" s="56"/>
      <c r="I126" s="270">
        <v>365900</v>
      </c>
      <c r="J126" s="43">
        <f>INT($B$125*B126*I126)</f>
        <v>731800</v>
      </c>
      <c r="K126" s="86" t="s">
        <v>163</v>
      </c>
    </row>
    <row r="127" spans="1:11" s="6" customFormat="1" ht="20.100000000000001" customHeight="1">
      <c r="A127" s="45" t="s">
        <v>55</v>
      </c>
      <c r="B127" s="48">
        <f>$B$126</f>
        <v>2</v>
      </c>
      <c r="C127" s="47" t="s">
        <v>32</v>
      </c>
      <c r="D127" s="44">
        <f>J127</f>
        <v>542000</v>
      </c>
      <c r="E127" s="56"/>
      <c r="F127" s="56"/>
      <c r="G127" s="56"/>
      <c r="H127" s="56"/>
      <c r="I127" s="270">
        <v>271000</v>
      </c>
      <c r="J127" s="43">
        <f>INT($B$125*B127*I127)</f>
        <v>542000</v>
      </c>
      <c r="K127" s="86" t="s">
        <v>163</v>
      </c>
    </row>
    <row r="128" spans="1:11" s="6" customFormat="1" ht="20.100000000000001" customHeight="1">
      <c r="A128" s="45" t="s">
        <v>354</v>
      </c>
      <c r="B128" s="48">
        <f>$B$126</f>
        <v>2</v>
      </c>
      <c r="C128" s="47" t="s">
        <v>32</v>
      </c>
      <c r="D128" s="44">
        <f>J128</f>
        <v>156750</v>
      </c>
      <c r="E128" s="56"/>
      <c r="F128" s="56"/>
      <c r="G128" s="56"/>
      <c r="H128" s="56"/>
      <c r="I128" s="270">
        <v>78375</v>
      </c>
      <c r="J128" s="43">
        <f>INT($B$125*B128*I128)</f>
        <v>156750</v>
      </c>
      <c r="K128" s="86"/>
    </row>
    <row r="129" spans="1:13" s="6" customFormat="1" ht="20.100000000000001" customHeight="1">
      <c r="A129" s="50" t="s">
        <v>212</v>
      </c>
      <c r="B129" s="49">
        <f>'&lt;별표 3&gt; 내역서 작성기준'!N19</f>
        <v>1</v>
      </c>
      <c r="C129" s="91" t="s">
        <v>31</v>
      </c>
      <c r="D129" s="90">
        <f>SUM(D130:D152)</f>
        <v>1645200</v>
      </c>
      <c r="E129" s="89"/>
      <c r="F129" s="89"/>
      <c r="G129" s="89"/>
      <c r="H129" s="89"/>
      <c r="I129" s="89"/>
      <c r="J129" s="89"/>
      <c r="K129" s="88"/>
      <c r="M129" s="6" t="s">
        <v>448</v>
      </c>
    </row>
    <row r="130" spans="1:13" s="6" customFormat="1" ht="20.100000000000001" customHeight="1">
      <c r="A130" s="45" t="s">
        <v>213</v>
      </c>
      <c r="B130" s="48">
        <f>'&lt;별표 3&gt; 내역서 작성기준'!N20</f>
        <v>2</v>
      </c>
      <c r="C130" s="47" t="s">
        <v>32</v>
      </c>
      <c r="D130" s="44">
        <f>J130</f>
        <v>330200</v>
      </c>
      <c r="E130" s="56"/>
      <c r="F130" s="56"/>
      <c r="G130" s="56"/>
      <c r="H130" s="56"/>
      <c r="I130" s="270">
        <v>165100</v>
      </c>
      <c r="J130" s="43">
        <f>INT($B$129*B130*I130)</f>
        <v>330200</v>
      </c>
      <c r="K130" s="86"/>
    </row>
    <row r="131" spans="1:13" s="6" customFormat="1" ht="20.100000000000001" customHeight="1">
      <c r="A131" s="45" t="s">
        <v>214</v>
      </c>
      <c r="B131" s="48">
        <f>$B$130</f>
        <v>2</v>
      </c>
      <c r="C131" s="47" t="s">
        <v>32</v>
      </c>
      <c r="D131" s="44">
        <f>J131</f>
        <v>149800</v>
      </c>
      <c r="E131" s="56"/>
      <c r="F131" s="56"/>
      <c r="G131" s="56"/>
      <c r="H131" s="56"/>
      <c r="I131" s="270">
        <v>74900</v>
      </c>
      <c r="J131" s="43">
        <f t="shared" ref="J131:J152" si="23">INT($B$129*B131*I131)</f>
        <v>149800</v>
      </c>
      <c r="K131" s="86"/>
    </row>
    <row r="132" spans="1:13" s="6" customFormat="1" ht="20.100000000000001" customHeight="1">
      <c r="A132" s="45" t="s">
        <v>215</v>
      </c>
      <c r="B132" s="48">
        <v>0</v>
      </c>
      <c r="C132" s="47" t="s">
        <v>32</v>
      </c>
      <c r="D132" s="44">
        <f>J132</f>
        <v>0</v>
      </c>
      <c r="E132" s="56"/>
      <c r="F132" s="56"/>
      <c r="G132" s="56"/>
      <c r="H132" s="56"/>
      <c r="I132" s="270">
        <v>142600</v>
      </c>
      <c r="J132" s="43">
        <f t="shared" si="23"/>
        <v>0</v>
      </c>
      <c r="K132" s="86"/>
    </row>
    <row r="133" spans="1:13" s="6" customFormat="1" ht="20.100000000000001" customHeight="1">
      <c r="A133" s="45" t="s">
        <v>216</v>
      </c>
      <c r="B133" s="48">
        <f t="shared" ref="B133" si="24">$B$130</f>
        <v>2</v>
      </c>
      <c r="C133" s="47" t="s">
        <v>32</v>
      </c>
      <c r="D133" s="44">
        <f>J133</f>
        <v>285200</v>
      </c>
      <c r="E133" s="56"/>
      <c r="F133" s="56"/>
      <c r="G133" s="56"/>
      <c r="H133" s="56"/>
      <c r="I133" s="270">
        <v>142600</v>
      </c>
      <c r="J133" s="43">
        <f t="shared" si="23"/>
        <v>285200</v>
      </c>
      <c r="K133" s="86"/>
    </row>
    <row r="134" spans="1:13" s="6" customFormat="1" ht="20.100000000000001" customHeight="1">
      <c r="A134" s="45" t="s">
        <v>217</v>
      </c>
      <c r="B134" s="48">
        <v>0</v>
      </c>
      <c r="C134" s="47" t="s">
        <v>32</v>
      </c>
      <c r="D134" s="44">
        <f>J134</f>
        <v>0</v>
      </c>
      <c r="E134" s="56"/>
      <c r="F134" s="56"/>
      <c r="G134" s="56"/>
      <c r="H134" s="56"/>
      <c r="I134" s="270">
        <v>142600</v>
      </c>
      <c r="J134" s="43">
        <f t="shared" si="23"/>
        <v>0</v>
      </c>
      <c r="K134" s="86"/>
    </row>
    <row r="135" spans="1:13" s="6" customFormat="1" ht="20.100000000000001" customHeight="1">
      <c r="A135" s="45" t="s">
        <v>218</v>
      </c>
      <c r="B135" s="48">
        <v>0</v>
      </c>
      <c r="C135" s="47" t="s">
        <v>32</v>
      </c>
      <c r="D135" s="44">
        <f t="shared" ref="D135:D150" si="25">J135</f>
        <v>0</v>
      </c>
      <c r="E135" s="56"/>
      <c r="F135" s="56"/>
      <c r="G135" s="56"/>
      <c r="H135" s="56"/>
      <c r="I135" s="270">
        <v>142600</v>
      </c>
      <c r="J135" s="43">
        <f t="shared" si="23"/>
        <v>0</v>
      </c>
      <c r="K135" s="86"/>
    </row>
    <row r="136" spans="1:13" s="6" customFormat="1" ht="20.100000000000001" customHeight="1">
      <c r="A136" s="45" t="s">
        <v>219</v>
      </c>
      <c r="B136" s="48">
        <v>0</v>
      </c>
      <c r="C136" s="47" t="s">
        <v>32</v>
      </c>
      <c r="D136" s="44">
        <f t="shared" si="25"/>
        <v>0</v>
      </c>
      <c r="E136" s="56"/>
      <c r="F136" s="56"/>
      <c r="G136" s="56"/>
      <c r="H136" s="56"/>
      <c r="I136" s="270">
        <v>124900</v>
      </c>
      <c r="J136" s="43">
        <f t="shared" si="23"/>
        <v>0</v>
      </c>
      <c r="K136" s="86"/>
    </row>
    <row r="137" spans="1:13" s="6" customFormat="1" ht="20.100000000000001" customHeight="1">
      <c r="A137" s="45" t="s">
        <v>220</v>
      </c>
      <c r="B137" s="48">
        <v>0</v>
      </c>
      <c r="C137" s="47" t="s">
        <v>32</v>
      </c>
      <c r="D137" s="44">
        <f t="shared" si="25"/>
        <v>0</v>
      </c>
      <c r="E137" s="56"/>
      <c r="F137" s="56"/>
      <c r="G137" s="56"/>
      <c r="H137" s="56"/>
      <c r="I137" s="270">
        <v>110000</v>
      </c>
      <c r="J137" s="43">
        <f t="shared" si="23"/>
        <v>0</v>
      </c>
      <c r="K137" s="86"/>
    </row>
    <row r="138" spans="1:13" s="6" customFormat="1" ht="20.100000000000001" customHeight="1">
      <c r="A138" s="45" t="s">
        <v>221</v>
      </c>
      <c r="B138" s="48">
        <v>2</v>
      </c>
      <c r="C138" s="47" t="s">
        <v>32</v>
      </c>
      <c r="D138" s="44">
        <f t="shared" si="25"/>
        <v>209800</v>
      </c>
      <c r="E138" s="56"/>
      <c r="F138" s="56"/>
      <c r="G138" s="56"/>
      <c r="H138" s="56"/>
      <c r="I138" s="270">
        <v>104900</v>
      </c>
      <c r="J138" s="43">
        <f t="shared" si="23"/>
        <v>209800</v>
      </c>
      <c r="K138" s="86"/>
    </row>
    <row r="139" spans="1:13" s="6" customFormat="1" ht="20.100000000000001" customHeight="1">
      <c r="A139" s="45" t="s">
        <v>222</v>
      </c>
      <c r="B139" s="48">
        <v>0</v>
      </c>
      <c r="C139" s="47" t="s">
        <v>32</v>
      </c>
      <c r="D139" s="44">
        <f t="shared" si="25"/>
        <v>0</v>
      </c>
      <c r="E139" s="56"/>
      <c r="F139" s="56"/>
      <c r="G139" s="56"/>
      <c r="H139" s="56"/>
      <c r="I139" s="270">
        <v>110000</v>
      </c>
      <c r="J139" s="43">
        <f t="shared" si="23"/>
        <v>0</v>
      </c>
      <c r="K139" s="86"/>
    </row>
    <row r="140" spans="1:13" s="6" customFormat="1" ht="20.100000000000001" customHeight="1">
      <c r="A140" s="45" t="s">
        <v>223</v>
      </c>
      <c r="B140" s="48">
        <v>0</v>
      </c>
      <c r="C140" s="47" t="s">
        <v>32</v>
      </c>
      <c r="D140" s="44">
        <f t="shared" si="25"/>
        <v>0</v>
      </c>
      <c r="E140" s="56"/>
      <c r="F140" s="56"/>
      <c r="G140" s="56"/>
      <c r="H140" s="56"/>
      <c r="I140" s="270">
        <v>110000</v>
      </c>
      <c r="J140" s="43">
        <f t="shared" si="23"/>
        <v>0</v>
      </c>
      <c r="K140" s="86"/>
    </row>
    <row r="141" spans="1:13" s="6" customFormat="1" ht="20.100000000000001" customHeight="1">
      <c r="A141" s="45" t="s">
        <v>224</v>
      </c>
      <c r="B141" s="48">
        <v>0</v>
      </c>
      <c r="C141" s="47" t="s">
        <v>32</v>
      </c>
      <c r="D141" s="44">
        <f t="shared" si="25"/>
        <v>0</v>
      </c>
      <c r="E141" s="56"/>
      <c r="F141" s="56"/>
      <c r="G141" s="56"/>
      <c r="H141" s="56"/>
      <c r="I141" s="270">
        <v>110000</v>
      </c>
      <c r="J141" s="43">
        <f t="shared" si="23"/>
        <v>0</v>
      </c>
      <c r="K141" s="86"/>
    </row>
    <row r="142" spans="1:13" s="6" customFormat="1" ht="20.100000000000001" customHeight="1">
      <c r="A142" s="45" t="s">
        <v>225</v>
      </c>
      <c r="B142" s="48">
        <v>0</v>
      </c>
      <c r="C142" s="47" t="s">
        <v>32</v>
      </c>
      <c r="D142" s="44">
        <f t="shared" si="25"/>
        <v>0</v>
      </c>
      <c r="E142" s="56"/>
      <c r="F142" s="56"/>
      <c r="G142" s="56"/>
      <c r="H142" s="56"/>
      <c r="I142" s="270">
        <v>110000</v>
      </c>
      <c r="J142" s="43">
        <f t="shared" si="23"/>
        <v>0</v>
      </c>
      <c r="K142" s="86"/>
    </row>
    <row r="143" spans="1:13" s="6" customFormat="1" ht="20.100000000000001" customHeight="1">
      <c r="A143" s="45" t="s">
        <v>226</v>
      </c>
      <c r="B143" s="48">
        <v>2</v>
      </c>
      <c r="C143" s="47" t="s">
        <v>32</v>
      </c>
      <c r="D143" s="44">
        <f t="shared" si="25"/>
        <v>226800</v>
      </c>
      <c r="E143" s="56"/>
      <c r="F143" s="56"/>
      <c r="G143" s="56"/>
      <c r="H143" s="56"/>
      <c r="I143" s="270">
        <v>113400</v>
      </c>
      <c r="J143" s="43">
        <f t="shared" si="23"/>
        <v>226800</v>
      </c>
      <c r="K143" s="86"/>
    </row>
    <row r="144" spans="1:13" s="6" customFormat="1" ht="20.100000000000001" customHeight="1">
      <c r="A144" s="45" t="s">
        <v>227</v>
      </c>
      <c r="B144" s="48">
        <v>2</v>
      </c>
      <c r="C144" s="47" t="s">
        <v>32</v>
      </c>
      <c r="D144" s="44">
        <f t="shared" si="25"/>
        <v>226800</v>
      </c>
      <c r="E144" s="56"/>
      <c r="F144" s="56"/>
      <c r="G144" s="56"/>
      <c r="H144" s="56"/>
      <c r="I144" s="270">
        <v>113400</v>
      </c>
      <c r="J144" s="43">
        <f t="shared" si="23"/>
        <v>226800</v>
      </c>
      <c r="K144" s="86"/>
    </row>
    <row r="145" spans="1:13" s="6" customFormat="1" ht="20.100000000000001" customHeight="1">
      <c r="A145" s="45" t="s">
        <v>228</v>
      </c>
      <c r="B145" s="48">
        <v>2</v>
      </c>
      <c r="C145" s="47" t="s">
        <v>32</v>
      </c>
      <c r="D145" s="44">
        <f t="shared" si="25"/>
        <v>216600</v>
      </c>
      <c r="E145" s="56"/>
      <c r="F145" s="56"/>
      <c r="G145" s="56"/>
      <c r="H145" s="56"/>
      <c r="I145" s="270">
        <v>108300</v>
      </c>
      <c r="J145" s="43">
        <f t="shared" si="23"/>
        <v>216600</v>
      </c>
      <c r="K145" s="86"/>
    </row>
    <row r="146" spans="1:13" s="6" customFormat="1" ht="20.100000000000001" customHeight="1">
      <c r="A146" s="45" t="s">
        <v>229</v>
      </c>
      <c r="B146" s="48">
        <v>0</v>
      </c>
      <c r="C146" s="47" t="s">
        <v>32</v>
      </c>
      <c r="D146" s="44">
        <f t="shared" si="25"/>
        <v>0</v>
      </c>
      <c r="E146" s="56"/>
      <c r="F146" s="56"/>
      <c r="G146" s="56"/>
      <c r="H146" s="56"/>
      <c r="I146" s="270">
        <v>108300</v>
      </c>
      <c r="J146" s="43">
        <f t="shared" si="23"/>
        <v>0</v>
      </c>
      <c r="K146" s="86"/>
    </row>
    <row r="147" spans="1:13" s="6" customFormat="1" ht="20.100000000000001" customHeight="1">
      <c r="A147" s="45" t="s">
        <v>230</v>
      </c>
      <c r="B147" s="48">
        <v>0</v>
      </c>
      <c r="C147" s="47" t="s">
        <v>32</v>
      </c>
      <c r="D147" s="44">
        <f t="shared" si="25"/>
        <v>0</v>
      </c>
      <c r="E147" s="56"/>
      <c r="F147" s="56"/>
      <c r="G147" s="56"/>
      <c r="H147" s="56"/>
      <c r="I147" s="270">
        <v>108300</v>
      </c>
      <c r="J147" s="43">
        <f t="shared" si="23"/>
        <v>0</v>
      </c>
      <c r="K147" s="86"/>
    </row>
    <row r="148" spans="1:13" s="6" customFormat="1" ht="20.100000000000001" customHeight="1">
      <c r="A148" s="45" t="s">
        <v>231</v>
      </c>
      <c r="B148" s="48">
        <v>0</v>
      </c>
      <c r="C148" s="47" t="s">
        <v>32</v>
      </c>
      <c r="D148" s="44">
        <f t="shared" si="25"/>
        <v>0</v>
      </c>
      <c r="E148" s="56"/>
      <c r="F148" s="56"/>
      <c r="G148" s="56"/>
      <c r="H148" s="56"/>
      <c r="I148" s="270">
        <v>108800</v>
      </c>
      <c r="J148" s="43">
        <f t="shared" si="23"/>
        <v>0</v>
      </c>
      <c r="K148" s="86"/>
    </row>
    <row r="149" spans="1:13" s="6" customFormat="1" ht="20.100000000000001" customHeight="1">
      <c r="A149" s="45" t="s">
        <v>232</v>
      </c>
      <c r="B149" s="48">
        <v>0</v>
      </c>
      <c r="C149" s="47" t="s">
        <v>32</v>
      </c>
      <c r="D149" s="44">
        <f t="shared" si="25"/>
        <v>0</v>
      </c>
      <c r="E149" s="56"/>
      <c r="F149" s="56"/>
      <c r="G149" s="56"/>
      <c r="H149" s="56"/>
      <c r="I149" s="271">
        <v>108800</v>
      </c>
      <c r="J149" s="43">
        <f t="shared" si="23"/>
        <v>0</v>
      </c>
      <c r="K149" s="86"/>
    </row>
    <row r="150" spans="1:13" s="6" customFormat="1" ht="20.100000000000001" customHeight="1">
      <c r="A150" s="45" t="s">
        <v>233</v>
      </c>
      <c r="B150" s="48">
        <v>0</v>
      </c>
      <c r="C150" s="47" t="s">
        <v>32</v>
      </c>
      <c r="D150" s="44">
        <f t="shared" si="25"/>
        <v>0</v>
      </c>
      <c r="E150" s="56"/>
      <c r="F150" s="56"/>
      <c r="G150" s="56"/>
      <c r="H150" s="56"/>
      <c r="I150" s="270">
        <v>108800</v>
      </c>
      <c r="J150" s="43">
        <f t="shared" si="23"/>
        <v>0</v>
      </c>
      <c r="K150" s="86"/>
    </row>
    <row r="151" spans="1:13" s="6" customFormat="1" ht="20.100000000000001" customHeight="1">
      <c r="A151" s="45" t="s">
        <v>234</v>
      </c>
      <c r="B151" s="48">
        <v>0</v>
      </c>
      <c r="C151" s="47" t="s">
        <v>32</v>
      </c>
      <c r="D151" s="44">
        <f>J151</f>
        <v>0</v>
      </c>
      <c r="E151" s="56"/>
      <c r="F151" s="56"/>
      <c r="G151" s="56"/>
      <c r="H151" s="56"/>
      <c r="I151" s="270">
        <v>108800</v>
      </c>
      <c r="J151" s="43">
        <f t="shared" si="23"/>
        <v>0</v>
      </c>
      <c r="K151" s="86"/>
    </row>
    <row r="152" spans="1:13" s="6" customFormat="1" ht="20.100000000000001" customHeight="1">
      <c r="A152" s="45" t="s">
        <v>235</v>
      </c>
      <c r="B152" s="48">
        <v>0</v>
      </c>
      <c r="C152" s="47" t="s">
        <v>32</v>
      </c>
      <c r="D152" s="44">
        <f>J152</f>
        <v>0</v>
      </c>
      <c r="E152" s="56"/>
      <c r="F152" s="56"/>
      <c r="G152" s="56"/>
      <c r="H152" s="56"/>
      <c r="I152" s="270">
        <v>108700</v>
      </c>
      <c r="J152" s="43">
        <f t="shared" si="23"/>
        <v>0</v>
      </c>
      <c r="K152" s="86"/>
    </row>
    <row r="153" spans="1:13" ht="20.100000000000001" customHeight="1">
      <c r="A153" s="54" t="s">
        <v>174</v>
      </c>
      <c r="B153" s="53"/>
      <c r="C153" s="53"/>
      <c r="D153" s="52">
        <f>SUM(D154:D157)</f>
        <v>765200</v>
      </c>
      <c r="E153" s="53"/>
      <c r="F153" s="53"/>
      <c r="G153" s="53"/>
      <c r="H153" s="53"/>
      <c r="I153" s="53"/>
      <c r="J153" s="53"/>
      <c r="K153" s="51"/>
    </row>
    <row r="154" spans="1:13" ht="20.100000000000001" customHeight="1">
      <c r="A154" s="45" t="s">
        <v>175</v>
      </c>
      <c r="B154" s="58" t="str">
        <f>(('&lt;별표 4&gt;산출근거'!D33&amp;("/"))&amp;('&lt;별표 4&gt;산출근거'!E33&amp;("/"))&amp;('&lt;별표 4&gt;산출근거'!F33))</f>
        <v>9/6/6</v>
      </c>
      <c r="C154" s="58" t="s">
        <v>194</v>
      </c>
      <c r="D154" s="44">
        <f>J154</f>
        <v>325000</v>
      </c>
      <c r="E154" s="56"/>
      <c r="F154" s="56"/>
      <c r="G154" s="56"/>
      <c r="H154" s="56"/>
      <c r="I154" s="43">
        <f>'&lt;별표 4&gt;산출근거'!E37</f>
        <v>25000</v>
      </c>
      <c r="J154" s="43">
        <f>'&lt;별표 4&gt;산출근거'!F41</f>
        <v>325000</v>
      </c>
      <c r="K154" s="46"/>
      <c r="L154" s="111"/>
    </row>
    <row r="155" spans="1:13" ht="20.100000000000001" customHeight="1">
      <c r="A155" s="45" t="s">
        <v>176</v>
      </c>
      <c r="B155" s="58" t="str">
        <f>(('&lt;별표 4&gt;산출근거'!H33&amp;("/"))&amp;('&lt;별표 4&gt;산출근거'!F33))</f>
        <v>0/6</v>
      </c>
      <c r="C155" s="58" t="s">
        <v>195</v>
      </c>
      <c r="D155" s="44">
        <f>J155</f>
        <v>0</v>
      </c>
      <c r="E155" s="56"/>
      <c r="F155" s="56"/>
      <c r="G155" s="56"/>
      <c r="H155" s="56"/>
      <c r="I155" s="43">
        <f>'&lt;별표 4&gt;산출근거'!F37</f>
        <v>70000</v>
      </c>
      <c r="J155" s="43">
        <f>'&lt;별표 4&gt;산출근거'!G41</f>
        <v>0</v>
      </c>
      <c r="K155" s="46"/>
    </row>
    <row r="156" spans="1:13" ht="20.100000000000001" customHeight="1">
      <c r="A156" s="45" t="s">
        <v>177</v>
      </c>
      <c r="B156" s="58" t="str">
        <f>(('&lt;별표 4&gt;산출근거'!D33&amp;("/"))&amp;('&lt;별표 4&gt;산출근거'!E33&amp;("/"))&amp;('&lt;별표 4&gt;산출근거'!F33))</f>
        <v>9/6/6</v>
      </c>
      <c r="C156" s="58" t="s">
        <v>194</v>
      </c>
      <c r="D156" s="44">
        <f>J156</f>
        <v>325000</v>
      </c>
      <c r="E156" s="56"/>
      <c r="F156" s="56"/>
      <c r="G156" s="56"/>
      <c r="H156" s="56"/>
      <c r="I156" s="43">
        <f>'&lt;별표 4&gt;산출근거'!G37</f>
        <v>25000</v>
      </c>
      <c r="J156" s="43">
        <f>'&lt;별표 4&gt;산출근거'!H41</f>
        <v>325000</v>
      </c>
      <c r="K156" s="46"/>
    </row>
    <row r="157" spans="1:13" ht="20.100000000000001" customHeight="1">
      <c r="A157" s="45" t="s">
        <v>178</v>
      </c>
      <c r="B157" s="58" t="str">
        <f>(('&lt;별표 4&gt;산출근거'!D33&amp;("/"))&amp;('&lt;별표 4&gt;산출근거'!E33&amp;("/"))&amp;('&lt;별표 4&gt;산출근거'!F33))</f>
        <v>9/6/6</v>
      </c>
      <c r="C157" s="58" t="s">
        <v>194</v>
      </c>
      <c r="D157" s="44">
        <f>J157</f>
        <v>115200</v>
      </c>
      <c r="E157" s="56"/>
      <c r="F157" s="56"/>
      <c r="G157" s="56"/>
      <c r="H157" s="56"/>
      <c r="I157" s="43">
        <f>'&lt;별표 4&gt;산출근거'!E42</f>
        <v>19200</v>
      </c>
      <c r="J157" s="43">
        <f>'&lt;별표 4&gt;산출근거'!E41</f>
        <v>115200</v>
      </c>
      <c r="K157" s="46"/>
    </row>
    <row r="158" spans="1:13" ht="20.100000000000001" customHeight="1">
      <c r="A158" s="54" t="s">
        <v>179</v>
      </c>
      <c r="B158" s="53"/>
      <c r="C158" s="53"/>
      <c r="D158" s="52">
        <f>SUM(D159)</f>
        <v>1593000</v>
      </c>
      <c r="E158" s="53"/>
      <c r="F158" s="53"/>
      <c r="G158" s="53"/>
      <c r="H158" s="53"/>
      <c r="I158" s="53"/>
      <c r="J158" s="53"/>
      <c r="K158" s="51"/>
    </row>
    <row r="159" spans="1:13" ht="20.100000000000001" customHeight="1">
      <c r="A159" s="45" t="s">
        <v>180</v>
      </c>
      <c r="B159" s="58">
        <f>'&lt;별표 4&gt;산출근거'!F8</f>
        <v>10</v>
      </c>
      <c r="C159" s="58" t="s">
        <v>198</v>
      </c>
      <c r="D159" s="44">
        <f>J159</f>
        <v>1593000</v>
      </c>
      <c r="E159" s="56"/>
      <c r="F159" s="56"/>
      <c r="G159" s="56"/>
      <c r="H159" s="56"/>
      <c r="I159" s="112">
        <v>0</v>
      </c>
      <c r="J159" s="43">
        <f>'&lt;별표 4&gt;산출근거'!H11</f>
        <v>1593000</v>
      </c>
      <c r="K159" s="46"/>
    </row>
    <row r="160" spans="1:13" ht="20.100000000000001" customHeight="1">
      <c r="A160" s="54" t="s">
        <v>199</v>
      </c>
      <c r="B160" s="53"/>
      <c r="C160" s="53"/>
      <c r="D160" s="52">
        <f>SUM(D161:D164)</f>
        <v>100000</v>
      </c>
      <c r="E160" s="53"/>
      <c r="F160" s="53"/>
      <c r="G160" s="53"/>
      <c r="H160" s="53"/>
      <c r="I160" s="53"/>
      <c r="J160" s="53"/>
      <c r="K160" s="51"/>
      <c r="M160" s="1" t="s">
        <v>450</v>
      </c>
    </row>
    <row r="161" spans="1:13" ht="20.100000000000001" customHeight="1">
      <c r="A161" s="45" t="s">
        <v>200</v>
      </c>
      <c r="B161" s="58">
        <v>1</v>
      </c>
      <c r="C161" s="58" t="s">
        <v>201</v>
      </c>
      <c r="D161" s="44">
        <f>J161</f>
        <v>100000</v>
      </c>
      <c r="E161" s="56"/>
      <c r="F161" s="56"/>
      <c r="G161" s="56"/>
      <c r="H161" s="56"/>
      <c r="I161" s="112">
        <v>100000</v>
      </c>
      <c r="J161" s="43">
        <f>I161*B161</f>
        <v>100000</v>
      </c>
      <c r="K161" s="46"/>
      <c r="M161" s="1" t="s">
        <v>447</v>
      </c>
    </row>
    <row r="162" spans="1:13" ht="20.100000000000001" customHeight="1">
      <c r="A162" s="45" t="s">
        <v>208</v>
      </c>
      <c r="B162" s="58">
        <v>0</v>
      </c>
      <c r="C162" s="58" t="s">
        <v>201</v>
      </c>
      <c r="D162" s="44">
        <f>J162</f>
        <v>0</v>
      </c>
      <c r="E162" s="56"/>
      <c r="F162" s="56"/>
      <c r="G162" s="56"/>
      <c r="H162" s="56"/>
      <c r="I162" s="43">
        <v>0</v>
      </c>
      <c r="J162" s="43">
        <f>I162*B162</f>
        <v>0</v>
      </c>
      <c r="K162" s="46"/>
    </row>
    <row r="163" spans="1:13" ht="20.100000000000001" customHeight="1">
      <c r="A163" s="45" t="s">
        <v>202</v>
      </c>
      <c r="B163" s="58">
        <v>0</v>
      </c>
      <c r="C163" s="58" t="s">
        <v>201</v>
      </c>
      <c r="D163" s="44">
        <f>J163</f>
        <v>0</v>
      </c>
      <c r="E163" s="56"/>
      <c r="F163" s="56"/>
      <c r="G163" s="56"/>
      <c r="H163" s="56"/>
      <c r="I163" s="43">
        <v>0</v>
      </c>
      <c r="J163" s="43">
        <f>I163*B163</f>
        <v>0</v>
      </c>
      <c r="K163" s="46"/>
    </row>
    <row r="164" spans="1:13" ht="20.100000000000001" customHeight="1">
      <c r="A164" s="45" t="s">
        <v>203</v>
      </c>
      <c r="B164" s="58">
        <v>0</v>
      </c>
      <c r="C164" s="58" t="s">
        <v>201</v>
      </c>
      <c r="D164" s="44">
        <f>J164</f>
        <v>0</v>
      </c>
      <c r="E164" s="56"/>
      <c r="F164" s="56"/>
      <c r="G164" s="56"/>
      <c r="H164" s="56"/>
      <c r="I164" s="43">
        <v>0</v>
      </c>
      <c r="J164" s="43">
        <f>I164*B164</f>
        <v>0</v>
      </c>
      <c r="K164" s="46"/>
    </row>
    <row r="165" spans="1:13" ht="20.100000000000001" customHeight="1">
      <c r="A165" s="92" t="s">
        <v>299</v>
      </c>
    </row>
    <row r="166" spans="1:13" ht="20.100000000000001" customHeight="1"/>
    <row r="167" spans="1:13" ht="20.100000000000001" customHeight="1"/>
    <row r="168" spans="1:13" ht="20.100000000000001" customHeight="1"/>
    <row r="169" spans="1:13" ht="20.100000000000001" customHeight="1"/>
    <row r="170" spans="1:13" ht="20.100000000000001" customHeight="1"/>
    <row r="171" spans="1:13" ht="20.100000000000001" customHeight="1"/>
    <row r="172" spans="1:13" ht="20.100000000000001" customHeight="1"/>
    <row r="173" spans="1:13" ht="20.100000000000001" customHeight="1"/>
    <row r="174" spans="1:13" ht="20.100000000000001" customHeight="1"/>
    <row r="175" spans="1:13" ht="20.100000000000001" customHeight="1"/>
    <row r="176" spans="1:13"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sheetData>
  <mergeCells count="6">
    <mergeCell ref="A1:D1"/>
    <mergeCell ref="K2:K3"/>
    <mergeCell ref="A2:A3"/>
    <mergeCell ref="B2:B3"/>
    <mergeCell ref="C2:C3"/>
    <mergeCell ref="D2:D3"/>
  </mergeCells>
  <phoneticPr fontId="7" type="noConversion"/>
  <printOptions horizontalCentered="1"/>
  <pageMargins left="0.39370078740157483" right="0.39370078740157483" top="0.78740157480314965" bottom="0.39370078740157483" header="0" footer="0"/>
  <pageSetup paperSize="9" scale="87" orientation="landscape" r:id="rId1"/>
  <headerFooter alignWithMargins="0"/>
  <rowBreaks count="5" manualBreakCount="5">
    <brk id="55" max="10" man="1"/>
    <brk id="76" max="10" man="1"/>
    <brk id="102" max="10" man="1"/>
    <brk id="128" max="10" man="1"/>
    <brk id="152" max="10" man="1"/>
  </rowBreaks>
  <ignoredErrors>
    <ignoredError sqref="D45"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22"/>
  <sheetViews>
    <sheetView view="pageBreakPreview" zoomScale="85" zoomScaleNormal="100" zoomScaleSheetLayoutView="85" workbookViewId="0">
      <selection activeCell="M11" sqref="M11"/>
    </sheetView>
  </sheetViews>
  <sheetFormatPr defaultRowHeight="12.75"/>
  <cols>
    <col min="1" max="1" width="3.77734375" style="18" customWidth="1"/>
    <col min="2" max="4" width="10.77734375" style="18" customWidth="1"/>
    <col min="5" max="5" width="12.77734375" style="18" bestFit="1" customWidth="1"/>
    <col min="6" max="6" width="8.88671875" style="18" customWidth="1"/>
    <col min="7" max="7" width="2.109375" style="18" customWidth="1"/>
    <col min="8" max="12" width="6.77734375" style="18" customWidth="1"/>
    <col min="13" max="13" width="9.5546875" style="18" customWidth="1"/>
    <col min="14" max="15" width="6.77734375" style="18" customWidth="1"/>
    <col min="16" max="16" width="2.44140625" style="18" customWidth="1"/>
    <col min="17" max="18" width="8.88671875" style="18"/>
    <col min="19" max="19" width="17.5546875" style="18" bestFit="1" customWidth="1"/>
    <col min="20" max="16384" width="8.88671875" style="18"/>
  </cols>
  <sheetData>
    <row r="1" spans="1:21" ht="28.5" customHeight="1">
      <c r="A1" s="19" t="s">
        <v>113</v>
      </c>
      <c r="J1" s="98"/>
      <c r="P1" s="269" t="s">
        <v>314</v>
      </c>
    </row>
    <row r="2" spans="1:21" ht="10.5" customHeight="1">
      <c r="A2" s="24"/>
      <c r="B2" s="25"/>
      <c r="C2" s="26"/>
      <c r="D2" s="26"/>
      <c r="E2" s="26"/>
      <c r="F2" s="26"/>
      <c r="G2" s="26"/>
      <c r="H2" s="26"/>
      <c r="I2" s="26"/>
      <c r="J2" s="26"/>
      <c r="K2" s="26"/>
      <c r="L2" s="26"/>
      <c r="M2" s="26"/>
      <c r="N2" s="26"/>
      <c r="O2" s="26"/>
      <c r="P2" s="27"/>
    </row>
    <row r="3" spans="1:21" ht="20.100000000000001" customHeight="1">
      <c r="A3" s="28"/>
      <c r="B3" s="21" t="s">
        <v>275</v>
      </c>
      <c r="C3" s="21"/>
      <c r="D3" s="21"/>
      <c r="E3" s="21"/>
      <c r="F3" s="21"/>
      <c r="G3" s="21"/>
      <c r="H3" s="21"/>
      <c r="I3" s="21"/>
      <c r="J3" s="21"/>
      <c r="K3" s="21"/>
      <c r="L3" s="137"/>
      <c r="M3" s="137">
        <f>T17</f>
        <v>150000</v>
      </c>
      <c r="N3" s="20" t="s">
        <v>101</v>
      </c>
      <c r="O3" s="20"/>
      <c r="P3" s="29"/>
    </row>
    <row r="4" spans="1:21" ht="20.100000000000001" customHeight="1" thickBot="1">
      <c r="A4" s="28"/>
      <c r="B4" s="23" t="s">
        <v>276</v>
      </c>
      <c r="H4" s="23" t="s">
        <v>280</v>
      </c>
      <c r="I4" s="23"/>
      <c r="P4" s="29"/>
    </row>
    <row r="5" spans="1:21" ht="20.100000000000001" customHeight="1" thickBot="1">
      <c r="A5" s="28"/>
      <c r="B5" s="212" t="s">
        <v>264</v>
      </c>
      <c r="C5" s="213"/>
      <c r="D5" s="214"/>
      <c r="E5" s="208"/>
      <c r="F5" s="215">
        <v>1</v>
      </c>
      <c r="H5" s="522" t="s">
        <v>285</v>
      </c>
      <c r="I5" s="522"/>
      <c r="J5" s="522"/>
      <c r="K5" s="522" t="s">
        <v>277</v>
      </c>
      <c r="L5" s="522"/>
      <c r="M5" s="522"/>
      <c r="N5" s="216">
        <v>1</v>
      </c>
      <c r="O5" s="445"/>
      <c r="P5" s="29"/>
      <c r="S5"/>
      <c r="T5"/>
      <c r="U5" s="312" t="s">
        <v>310</v>
      </c>
    </row>
    <row r="6" spans="1:21" ht="20.100000000000001" customHeight="1">
      <c r="A6" s="28"/>
      <c r="B6" s="519" t="s">
        <v>265</v>
      </c>
      <c r="C6" s="207" t="s">
        <v>269</v>
      </c>
      <c r="D6" s="206"/>
      <c r="E6" s="307">
        <v>0.25</v>
      </c>
      <c r="F6" s="298" t="b">
        <f>IF($M$3&lt;=10000,E6)</f>
        <v>0</v>
      </c>
      <c r="H6" s="522"/>
      <c r="I6" s="522"/>
      <c r="J6" s="522"/>
      <c r="K6" s="522" t="s">
        <v>281</v>
      </c>
      <c r="L6" s="522"/>
      <c r="M6" s="522"/>
      <c r="N6" s="216">
        <v>1.2</v>
      </c>
      <c r="O6" s="445"/>
      <c r="P6" s="29"/>
      <c r="S6" s="310" t="s">
        <v>303</v>
      </c>
      <c r="T6"/>
      <c r="U6" s="309">
        <f>F5</f>
        <v>1</v>
      </c>
    </row>
    <row r="7" spans="1:21" ht="20.100000000000001" customHeight="1">
      <c r="A7" s="28"/>
      <c r="B7" s="520"/>
      <c r="C7" s="209" t="s">
        <v>270</v>
      </c>
      <c r="D7" s="30"/>
      <c r="E7" s="210" t="s">
        <v>266</v>
      </c>
      <c r="F7" s="299" t="b">
        <f>IF(AND($M$3&gt;10000,$M$3&lt;=100000), (($M$3/100000)^0.6))</f>
        <v>0</v>
      </c>
      <c r="H7" s="522" t="s">
        <v>286</v>
      </c>
      <c r="I7" s="522"/>
      <c r="J7" s="522"/>
      <c r="K7" s="522" t="s">
        <v>278</v>
      </c>
      <c r="L7" s="522"/>
      <c r="M7" s="522"/>
      <c r="N7" s="216">
        <v>1</v>
      </c>
      <c r="O7" s="445"/>
      <c r="P7" s="29"/>
      <c r="S7" s="310" t="s">
        <v>304</v>
      </c>
      <c r="T7"/>
      <c r="U7" s="313">
        <f>MAX(F6:F9)</f>
        <v>1.1293469354568555</v>
      </c>
    </row>
    <row r="8" spans="1:21" ht="20.100000000000001" customHeight="1" thickBot="1">
      <c r="A8" s="28"/>
      <c r="B8" s="520"/>
      <c r="C8" s="209" t="s">
        <v>271</v>
      </c>
      <c r="D8" s="30"/>
      <c r="E8" s="210" t="s">
        <v>267</v>
      </c>
      <c r="F8" s="299">
        <f>IF(AND($M$3&gt;100000,$M$3&lt;=1000000), (($M$3/100000)^0.3))</f>
        <v>1.1293469354568555</v>
      </c>
      <c r="H8" s="522"/>
      <c r="I8" s="522"/>
      <c r="J8" s="522"/>
      <c r="K8" s="522" t="s">
        <v>279</v>
      </c>
      <c r="L8" s="522"/>
      <c r="M8" s="522"/>
      <c r="N8" s="216">
        <v>2</v>
      </c>
      <c r="O8" s="445"/>
      <c r="P8" s="29"/>
      <c r="S8" s="310" t="s">
        <v>305</v>
      </c>
      <c r="T8"/>
      <c r="U8" s="313">
        <f>MAX(F10:F12)</f>
        <v>1.2754245006257907</v>
      </c>
    </row>
    <row r="9" spans="1:21" ht="20.100000000000001" customHeight="1">
      <c r="A9" s="28"/>
      <c r="B9" s="521"/>
      <c r="C9" s="211" t="s">
        <v>272</v>
      </c>
      <c r="D9" s="205"/>
      <c r="E9" s="308">
        <v>2</v>
      </c>
      <c r="F9" s="300" t="b">
        <f>IF($M$3&gt;1000000,E9)</f>
        <v>0</v>
      </c>
      <c r="H9" s="522" t="s">
        <v>287</v>
      </c>
      <c r="I9" s="522"/>
      <c r="J9" s="522"/>
      <c r="K9" s="522" t="s">
        <v>278</v>
      </c>
      <c r="L9" s="522"/>
      <c r="M9" s="522"/>
      <c r="N9" s="216">
        <v>1</v>
      </c>
      <c r="O9" s="445"/>
      <c r="P9" s="29"/>
      <c r="S9" s="311" t="s">
        <v>306</v>
      </c>
      <c r="T9" s="316" t="s">
        <v>321</v>
      </c>
      <c r="U9" s="314">
        <f>IF(OR(T9="1등급",T9="별도관리지역"),N6,N5)</f>
        <v>1</v>
      </c>
    </row>
    <row r="10" spans="1:21" ht="20.100000000000001" customHeight="1">
      <c r="A10" s="28"/>
      <c r="B10" s="519" t="s">
        <v>268</v>
      </c>
      <c r="C10" s="207" t="s">
        <v>273</v>
      </c>
      <c r="D10" s="206"/>
      <c r="E10" s="307">
        <v>0.49</v>
      </c>
      <c r="F10" s="298" t="b">
        <f>IF($M$3&lt;=30000,E10)</f>
        <v>0</v>
      </c>
      <c r="H10" s="522"/>
      <c r="I10" s="522"/>
      <c r="J10" s="522"/>
      <c r="K10" s="522" t="s">
        <v>279</v>
      </c>
      <c r="L10" s="522"/>
      <c r="M10" s="522"/>
      <c r="N10" s="216">
        <v>1.1499999999999999</v>
      </c>
      <c r="O10" s="445"/>
      <c r="P10" s="29"/>
      <c r="S10" s="311" t="s">
        <v>307</v>
      </c>
      <c r="T10" s="317" t="s">
        <v>320</v>
      </c>
      <c r="U10" s="314">
        <f>IF(T10="대상",N8,N7)</f>
        <v>2</v>
      </c>
    </row>
    <row r="11" spans="1:21" ht="20.100000000000001" customHeight="1">
      <c r="A11" s="28"/>
      <c r="B11" s="520"/>
      <c r="C11" s="209" t="s">
        <v>274</v>
      </c>
      <c r="D11" s="30"/>
      <c r="E11" s="210" t="s">
        <v>266</v>
      </c>
      <c r="F11" s="299">
        <f>IF(AND($M$3&gt;30000,$M$3&lt;=1000000), (($M$3/100000)^0.6))</f>
        <v>1.2754245006257907</v>
      </c>
      <c r="H11" s="522" t="s">
        <v>288</v>
      </c>
      <c r="I11" s="522"/>
      <c r="J11" s="522"/>
      <c r="K11" s="522" t="s">
        <v>278</v>
      </c>
      <c r="L11" s="522"/>
      <c r="M11" s="522"/>
      <c r="N11" s="216">
        <v>1</v>
      </c>
      <c r="O11" s="445"/>
      <c r="P11" s="29"/>
      <c r="S11" s="311" t="s">
        <v>308</v>
      </c>
      <c r="T11" s="317" t="s">
        <v>316</v>
      </c>
      <c r="U11" s="314">
        <f>IF(T11="대상",N10,N9)</f>
        <v>1</v>
      </c>
    </row>
    <row r="12" spans="1:21" ht="20.100000000000001" customHeight="1" thickBot="1">
      <c r="A12" s="28"/>
      <c r="B12" s="521"/>
      <c r="C12" s="211" t="s">
        <v>272</v>
      </c>
      <c r="D12" s="205"/>
      <c r="E12" s="308">
        <v>3.98</v>
      </c>
      <c r="F12" s="300" t="b">
        <f>IF($M$3&gt;1000000,E12)</f>
        <v>0</v>
      </c>
      <c r="H12" s="522"/>
      <c r="I12" s="522"/>
      <c r="J12" s="522"/>
      <c r="K12" s="522" t="s">
        <v>279</v>
      </c>
      <c r="L12" s="522"/>
      <c r="M12" s="522"/>
      <c r="N12" s="216">
        <v>1.4</v>
      </c>
      <c r="O12" s="445"/>
      <c r="P12" s="29"/>
      <c r="S12" s="311" t="s">
        <v>309</v>
      </c>
      <c r="T12" s="318" t="s">
        <v>320</v>
      </c>
      <c r="U12" s="315">
        <f>IF(T12="대상",N12,N11)</f>
        <v>1.4</v>
      </c>
    </row>
    <row r="13" spans="1:21" ht="20.100000000000001" customHeight="1">
      <c r="A13" s="28"/>
      <c r="B13" s="23"/>
      <c r="F13" s="204"/>
      <c r="L13" s="30"/>
      <c r="M13" s="30"/>
      <c r="P13" s="29"/>
    </row>
    <row r="14" spans="1:21" ht="15.95" customHeight="1">
      <c r="A14" s="28"/>
      <c r="B14" s="190"/>
      <c r="K14" s="22"/>
      <c r="L14" s="22"/>
      <c r="M14" s="22"/>
      <c r="N14" s="22"/>
      <c r="O14" s="22"/>
      <c r="P14" s="29"/>
      <c r="T14" s="99"/>
    </row>
    <row r="15" spans="1:21" ht="20.100000000000001" customHeight="1">
      <c r="A15" s="28"/>
      <c r="B15" s="189" t="s">
        <v>108</v>
      </c>
      <c r="C15" s="21" t="s">
        <v>109</v>
      </c>
      <c r="D15" s="21"/>
      <c r="E15" s="21"/>
      <c r="F15" s="21"/>
      <c r="G15" s="21"/>
      <c r="H15" s="21"/>
      <c r="I15" s="21"/>
      <c r="J15" s="21"/>
      <c r="K15" s="21"/>
      <c r="L15" s="34"/>
      <c r="M15" s="34">
        <v>110</v>
      </c>
      <c r="N15" s="20" t="s">
        <v>110</v>
      </c>
      <c r="O15" s="20"/>
      <c r="P15" s="29"/>
      <c r="S15" s="310" t="s">
        <v>356</v>
      </c>
      <c r="T15" s="311">
        <v>0</v>
      </c>
      <c r="U15" s="332" t="s">
        <v>358</v>
      </c>
    </row>
    <row r="16" spans="1:21" ht="20.100000000000001" customHeight="1">
      <c r="A16" s="28"/>
      <c r="B16" s="189" t="s">
        <v>111</v>
      </c>
      <c r="C16" s="21" t="s">
        <v>112</v>
      </c>
      <c r="D16" s="21"/>
      <c r="E16" s="21"/>
      <c r="F16" s="21"/>
      <c r="G16" s="21"/>
      <c r="H16" s="21"/>
      <c r="I16" s="21"/>
      <c r="J16" s="21"/>
      <c r="K16" s="21"/>
      <c r="L16" s="35"/>
      <c r="M16" s="35">
        <v>20</v>
      </c>
      <c r="N16" s="20" t="s">
        <v>110</v>
      </c>
      <c r="O16" s="20"/>
      <c r="P16" s="29"/>
      <c r="S16" s="310" t="s">
        <v>357</v>
      </c>
      <c r="T16" s="311">
        <v>0</v>
      </c>
      <c r="U16" s="332" t="s">
        <v>358</v>
      </c>
    </row>
    <row r="17" spans="1:21" ht="20.100000000000001" customHeight="1">
      <c r="A17" s="28"/>
      <c r="B17" s="18" t="s">
        <v>209</v>
      </c>
      <c r="H17" s="23" t="s">
        <v>114</v>
      </c>
      <c r="L17" s="518"/>
      <c r="M17" s="518"/>
      <c r="N17" s="23"/>
      <c r="O17" s="23"/>
      <c r="P17" s="29"/>
      <c r="S17" s="331" t="s">
        <v>355</v>
      </c>
      <c r="T17" s="333">
        <v>150000</v>
      </c>
      <c r="U17" s="332" t="s">
        <v>359</v>
      </c>
    </row>
    <row r="18" spans="1:21" ht="20.100000000000001" customHeight="1">
      <c r="A18" s="28"/>
      <c r="B18" s="287" t="s">
        <v>244</v>
      </c>
      <c r="C18" s="288" t="s">
        <v>41</v>
      </c>
      <c r="D18" s="288" t="s">
        <v>42</v>
      </c>
      <c r="E18" s="288" t="s">
        <v>43</v>
      </c>
      <c r="F18" s="289" t="s">
        <v>44</v>
      </c>
      <c r="H18" s="139" t="s">
        <v>115</v>
      </c>
      <c r="I18" s="140" t="s">
        <v>118</v>
      </c>
      <c r="J18" s="140" t="s">
        <v>119</v>
      </c>
      <c r="K18" s="140" t="s">
        <v>120</v>
      </c>
      <c r="L18" s="140" t="s">
        <v>121</v>
      </c>
      <c r="M18" s="140" t="s">
        <v>122</v>
      </c>
      <c r="N18" s="141" t="s">
        <v>123</v>
      </c>
      <c r="O18" s="447" t="s">
        <v>417</v>
      </c>
      <c r="P18" s="29"/>
    </row>
    <row r="19" spans="1:21" ht="20.100000000000001" customHeight="1">
      <c r="A19" s="28"/>
      <c r="B19" s="290">
        <f>'&lt;별표 4&gt;산출근거'!D15</f>
        <v>456237</v>
      </c>
      <c r="C19" s="291">
        <f>'&lt;별표 4&gt;산출근거'!D16</f>
        <v>362012</v>
      </c>
      <c r="D19" s="291">
        <f>'&lt;별표 4&gt;산출근거'!D17</f>
        <v>323993</v>
      </c>
      <c r="E19" s="291">
        <f>'&lt;별표 4&gt;산출근거'!D18</f>
        <v>272129</v>
      </c>
      <c r="F19" s="292">
        <f>'&lt;별표 4&gt;산출근거'!D19</f>
        <v>246584</v>
      </c>
      <c r="H19" s="142" t="s">
        <v>116</v>
      </c>
      <c r="I19" s="143">
        <v>1</v>
      </c>
      <c r="J19" s="143">
        <v>1</v>
      </c>
      <c r="K19" s="143">
        <v>1</v>
      </c>
      <c r="L19" s="143">
        <v>1</v>
      </c>
      <c r="M19" s="143">
        <v>1</v>
      </c>
      <c r="N19" s="144">
        <v>1</v>
      </c>
      <c r="O19" s="446">
        <v>1</v>
      </c>
      <c r="P19" s="29"/>
      <c r="T19" s="18">
        <f>T15/1000</f>
        <v>0</v>
      </c>
    </row>
    <row r="20" spans="1:21" ht="20.100000000000001" customHeight="1">
      <c r="A20" s="28"/>
      <c r="B20" s="30" t="s">
        <v>315</v>
      </c>
      <c r="H20" s="145" t="s">
        <v>117</v>
      </c>
      <c r="I20" s="146">
        <v>2</v>
      </c>
      <c r="J20" s="146">
        <v>2</v>
      </c>
      <c r="K20" s="146">
        <v>2</v>
      </c>
      <c r="L20" s="146">
        <v>2</v>
      </c>
      <c r="M20" s="146">
        <v>2</v>
      </c>
      <c r="N20" s="147">
        <v>2</v>
      </c>
      <c r="O20" s="448">
        <v>2</v>
      </c>
      <c r="P20" s="29"/>
      <c r="S20" s="18">
        <f>총괄내역서!D11</f>
        <v>76260000</v>
      </c>
    </row>
    <row r="21" spans="1:21" ht="20.100000000000001" customHeight="1">
      <c r="A21" s="31"/>
      <c r="B21" s="32"/>
      <c r="C21" s="32"/>
      <c r="D21" s="32"/>
      <c r="E21" s="32"/>
      <c r="F21" s="32"/>
      <c r="G21" s="32"/>
      <c r="H21" s="32"/>
      <c r="I21" s="32"/>
      <c r="J21" s="32"/>
      <c r="K21" s="32"/>
      <c r="L21" s="32"/>
      <c r="M21" s="32"/>
      <c r="N21" s="32"/>
      <c r="O21" s="32"/>
      <c r="P21" s="33"/>
    </row>
    <row r="22" spans="1:21" ht="18" customHeight="1"/>
  </sheetData>
  <mergeCells count="15">
    <mergeCell ref="L17:M17"/>
    <mergeCell ref="B6:B9"/>
    <mergeCell ref="B10:B12"/>
    <mergeCell ref="H5:J6"/>
    <mergeCell ref="H11:J12"/>
    <mergeCell ref="K6:M6"/>
    <mergeCell ref="K5:M5"/>
    <mergeCell ref="H9:J10"/>
    <mergeCell ref="H7:J8"/>
    <mergeCell ref="K12:M12"/>
    <mergeCell ref="K11:M11"/>
    <mergeCell ref="K10:M10"/>
    <mergeCell ref="K9:M9"/>
    <mergeCell ref="K8:M8"/>
    <mergeCell ref="K7:M7"/>
  </mergeCells>
  <phoneticPr fontId="7" type="noConversion"/>
  <printOptions horizontalCentered="1"/>
  <pageMargins left="0.39370078740157483" right="0.39370078740157483" top="0.78740157480314965" bottom="0.78740157480314965" header="0" footer="0"/>
  <pageSetup paperSize="9" orientation="landscape" r:id="rId1"/>
  <ignoredErrors>
    <ignoredError sqref="E7:E8 E1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33"/>
  <sheetViews>
    <sheetView view="pageBreakPreview" topLeftCell="A25" zoomScaleNormal="100" zoomScaleSheetLayoutView="100" workbookViewId="0">
      <selection activeCell="M11" sqref="M11"/>
    </sheetView>
  </sheetViews>
  <sheetFormatPr defaultRowHeight="13.5"/>
  <cols>
    <col min="1" max="1" width="3.33203125" style="1" customWidth="1"/>
    <col min="2" max="2" width="21.21875" style="1" customWidth="1"/>
    <col min="3" max="3" width="6.109375" style="1" customWidth="1"/>
    <col min="4" max="4" width="15.21875" style="1" bestFit="1" customWidth="1"/>
    <col min="5" max="5" width="13.5546875" style="1" bestFit="1" customWidth="1"/>
    <col min="6" max="6" width="12.33203125" style="1" bestFit="1" customWidth="1"/>
    <col min="7" max="7" width="10.88671875" style="1" bestFit="1" customWidth="1"/>
    <col min="8" max="8" width="11.44140625" style="1" customWidth="1"/>
    <col min="9" max="9" width="17.44140625" style="1" customWidth="1"/>
    <col min="10" max="10" width="2.21875" style="1" customWidth="1"/>
    <col min="11" max="16384" width="8.88671875" style="1"/>
  </cols>
  <sheetData>
    <row r="1" spans="1:11" ht="39.950000000000003" customHeight="1">
      <c r="A1" s="531" t="s">
        <v>204</v>
      </c>
      <c r="B1" s="531"/>
      <c r="C1" s="531"/>
      <c r="D1" s="531"/>
      <c r="E1" s="531"/>
      <c r="F1" s="531"/>
      <c r="G1" s="531"/>
      <c r="H1" s="531"/>
      <c r="I1" s="14"/>
      <c r="J1" s="14"/>
    </row>
    <row r="2" spans="1:11" s="6" customFormat="1" ht="24.95" customHeight="1">
      <c r="A2" s="113"/>
      <c r="B2" s="532" t="s">
        <v>62</v>
      </c>
      <c r="C2" s="532"/>
      <c r="D2" s="532"/>
      <c r="E2" s="532"/>
      <c r="F2" s="532"/>
      <c r="G2" s="26"/>
      <c r="H2" s="26"/>
      <c r="I2" s="114"/>
      <c r="J2" s="115"/>
      <c r="K2" s="92"/>
    </row>
    <row r="3" spans="1:11" s="6" customFormat="1" ht="20.100000000000001" customHeight="1" thickBot="1">
      <c r="A3" s="116"/>
      <c r="B3" s="533" t="s">
        <v>63</v>
      </c>
      <c r="C3" s="534"/>
      <c r="D3" s="534"/>
      <c r="E3" s="158" t="s">
        <v>64</v>
      </c>
      <c r="F3" s="159" t="s">
        <v>65</v>
      </c>
      <c r="G3" s="159" t="s">
        <v>66</v>
      </c>
      <c r="H3" s="159" t="s">
        <v>67</v>
      </c>
      <c r="I3" s="160" t="s">
        <v>68</v>
      </c>
      <c r="J3" s="117"/>
      <c r="K3" s="92"/>
    </row>
    <row r="4" spans="1:11" s="6" customFormat="1" ht="20.100000000000001" customHeight="1" thickTop="1">
      <c r="A4" s="116"/>
      <c r="B4" s="161"/>
      <c r="C4" s="535" t="s">
        <v>69</v>
      </c>
      <c r="D4" s="536"/>
      <c r="E4" s="162" t="s">
        <v>70</v>
      </c>
      <c r="F4" s="163">
        <v>12150</v>
      </c>
      <c r="G4" s="163">
        <v>157</v>
      </c>
      <c r="H4" s="164"/>
      <c r="I4" s="165" t="s">
        <v>71</v>
      </c>
      <c r="J4" s="117"/>
      <c r="K4" s="92"/>
    </row>
    <row r="5" spans="1:11" s="6" customFormat="1" ht="20.100000000000001" customHeight="1">
      <c r="A5" s="116"/>
      <c r="B5" s="166"/>
      <c r="C5" s="540" t="s">
        <v>197</v>
      </c>
      <c r="D5" s="540"/>
      <c r="E5" s="167" t="s">
        <v>196</v>
      </c>
      <c r="F5" s="168">
        <v>5150</v>
      </c>
      <c r="G5" s="168"/>
      <c r="H5" s="169"/>
      <c r="I5" s="170" t="s">
        <v>72</v>
      </c>
      <c r="J5" s="117"/>
      <c r="K5" s="92"/>
    </row>
    <row r="6" spans="1:11" s="6" customFormat="1" ht="20.100000000000001" customHeight="1">
      <c r="A6" s="116"/>
      <c r="B6" s="171"/>
      <c r="C6" s="541"/>
      <c r="D6" s="542"/>
      <c r="E6" s="172"/>
      <c r="F6" s="172"/>
      <c r="G6" s="173"/>
      <c r="H6" s="174"/>
      <c r="I6" s="175"/>
      <c r="J6" s="117"/>
      <c r="K6" s="92"/>
    </row>
    <row r="7" spans="1:11" s="6" customFormat="1" ht="20.100000000000001" customHeight="1">
      <c r="A7" s="116"/>
      <c r="B7" s="176"/>
      <c r="C7" s="543"/>
      <c r="D7" s="543"/>
      <c r="E7" s="177" t="s">
        <v>73</v>
      </c>
      <c r="F7" s="178" t="s">
        <v>74</v>
      </c>
      <c r="G7" s="178"/>
      <c r="H7" s="179"/>
      <c r="I7" s="180"/>
      <c r="J7" s="117"/>
      <c r="K7" s="92"/>
    </row>
    <row r="8" spans="1:11" s="6" customFormat="1" ht="20.100000000000001" customHeight="1">
      <c r="A8" s="116"/>
      <c r="B8" s="166" t="s">
        <v>75</v>
      </c>
      <c r="C8" s="540" t="s">
        <v>210</v>
      </c>
      <c r="D8" s="540"/>
      <c r="E8" s="181">
        <v>250</v>
      </c>
      <c r="F8" s="181">
        <v>10</v>
      </c>
      <c r="G8" s="182"/>
      <c r="H8" s="183">
        <f>E8*((F4-F5)+(F8-50)/10*G4)</f>
        <v>1593000</v>
      </c>
      <c r="I8" s="184"/>
      <c r="J8" s="117"/>
      <c r="K8" s="92"/>
    </row>
    <row r="9" spans="1:11" s="6" customFormat="1" ht="20.100000000000001" customHeight="1">
      <c r="A9" s="116"/>
      <c r="B9" s="166" t="s">
        <v>76</v>
      </c>
      <c r="C9" s="540" t="s">
        <v>211</v>
      </c>
      <c r="D9" s="540"/>
      <c r="E9" s="181"/>
      <c r="F9" s="181"/>
      <c r="G9" s="182"/>
      <c r="H9" s="183">
        <f>E9*((F4-F5)+(F9-50)/10*G4)</f>
        <v>0</v>
      </c>
      <c r="I9" s="185"/>
      <c r="J9" s="117"/>
      <c r="K9" s="92"/>
    </row>
    <row r="10" spans="1:11" s="6" customFormat="1" ht="20.100000000000001" customHeight="1">
      <c r="A10" s="116"/>
      <c r="B10" s="166" t="s">
        <v>77</v>
      </c>
      <c r="C10" s="540" t="s">
        <v>211</v>
      </c>
      <c r="D10" s="540"/>
      <c r="E10" s="181"/>
      <c r="F10" s="181"/>
      <c r="G10" s="186"/>
      <c r="H10" s="183">
        <f>E10*((F4-F5)+(F10-50)/10*G4)</f>
        <v>0</v>
      </c>
      <c r="I10" s="185" t="s">
        <v>78</v>
      </c>
      <c r="J10" s="117"/>
      <c r="K10" s="92"/>
    </row>
    <row r="11" spans="1:11" s="6" customFormat="1" ht="20.100000000000001" customHeight="1">
      <c r="A11" s="116"/>
      <c r="B11" s="187"/>
      <c r="C11" s="538" t="s">
        <v>79</v>
      </c>
      <c r="D11" s="538"/>
      <c r="E11" s="254"/>
      <c r="F11" s="255"/>
      <c r="G11" s="254"/>
      <c r="H11" s="256">
        <f>SUM(H8:H10)</f>
        <v>1593000</v>
      </c>
      <c r="I11" s="188"/>
      <c r="J11" s="117"/>
      <c r="K11" s="92"/>
    </row>
    <row r="12" spans="1:11" s="6" customFormat="1" ht="20.100000000000001" customHeight="1">
      <c r="A12" s="116"/>
      <c r="B12" s="18"/>
      <c r="C12" s="93"/>
      <c r="D12" s="93"/>
      <c r="E12" s="93"/>
      <c r="F12" s="94"/>
      <c r="G12" s="93"/>
      <c r="H12" s="95"/>
      <c r="I12" s="93"/>
      <c r="J12" s="117"/>
      <c r="K12" s="92"/>
    </row>
    <row r="13" spans="1:11" s="5" customFormat="1" ht="24.95" customHeight="1">
      <c r="A13" s="118"/>
      <c r="B13" s="539" t="s">
        <v>312</v>
      </c>
      <c r="C13" s="539"/>
      <c r="D13" s="539"/>
      <c r="E13" s="539"/>
      <c r="F13" s="539"/>
      <c r="G13" s="96"/>
      <c r="H13" s="96"/>
      <c r="I13" s="23"/>
      <c r="J13" s="119"/>
      <c r="K13" s="97"/>
    </row>
    <row r="14" spans="1:11" s="6" customFormat="1" ht="20.100000000000001" customHeight="1" thickBot="1">
      <c r="A14" s="116"/>
      <c r="B14" s="533" t="s">
        <v>80</v>
      </c>
      <c r="C14" s="534"/>
      <c r="D14" s="534" t="s">
        <v>243</v>
      </c>
      <c r="E14" s="537"/>
      <c r="F14" s="98"/>
      <c r="G14" s="99"/>
      <c r="H14" s="99"/>
      <c r="I14" s="99"/>
      <c r="J14" s="120"/>
      <c r="K14" s="92"/>
    </row>
    <row r="15" spans="1:11" s="6" customFormat="1" ht="20.100000000000001" customHeight="1" thickTop="1">
      <c r="A15" s="116"/>
      <c r="B15" s="529" t="s">
        <v>81</v>
      </c>
      <c r="C15" s="530"/>
      <c r="D15" s="248">
        <v>456237</v>
      </c>
      <c r="E15" s="251"/>
      <c r="F15" s="98"/>
      <c r="G15" s="99"/>
      <c r="H15" s="98"/>
      <c r="I15" s="100"/>
      <c r="J15" s="121"/>
      <c r="K15" s="92"/>
    </row>
    <row r="16" spans="1:11" ht="20.100000000000001" customHeight="1">
      <c r="A16" s="122"/>
      <c r="B16" s="527" t="s">
        <v>0</v>
      </c>
      <c r="C16" s="528"/>
      <c r="D16" s="249">
        <v>362012</v>
      </c>
      <c r="E16" s="252"/>
      <c r="F16" s="98"/>
      <c r="G16" s="98"/>
      <c r="H16" s="101"/>
      <c r="I16" s="102"/>
      <c r="J16" s="123"/>
      <c r="K16" s="103"/>
    </row>
    <row r="17" spans="1:11" ht="20.100000000000001" customHeight="1">
      <c r="A17" s="122"/>
      <c r="B17" s="527" t="s">
        <v>1</v>
      </c>
      <c r="C17" s="528"/>
      <c r="D17" s="249">
        <v>323993</v>
      </c>
      <c r="E17" s="252"/>
      <c r="F17" s="98"/>
      <c r="G17" s="98"/>
      <c r="H17" s="101"/>
      <c r="I17" s="102"/>
      <c r="J17" s="123"/>
      <c r="K17" s="103"/>
    </row>
    <row r="18" spans="1:11" ht="20.100000000000001" customHeight="1">
      <c r="A18" s="122"/>
      <c r="B18" s="527" t="s">
        <v>2</v>
      </c>
      <c r="C18" s="528"/>
      <c r="D18" s="249">
        <v>272129</v>
      </c>
      <c r="E18" s="252"/>
      <c r="F18" s="98"/>
      <c r="G18" s="98"/>
      <c r="H18" s="101"/>
      <c r="I18" s="102"/>
      <c r="J18" s="123"/>
      <c r="K18" s="103"/>
    </row>
    <row r="19" spans="1:11" ht="20.100000000000001" customHeight="1">
      <c r="A19" s="122"/>
      <c r="B19" s="527" t="s">
        <v>3</v>
      </c>
      <c r="C19" s="528"/>
      <c r="D19" s="249">
        <v>246584</v>
      </c>
      <c r="E19" s="252"/>
      <c r="F19" s="98"/>
      <c r="G19" s="98"/>
      <c r="H19" s="101"/>
      <c r="I19" s="102"/>
      <c r="J19" s="123"/>
      <c r="K19" s="103"/>
    </row>
    <row r="20" spans="1:11" ht="20.100000000000001" customHeight="1">
      <c r="A20" s="122"/>
      <c r="B20" s="527" t="s">
        <v>82</v>
      </c>
      <c r="C20" s="528"/>
      <c r="D20" s="249">
        <v>267856</v>
      </c>
      <c r="E20" s="252"/>
      <c r="F20" s="98"/>
      <c r="G20" s="98"/>
      <c r="H20" s="101"/>
      <c r="I20" s="102"/>
      <c r="J20" s="123"/>
      <c r="K20" s="103"/>
    </row>
    <row r="21" spans="1:11" ht="20.100000000000001" customHeight="1">
      <c r="A21" s="122"/>
      <c r="B21" s="527" t="s">
        <v>83</v>
      </c>
      <c r="C21" s="528"/>
      <c r="D21" s="249">
        <v>222995</v>
      </c>
      <c r="E21" s="252"/>
      <c r="F21" s="98"/>
      <c r="G21" s="98"/>
      <c r="H21" s="101"/>
      <c r="I21" s="102"/>
      <c r="J21" s="123"/>
      <c r="K21" s="103"/>
    </row>
    <row r="22" spans="1:11" ht="20.100000000000001" customHeight="1">
      <c r="A22" s="122"/>
      <c r="B22" s="523" t="s">
        <v>84</v>
      </c>
      <c r="C22" s="524"/>
      <c r="D22" s="250">
        <v>192381</v>
      </c>
      <c r="E22" s="253"/>
      <c r="F22" s="98"/>
      <c r="G22" s="98"/>
      <c r="H22" s="101"/>
      <c r="I22" s="102"/>
      <c r="J22" s="123"/>
      <c r="K22" s="103"/>
    </row>
    <row r="23" spans="1:11" ht="20.100000000000001" customHeight="1">
      <c r="A23" s="122"/>
      <c r="B23" s="191" t="s">
        <v>313</v>
      </c>
      <c r="C23" s="99"/>
      <c r="D23" s="104"/>
      <c r="E23" s="104"/>
      <c r="F23" s="98"/>
      <c r="G23" s="98"/>
      <c r="H23" s="101"/>
      <c r="I23" s="102"/>
      <c r="J23" s="123"/>
      <c r="K23" s="103"/>
    </row>
    <row r="24" spans="1:11" ht="20.100000000000001" customHeight="1">
      <c r="A24" s="124"/>
      <c r="B24" s="32"/>
      <c r="C24" s="32"/>
      <c r="D24" s="125"/>
      <c r="E24" s="125"/>
      <c r="F24" s="125"/>
      <c r="G24" s="32"/>
      <c r="H24" s="126"/>
      <c r="I24" s="125"/>
      <c r="J24" s="127"/>
      <c r="K24" s="103"/>
    </row>
    <row r="25" spans="1:11" s="13" customFormat="1" ht="24.95" customHeight="1">
      <c r="A25" s="128"/>
      <c r="B25" s="129" t="s">
        <v>85</v>
      </c>
      <c r="C25" s="129"/>
      <c r="D25" s="129"/>
      <c r="E25" s="129"/>
      <c r="F25" s="129"/>
      <c r="G25" s="129"/>
      <c r="H25" s="129"/>
      <c r="I25" s="130"/>
      <c r="J25" s="131"/>
      <c r="K25" s="105"/>
    </row>
    <row r="26" spans="1:11" ht="20.100000000000001" customHeight="1">
      <c r="A26" s="122"/>
      <c r="B26" s="18" t="s">
        <v>96</v>
      </c>
      <c r="C26" s="18"/>
      <c r="D26" s="18"/>
      <c r="E26" s="18"/>
      <c r="F26" s="18"/>
      <c r="G26" s="18"/>
      <c r="H26" s="106"/>
      <c r="I26" s="18"/>
      <c r="J26" s="132"/>
      <c r="K26" s="103"/>
    </row>
    <row r="27" spans="1:11" ht="20.100000000000001" customHeight="1">
      <c r="A27" s="122"/>
      <c r="B27" s="525" t="s">
        <v>86</v>
      </c>
      <c r="C27" s="526"/>
      <c r="D27" s="154" t="s">
        <v>185</v>
      </c>
      <c r="E27" s="154" t="s">
        <v>186</v>
      </c>
      <c r="F27" s="154" t="s">
        <v>187</v>
      </c>
      <c r="G27" s="154" t="s">
        <v>191</v>
      </c>
      <c r="H27" s="155" t="s">
        <v>190</v>
      </c>
      <c r="I27" s="18"/>
      <c r="J27" s="132"/>
      <c r="K27" s="103"/>
    </row>
    <row r="28" spans="1:11" ht="20.100000000000001" customHeight="1">
      <c r="A28" s="122"/>
      <c r="B28" s="529" t="s">
        <v>181</v>
      </c>
      <c r="C28" s="530"/>
      <c r="D28" s="143">
        <v>2</v>
      </c>
      <c r="E28" s="143">
        <v>2</v>
      </c>
      <c r="F28" s="143">
        <v>1</v>
      </c>
      <c r="G28" s="143">
        <v>100</v>
      </c>
      <c r="H28" s="144">
        <v>0</v>
      </c>
      <c r="I28" s="18"/>
      <c r="J28" s="132"/>
      <c r="K28" s="103"/>
    </row>
    <row r="29" spans="1:11" ht="20.100000000000001" customHeight="1">
      <c r="A29" s="122"/>
      <c r="B29" s="527" t="s">
        <v>182</v>
      </c>
      <c r="C29" s="528"/>
      <c r="D29" s="156">
        <v>2</v>
      </c>
      <c r="E29" s="156">
        <v>1</v>
      </c>
      <c r="F29" s="156">
        <v>1</v>
      </c>
      <c r="G29" s="156">
        <f>G28</f>
        <v>100</v>
      </c>
      <c r="H29" s="157">
        <v>0</v>
      </c>
      <c r="I29" s="18"/>
      <c r="J29" s="132"/>
      <c r="K29" s="103"/>
    </row>
    <row r="30" spans="1:11" ht="20.100000000000001" customHeight="1">
      <c r="A30" s="122"/>
      <c r="B30" s="527" t="s">
        <v>183</v>
      </c>
      <c r="C30" s="528"/>
      <c r="D30" s="156">
        <v>2</v>
      </c>
      <c r="E30" s="156">
        <v>1</v>
      </c>
      <c r="F30" s="156">
        <v>1</v>
      </c>
      <c r="G30" s="156">
        <f>G28</f>
        <v>100</v>
      </c>
      <c r="H30" s="157">
        <v>0</v>
      </c>
      <c r="I30" s="18"/>
      <c r="J30" s="132"/>
      <c r="K30" s="103"/>
    </row>
    <row r="31" spans="1:11" ht="20.100000000000001" customHeight="1">
      <c r="A31" s="122"/>
      <c r="B31" s="527" t="s">
        <v>184</v>
      </c>
      <c r="C31" s="528"/>
      <c r="D31" s="156">
        <v>1</v>
      </c>
      <c r="E31" s="156">
        <v>1</v>
      </c>
      <c r="F31" s="156">
        <v>1</v>
      </c>
      <c r="G31" s="156">
        <f>G28</f>
        <v>100</v>
      </c>
      <c r="H31" s="157">
        <v>0</v>
      </c>
      <c r="I31" s="18"/>
      <c r="J31" s="132"/>
      <c r="K31" s="103"/>
    </row>
    <row r="32" spans="1:11" ht="20.100000000000001" customHeight="1">
      <c r="A32" s="122"/>
      <c r="B32" s="527" t="s">
        <v>188</v>
      </c>
      <c r="C32" s="528"/>
      <c r="D32" s="156">
        <v>2</v>
      </c>
      <c r="E32" s="156">
        <v>1</v>
      </c>
      <c r="F32" s="156">
        <v>2</v>
      </c>
      <c r="G32" s="156">
        <f>G28</f>
        <v>100</v>
      </c>
      <c r="H32" s="157">
        <v>0</v>
      </c>
      <c r="I32" s="18"/>
      <c r="J32" s="132"/>
      <c r="K32" s="103"/>
    </row>
    <row r="33" spans="1:11" ht="20.100000000000001" customHeight="1">
      <c r="A33" s="122"/>
      <c r="B33" s="552" t="s">
        <v>189</v>
      </c>
      <c r="C33" s="553"/>
      <c r="D33" s="257">
        <f>SUM(D28:D32)</f>
        <v>9</v>
      </c>
      <c r="E33" s="257">
        <f>SUM(E28:E32)</f>
        <v>6</v>
      </c>
      <c r="F33" s="257">
        <f>SUM(F28:F32)</f>
        <v>6</v>
      </c>
      <c r="G33" s="257" t="s">
        <v>192</v>
      </c>
      <c r="H33" s="258">
        <f>SUM(H28:H32)</f>
        <v>0</v>
      </c>
      <c r="I33" s="18"/>
      <c r="J33" s="132"/>
      <c r="K33" s="103"/>
    </row>
    <row r="34" spans="1:11" ht="20.100000000000001" customHeight="1">
      <c r="A34" s="122"/>
      <c r="B34" s="99"/>
      <c r="C34" s="99"/>
      <c r="D34" s="99"/>
      <c r="E34" s="99"/>
      <c r="F34" s="99"/>
      <c r="G34" s="99"/>
      <c r="H34" s="18"/>
      <c r="I34" s="18"/>
      <c r="J34" s="132"/>
      <c r="K34" s="103"/>
    </row>
    <row r="35" spans="1:11" ht="20.100000000000001" customHeight="1">
      <c r="A35" s="122"/>
      <c r="B35" s="18" t="s">
        <v>97</v>
      </c>
      <c r="C35" s="18"/>
      <c r="D35" s="18"/>
      <c r="E35" s="18"/>
      <c r="F35" s="18"/>
      <c r="G35" s="18"/>
      <c r="H35" s="18"/>
      <c r="I35" s="18"/>
      <c r="J35" s="132"/>
      <c r="K35" s="103"/>
    </row>
    <row r="36" spans="1:11" ht="20.100000000000001" customHeight="1">
      <c r="A36" s="122"/>
      <c r="B36" s="548" t="s">
        <v>87</v>
      </c>
      <c r="C36" s="549"/>
      <c r="D36" s="149" t="s">
        <v>88</v>
      </c>
      <c r="E36" s="148" t="s">
        <v>89</v>
      </c>
      <c r="F36" s="148" t="s">
        <v>90</v>
      </c>
      <c r="G36" s="150" t="s">
        <v>91</v>
      </c>
      <c r="H36" s="110"/>
      <c r="I36" s="18"/>
      <c r="J36" s="132"/>
      <c r="K36" s="103"/>
    </row>
    <row r="37" spans="1:11" ht="20.100000000000001" customHeight="1">
      <c r="A37" s="122"/>
      <c r="B37" s="550" t="s">
        <v>193</v>
      </c>
      <c r="C37" s="551"/>
      <c r="D37" s="151">
        <v>1920</v>
      </c>
      <c r="E37" s="152">
        <v>25000</v>
      </c>
      <c r="F37" s="152">
        <v>70000</v>
      </c>
      <c r="G37" s="153">
        <v>25000</v>
      </c>
      <c r="H37" s="107"/>
      <c r="I37" s="18"/>
      <c r="J37" s="132"/>
      <c r="K37" s="103"/>
    </row>
    <row r="38" spans="1:11" ht="20.100000000000001" customHeight="1">
      <c r="A38" s="122"/>
      <c r="B38" s="107"/>
      <c r="C38" s="107"/>
      <c r="D38" s="107"/>
      <c r="E38" s="107"/>
      <c r="F38" s="107"/>
      <c r="G38" s="107"/>
      <c r="H38" s="108"/>
      <c r="I38" s="18"/>
      <c r="J38" s="132"/>
      <c r="K38" s="103"/>
    </row>
    <row r="39" spans="1:11" ht="20.100000000000001" customHeight="1">
      <c r="A39" s="122"/>
      <c r="B39" s="18" t="s">
        <v>98</v>
      </c>
      <c r="C39" s="18"/>
      <c r="D39" s="18"/>
      <c r="E39" s="18"/>
      <c r="F39" s="18"/>
      <c r="G39" s="18"/>
      <c r="H39" s="109"/>
      <c r="I39" s="18"/>
      <c r="J39" s="132"/>
      <c r="K39" s="103"/>
    </row>
    <row r="40" spans="1:11" ht="20.100000000000001" customHeight="1">
      <c r="A40" s="122"/>
      <c r="B40" s="546" t="s">
        <v>87</v>
      </c>
      <c r="C40" s="547"/>
      <c r="D40" s="148" t="s">
        <v>79</v>
      </c>
      <c r="E40" s="149" t="s">
        <v>92</v>
      </c>
      <c r="F40" s="148" t="s">
        <v>93</v>
      </c>
      <c r="G40" s="148" t="s">
        <v>94</v>
      </c>
      <c r="H40" s="150" t="s">
        <v>95</v>
      </c>
      <c r="I40" s="18"/>
      <c r="J40" s="132"/>
      <c r="K40" s="103"/>
    </row>
    <row r="41" spans="1:11" ht="20.100000000000001" customHeight="1">
      <c r="A41" s="122"/>
      <c r="B41" s="544" t="s">
        <v>79</v>
      </c>
      <c r="C41" s="545"/>
      <c r="D41" s="259">
        <f>SUM(D42:D46)</f>
        <v>765200</v>
      </c>
      <c r="E41" s="259">
        <f>SUM(E42:E46)</f>
        <v>115200</v>
      </c>
      <c r="F41" s="259">
        <f>SUM(F42:F46)</f>
        <v>325000</v>
      </c>
      <c r="G41" s="259">
        <f>SUM(G42:G46)</f>
        <v>0</v>
      </c>
      <c r="H41" s="260">
        <f>SUM(H42:H46)</f>
        <v>325000</v>
      </c>
      <c r="I41" s="18"/>
      <c r="J41" s="132"/>
      <c r="K41" s="103"/>
    </row>
    <row r="42" spans="1:11" ht="20.100000000000001" customHeight="1">
      <c r="A42" s="122"/>
      <c r="B42" s="527" t="s">
        <v>181</v>
      </c>
      <c r="C42" s="528"/>
      <c r="D42" s="261">
        <f>SUM(E42:H42)</f>
        <v>219200</v>
      </c>
      <c r="E42" s="262">
        <f>$D$37*G28/10*F28</f>
        <v>19200</v>
      </c>
      <c r="F42" s="263">
        <f>$E$37*D28*E28*F28</f>
        <v>100000</v>
      </c>
      <c r="G42" s="263">
        <f>$F$37*H28*F28</f>
        <v>0</v>
      </c>
      <c r="H42" s="264">
        <f>$G$37*D28*E28*F28</f>
        <v>100000</v>
      </c>
      <c r="I42" s="18"/>
      <c r="J42" s="132"/>
      <c r="K42" s="103"/>
    </row>
    <row r="43" spans="1:11" ht="20.100000000000001" customHeight="1">
      <c r="A43" s="122"/>
      <c r="B43" s="527" t="s">
        <v>182</v>
      </c>
      <c r="C43" s="528"/>
      <c r="D43" s="261">
        <f>SUM(E43:H43)</f>
        <v>119200</v>
      </c>
      <c r="E43" s="262">
        <f>$D$37*G29/10*F29</f>
        <v>19200</v>
      </c>
      <c r="F43" s="263">
        <f>$E$37*D29*E29*F29</f>
        <v>50000</v>
      </c>
      <c r="G43" s="263">
        <f>$F$37*H29*F29</f>
        <v>0</v>
      </c>
      <c r="H43" s="264">
        <f>$G$37*D29*E29*F29</f>
        <v>50000</v>
      </c>
      <c r="I43" s="18"/>
      <c r="J43" s="132"/>
      <c r="K43" s="103"/>
    </row>
    <row r="44" spans="1:11" ht="20.100000000000001" customHeight="1">
      <c r="A44" s="122"/>
      <c r="B44" s="527" t="s">
        <v>183</v>
      </c>
      <c r="C44" s="528"/>
      <c r="D44" s="261">
        <f>SUM(E44:H44)</f>
        <v>119200</v>
      </c>
      <c r="E44" s="262">
        <f>$D$37*G30/10*F30</f>
        <v>19200</v>
      </c>
      <c r="F44" s="263">
        <f>$E$37*D30*E30*F30</f>
        <v>50000</v>
      </c>
      <c r="G44" s="263">
        <f>$F$37*H30*F30</f>
        <v>0</v>
      </c>
      <c r="H44" s="264">
        <f>$G$37*D30*E30*F30</f>
        <v>50000</v>
      </c>
      <c r="I44" s="18"/>
      <c r="J44" s="132"/>
      <c r="K44" s="103"/>
    </row>
    <row r="45" spans="1:11" ht="20.100000000000001" customHeight="1">
      <c r="A45" s="122"/>
      <c r="B45" s="527" t="s">
        <v>184</v>
      </c>
      <c r="C45" s="528"/>
      <c r="D45" s="261">
        <f>SUM(E45:H45)</f>
        <v>69200</v>
      </c>
      <c r="E45" s="262">
        <f>$D$37*G31/10*F31</f>
        <v>19200</v>
      </c>
      <c r="F45" s="263">
        <f>$E$37*D31*E31*F31</f>
        <v>25000</v>
      </c>
      <c r="G45" s="263">
        <f>$F$37*H31*F31</f>
        <v>0</v>
      </c>
      <c r="H45" s="264">
        <f>$G$37*D31*E31*F31</f>
        <v>25000</v>
      </c>
      <c r="I45" s="18"/>
      <c r="J45" s="132"/>
      <c r="K45" s="103"/>
    </row>
    <row r="46" spans="1:11" ht="20.100000000000001" customHeight="1">
      <c r="A46" s="122"/>
      <c r="B46" s="523" t="s">
        <v>188</v>
      </c>
      <c r="C46" s="524"/>
      <c r="D46" s="265">
        <f>SUM(E46:H46)</f>
        <v>238400</v>
      </c>
      <c r="E46" s="266">
        <f>$D$37*G32/10*F32</f>
        <v>38400</v>
      </c>
      <c r="F46" s="267">
        <f>$E$37*D32*E32*F32</f>
        <v>100000</v>
      </c>
      <c r="G46" s="267">
        <f>$F$37*H33*F33</f>
        <v>0</v>
      </c>
      <c r="H46" s="268">
        <f>$G$37*D32*E32*F32</f>
        <v>100000</v>
      </c>
      <c r="I46" s="18"/>
      <c r="J46" s="132"/>
      <c r="K46" s="103"/>
    </row>
    <row r="47" spans="1:11">
      <c r="A47" s="124"/>
      <c r="B47" s="133"/>
      <c r="C47" s="133"/>
      <c r="D47" s="133"/>
      <c r="E47" s="133"/>
      <c r="F47" s="133"/>
      <c r="G47" s="133"/>
      <c r="H47" s="134"/>
      <c r="I47" s="135"/>
      <c r="J47" s="136"/>
    </row>
    <row r="48" spans="1:11">
      <c r="B48" s="9"/>
      <c r="C48" s="9"/>
      <c r="D48" s="9"/>
      <c r="E48" s="9"/>
      <c r="F48" s="9"/>
      <c r="G48" s="9"/>
      <c r="H48" s="10"/>
      <c r="I48" s="11"/>
      <c r="J48" s="16"/>
    </row>
    <row r="49" spans="2:10">
      <c r="B49" s="12"/>
      <c r="C49" s="12"/>
      <c r="D49" s="12"/>
      <c r="E49" s="12"/>
      <c r="F49" s="12"/>
      <c r="G49" s="12"/>
      <c r="H49" s="10"/>
      <c r="I49" s="11"/>
      <c r="J49" s="16"/>
    </row>
    <row r="50" spans="2:10">
      <c r="B50" s="12"/>
      <c r="C50" s="12"/>
      <c r="D50" s="12"/>
      <c r="E50" s="12"/>
      <c r="F50" s="12"/>
      <c r="G50" s="12"/>
      <c r="H50" s="10"/>
      <c r="I50" s="11"/>
      <c r="J50" s="16"/>
    </row>
    <row r="51" spans="2:10">
      <c r="B51" s="12"/>
      <c r="C51" s="12"/>
      <c r="D51" s="12"/>
      <c r="E51" s="12"/>
      <c r="F51" s="12"/>
      <c r="G51" s="12"/>
      <c r="H51" s="10"/>
      <c r="I51" s="11"/>
      <c r="J51" s="16"/>
    </row>
    <row r="52" spans="2:10">
      <c r="B52" s="12"/>
      <c r="C52" s="12"/>
      <c r="D52" s="12"/>
      <c r="E52" s="12"/>
      <c r="F52" s="12"/>
      <c r="G52" s="12"/>
      <c r="H52" s="10"/>
      <c r="I52" s="11"/>
      <c r="J52" s="16"/>
    </row>
    <row r="53" spans="2:10">
      <c r="H53" s="15"/>
      <c r="I53" s="16"/>
      <c r="J53" s="16"/>
    </row>
    <row r="54" spans="2:10">
      <c r="H54" s="15"/>
      <c r="I54" s="16"/>
      <c r="J54" s="16"/>
    </row>
    <row r="55" spans="2:10">
      <c r="H55" s="15"/>
      <c r="I55" s="16"/>
      <c r="J55" s="16"/>
    </row>
    <row r="56" spans="2:10">
      <c r="H56" s="15"/>
      <c r="I56" s="16"/>
      <c r="J56" s="16"/>
    </row>
    <row r="57" spans="2:10">
      <c r="H57" s="15"/>
      <c r="I57" s="16"/>
      <c r="J57" s="16"/>
    </row>
    <row r="58" spans="2:10">
      <c r="H58" s="15"/>
      <c r="I58" s="16"/>
      <c r="J58" s="16"/>
    </row>
    <row r="59" spans="2:10">
      <c r="H59" s="15"/>
      <c r="I59" s="16"/>
      <c r="J59" s="16"/>
    </row>
    <row r="60" spans="2:10">
      <c r="H60" s="15"/>
      <c r="I60" s="16"/>
      <c r="J60" s="16"/>
    </row>
    <row r="61" spans="2:10">
      <c r="H61" s="15"/>
      <c r="I61" s="16"/>
      <c r="J61" s="16"/>
    </row>
    <row r="62" spans="2:10">
      <c r="H62" s="15"/>
      <c r="I62" s="16"/>
      <c r="J62" s="16"/>
    </row>
    <row r="63" spans="2:10">
      <c r="H63" s="15"/>
      <c r="I63" s="16"/>
      <c r="J63" s="16"/>
    </row>
    <row r="64" spans="2:10">
      <c r="H64" s="15"/>
      <c r="I64" s="16"/>
      <c r="J64" s="16"/>
    </row>
    <row r="65" spans="8:10">
      <c r="H65" s="15"/>
      <c r="I65" s="16"/>
      <c r="J65" s="16"/>
    </row>
    <row r="66" spans="8:10">
      <c r="H66" s="15"/>
      <c r="I66" s="16"/>
      <c r="J66" s="16"/>
    </row>
    <row r="67" spans="8:10">
      <c r="H67" s="15"/>
      <c r="I67" s="16"/>
      <c r="J67" s="16"/>
    </row>
    <row r="68" spans="8:10">
      <c r="H68" s="15"/>
      <c r="I68" s="16"/>
      <c r="J68" s="16"/>
    </row>
    <row r="69" spans="8:10">
      <c r="H69" s="15"/>
      <c r="I69" s="16"/>
      <c r="J69" s="16"/>
    </row>
    <row r="70" spans="8:10">
      <c r="H70" s="15"/>
      <c r="I70" s="16"/>
      <c r="J70" s="16"/>
    </row>
    <row r="71" spans="8:10">
      <c r="H71" s="15"/>
      <c r="I71" s="16"/>
      <c r="J71" s="16"/>
    </row>
    <row r="72" spans="8:10">
      <c r="H72" s="15"/>
      <c r="I72" s="16"/>
      <c r="J72" s="16"/>
    </row>
    <row r="73" spans="8:10">
      <c r="H73" s="15"/>
      <c r="I73" s="16"/>
      <c r="J73" s="16"/>
    </row>
    <row r="74" spans="8:10">
      <c r="H74" s="15"/>
      <c r="I74" s="16"/>
      <c r="J74" s="16"/>
    </row>
    <row r="75" spans="8:10">
      <c r="H75" s="15"/>
      <c r="I75" s="16"/>
      <c r="J75" s="16"/>
    </row>
    <row r="76" spans="8:10">
      <c r="H76" s="15"/>
      <c r="I76" s="16"/>
      <c r="J76" s="16"/>
    </row>
    <row r="77" spans="8:10">
      <c r="H77" s="15"/>
      <c r="I77" s="16"/>
      <c r="J77" s="16"/>
    </row>
    <row r="78" spans="8:10">
      <c r="H78" s="15"/>
      <c r="I78" s="16"/>
      <c r="J78" s="16"/>
    </row>
    <row r="79" spans="8:10">
      <c r="H79" s="15"/>
      <c r="I79" s="16"/>
      <c r="J79" s="16"/>
    </row>
    <row r="80" spans="8:10">
      <c r="H80" s="15"/>
      <c r="I80" s="16"/>
      <c r="J80" s="16"/>
    </row>
    <row r="81" spans="8:10">
      <c r="H81" s="15"/>
      <c r="I81" s="16"/>
      <c r="J81" s="16"/>
    </row>
    <row r="82" spans="8:10">
      <c r="H82" s="15"/>
      <c r="I82" s="16"/>
      <c r="J82" s="16"/>
    </row>
    <row r="83" spans="8:10">
      <c r="H83" s="15"/>
      <c r="I83" s="16"/>
      <c r="J83" s="16"/>
    </row>
    <row r="84" spans="8:10">
      <c r="H84" s="15"/>
      <c r="I84" s="16"/>
      <c r="J84" s="16"/>
    </row>
    <row r="85" spans="8:10">
      <c r="H85" s="15"/>
      <c r="I85" s="16"/>
      <c r="J85" s="16"/>
    </row>
    <row r="86" spans="8:10">
      <c r="H86" s="15"/>
      <c r="I86" s="16"/>
      <c r="J86" s="16"/>
    </row>
    <row r="87" spans="8:10">
      <c r="H87" s="15"/>
      <c r="I87" s="16"/>
      <c r="J87" s="16"/>
    </row>
    <row r="88" spans="8:10">
      <c r="H88" s="15"/>
      <c r="I88" s="16"/>
      <c r="J88" s="16"/>
    </row>
    <row r="89" spans="8:10">
      <c r="H89" s="15"/>
      <c r="I89" s="16"/>
      <c r="J89" s="16"/>
    </row>
    <row r="90" spans="8:10">
      <c r="H90" s="15"/>
      <c r="I90" s="16"/>
      <c r="J90" s="16"/>
    </row>
    <row r="91" spans="8:10">
      <c r="H91" s="15"/>
      <c r="I91" s="16"/>
      <c r="J91" s="16"/>
    </row>
    <row r="92" spans="8:10">
      <c r="H92" s="15"/>
      <c r="I92" s="16"/>
      <c r="J92" s="16"/>
    </row>
    <row r="93" spans="8:10">
      <c r="H93" s="15"/>
      <c r="I93" s="16"/>
      <c r="J93" s="16"/>
    </row>
    <row r="94" spans="8:10">
      <c r="H94" s="15"/>
      <c r="I94" s="16"/>
      <c r="J94" s="16"/>
    </row>
    <row r="95" spans="8:10">
      <c r="H95" s="15"/>
      <c r="I95" s="16"/>
      <c r="J95" s="16"/>
    </row>
    <row r="96" spans="8:10">
      <c r="H96" s="15"/>
      <c r="I96" s="16"/>
      <c r="J96" s="16"/>
    </row>
    <row r="97" spans="8:10">
      <c r="H97" s="15"/>
      <c r="I97" s="16"/>
      <c r="J97" s="16"/>
    </row>
    <row r="98" spans="8:10">
      <c r="H98" s="15"/>
      <c r="I98" s="16"/>
      <c r="J98" s="16"/>
    </row>
    <row r="99" spans="8:10">
      <c r="H99" s="15"/>
      <c r="I99" s="16"/>
      <c r="J99" s="16"/>
    </row>
    <row r="100" spans="8:10">
      <c r="H100"/>
      <c r="I100" s="16"/>
      <c r="J100" s="16"/>
    </row>
    <row r="101" spans="8:10">
      <c r="H101"/>
      <c r="I101"/>
      <c r="J101" s="16"/>
    </row>
    <row r="102" spans="8:10">
      <c r="H102"/>
      <c r="I102"/>
      <c r="J102" s="16"/>
    </row>
    <row r="103" spans="8:10">
      <c r="H103"/>
      <c r="I103"/>
      <c r="J103" s="16"/>
    </row>
    <row r="104" spans="8:10">
      <c r="H104"/>
      <c r="I104"/>
      <c r="J104" s="16"/>
    </row>
    <row r="105" spans="8:10">
      <c r="H105"/>
      <c r="I105" s="16"/>
      <c r="J105" s="16"/>
    </row>
    <row r="106" spans="8:10">
      <c r="H106"/>
      <c r="I106" s="16"/>
      <c r="J106" s="16"/>
    </row>
    <row r="107" spans="8:10">
      <c r="H107"/>
      <c r="I107" s="16"/>
      <c r="J107" s="16"/>
    </row>
    <row r="108" spans="8:10">
      <c r="H108"/>
      <c r="I108" s="17"/>
      <c r="J108" s="16"/>
    </row>
    <row r="109" spans="8:10">
      <c r="H109"/>
      <c r="I109" s="17"/>
      <c r="J109" s="16"/>
    </row>
    <row r="110" spans="8:10">
      <c r="H110"/>
      <c r="I110" s="17"/>
      <c r="J110" s="16"/>
    </row>
    <row r="111" spans="8:10">
      <c r="H111"/>
      <c r="I111" s="17"/>
      <c r="J111" s="16"/>
    </row>
    <row r="112" spans="8:10">
      <c r="H112"/>
      <c r="I112" s="17"/>
      <c r="J112" s="16"/>
    </row>
    <row r="113" spans="9:10">
      <c r="I113" s="17"/>
      <c r="J113" s="16"/>
    </row>
    <row r="114" spans="9:10">
      <c r="I114" s="17"/>
      <c r="J114" s="16"/>
    </row>
    <row r="115" spans="9:10">
      <c r="I115" s="17"/>
      <c r="J115" s="16"/>
    </row>
    <row r="116" spans="9:10">
      <c r="I116" s="17"/>
      <c r="J116" s="16"/>
    </row>
    <row r="117" spans="9:10">
      <c r="I117" s="17"/>
      <c r="J117" s="16"/>
    </row>
    <row r="118" spans="9:10">
      <c r="I118" s="17"/>
      <c r="J118" s="16"/>
    </row>
    <row r="119" spans="9:10">
      <c r="I119" s="17"/>
      <c r="J119" s="16"/>
    </row>
    <row r="120" spans="9:10">
      <c r="I120" s="17"/>
      <c r="J120" s="16"/>
    </row>
    <row r="121" spans="9:10">
      <c r="I121" s="17"/>
      <c r="J121" s="16"/>
    </row>
    <row r="122" spans="9:10">
      <c r="I122" s="17"/>
      <c r="J122" s="16"/>
    </row>
    <row r="123" spans="9:10">
      <c r="I123" s="17"/>
      <c r="J123" s="16"/>
    </row>
    <row r="124" spans="9:10">
      <c r="I124" s="16"/>
      <c r="J124" s="16"/>
    </row>
    <row r="125" spans="9:10">
      <c r="I125" s="16"/>
      <c r="J125" s="16"/>
    </row>
    <row r="126" spans="9:10">
      <c r="I126" s="16"/>
      <c r="J126" s="16"/>
    </row>
    <row r="127" spans="9:10">
      <c r="I127" s="16"/>
      <c r="J127" s="16"/>
    </row>
    <row r="128" spans="9:10">
      <c r="I128" s="16"/>
      <c r="J128" s="16"/>
    </row>
    <row r="129" spans="9:10">
      <c r="I129" s="16"/>
      <c r="J129" s="16"/>
    </row>
    <row r="130" spans="9:10">
      <c r="I130" s="16"/>
      <c r="J130" s="16"/>
    </row>
    <row r="131" spans="9:10">
      <c r="I131" s="16"/>
      <c r="J131" s="16"/>
    </row>
    <row r="132" spans="9:10">
      <c r="I132" s="16"/>
      <c r="J132" s="16"/>
    </row>
    <row r="133" spans="9:10">
      <c r="I133" s="16"/>
      <c r="J133" s="16"/>
    </row>
  </sheetData>
  <mergeCells count="38">
    <mergeCell ref="B28:C28"/>
    <mergeCell ref="B29:C29"/>
    <mergeCell ref="B40:C40"/>
    <mergeCell ref="B36:C36"/>
    <mergeCell ref="B37:C37"/>
    <mergeCell ref="B30:C30"/>
    <mergeCell ref="B31:C31"/>
    <mergeCell ref="B33:C33"/>
    <mergeCell ref="B44:C44"/>
    <mergeCell ref="B46:C46"/>
    <mergeCell ref="B32:C32"/>
    <mergeCell ref="B41:C41"/>
    <mergeCell ref="B42:C42"/>
    <mergeCell ref="B43:C43"/>
    <mergeCell ref="B45:C45"/>
    <mergeCell ref="B15:C15"/>
    <mergeCell ref="A1:H1"/>
    <mergeCell ref="B2:F2"/>
    <mergeCell ref="B3:D3"/>
    <mergeCell ref="C4:D4"/>
    <mergeCell ref="B14:C14"/>
    <mergeCell ref="D14:E14"/>
    <mergeCell ref="C11:D11"/>
    <mergeCell ref="B13:F13"/>
    <mergeCell ref="C5:D5"/>
    <mergeCell ref="C6:D6"/>
    <mergeCell ref="C7:D7"/>
    <mergeCell ref="C8:D8"/>
    <mergeCell ref="C9:D9"/>
    <mergeCell ref="C10:D10"/>
    <mergeCell ref="B22:C22"/>
    <mergeCell ref="B27:C27"/>
    <mergeCell ref="B20:C20"/>
    <mergeCell ref="B16:C16"/>
    <mergeCell ref="B17:C17"/>
    <mergeCell ref="B18:C18"/>
    <mergeCell ref="B19:C19"/>
    <mergeCell ref="B21:C21"/>
  </mergeCells>
  <phoneticPr fontId="7" type="noConversion"/>
  <printOptions horizontalCentered="1"/>
  <pageMargins left="0.39370078740157483" right="0.39370078740157483" top="0.78740157480314965" bottom="0.39370078740157483" header="0" footer="0"/>
  <pageSetup paperSize="9" scale="99" orientation="landscape" r:id="rId1"/>
  <headerFooter alignWithMargins="0"/>
  <rowBreaks count="1" manualBreakCount="1">
    <brk id="24" max="9"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B13CC-6BD4-4E1B-B3D7-4A299BDA569E}">
  <sheetPr>
    <tabColor rgb="FFFF0000"/>
  </sheetPr>
  <dimension ref="A1:AU87"/>
  <sheetViews>
    <sheetView view="pageBreakPreview" zoomScale="85" zoomScaleSheetLayoutView="85" workbookViewId="0">
      <selection activeCell="M11" sqref="M11"/>
    </sheetView>
  </sheetViews>
  <sheetFormatPr defaultColWidth="2.77734375" defaultRowHeight="24.95" customHeight="1"/>
  <cols>
    <col min="1" max="5" width="2.77734375" style="336" customWidth="1"/>
    <col min="6" max="35" width="3.109375" style="336" customWidth="1"/>
    <col min="36" max="256" width="2.77734375" style="336"/>
    <col min="257" max="261" width="2.77734375" style="336" customWidth="1"/>
    <col min="262" max="291" width="3.109375" style="336" customWidth="1"/>
    <col min="292" max="512" width="2.77734375" style="336"/>
    <col min="513" max="517" width="2.77734375" style="336" customWidth="1"/>
    <col min="518" max="547" width="3.109375" style="336" customWidth="1"/>
    <col min="548" max="768" width="2.77734375" style="336"/>
    <col min="769" max="773" width="2.77734375" style="336" customWidth="1"/>
    <col min="774" max="803" width="3.109375" style="336" customWidth="1"/>
    <col min="804" max="1024" width="2.77734375" style="336"/>
    <col min="1025" max="1029" width="2.77734375" style="336" customWidth="1"/>
    <col min="1030" max="1059" width="3.109375" style="336" customWidth="1"/>
    <col min="1060" max="1280" width="2.77734375" style="336"/>
    <col min="1281" max="1285" width="2.77734375" style="336" customWidth="1"/>
    <col min="1286" max="1315" width="3.109375" style="336" customWidth="1"/>
    <col min="1316" max="1536" width="2.77734375" style="336"/>
    <col min="1537" max="1541" width="2.77734375" style="336" customWidth="1"/>
    <col min="1542" max="1571" width="3.109375" style="336" customWidth="1"/>
    <col min="1572" max="1792" width="2.77734375" style="336"/>
    <col min="1793" max="1797" width="2.77734375" style="336" customWidth="1"/>
    <col min="1798" max="1827" width="3.109375" style="336" customWidth="1"/>
    <col min="1828" max="2048" width="2.77734375" style="336"/>
    <col min="2049" max="2053" width="2.77734375" style="336" customWidth="1"/>
    <col min="2054" max="2083" width="3.109375" style="336" customWidth="1"/>
    <col min="2084" max="2304" width="2.77734375" style="336"/>
    <col min="2305" max="2309" width="2.77734375" style="336" customWidth="1"/>
    <col min="2310" max="2339" width="3.109375" style="336" customWidth="1"/>
    <col min="2340" max="2560" width="2.77734375" style="336"/>
    <col min="2561" max="2565" width="2.77734375" style="336" customWidth="1"/>
    <col min="2566" max="2595" width="3.109375" style="336" customWidth="1"/>
    <col min="2596" max="2816" width="2.77734375" style="336"/>
    <col min="2817" max="2821" width="2.77734375" style="336" customWidth="1"/>
    <col min="2822" max="2851" width="3.109375" style="336" customWidth="1"/>
    <col min="2852" max="3072" width="2.77734375" style="336"/>
    <col min="3073" max="3077" width="2.77734375" style="336" customWidth="1"/>
    <col min="3078" max="3107" width="3.109375" style="336" customWidth="1"/>
    <col min="3108" max="3328" width="2.77734375" style="336"/>
    <col min="3329" max="3333" width="2.77734375" style="336" customWidth="1"/>
    <col min="3334" max="3363" width="3.109375" style="336" customWidth="1"/>
    <col min="3364" max="3584" width="2.77734375" style="336"/>
    <col min="3585" max="3589" width="2.77734375" style="336" customWidth="1"/>
    <col min="3590" max="3619" width="3.109375" style="336" customWidth="1"/>
    <col min="3620" max="3840" width="2.77734375" style="336"/>
    <col min="3841" max="3845" width="2.77734375" style="336" customWidth="1"/>
    <col min="3846" max="3875" width="3.109375" style="336" customWidth="1"/>
    <col min="3876" max="4096" width="2.77734375" style="336"/>
    <col min="4097" max="4101" width="2.77734375" style="336" customWidth="1"/>
    <col min="4102" max="4131" width="3.109375" style="336" customWidth="1"/>
    <col min="4132" max="4352" width="2.77734375" style="336"/>
    <col min="4353" max="4357" width="2.77734375" style="336" customWidth="1"/>
    <col min="4358" max="4387" width="3.109375" style="336" customWidth="1"/>
    <col min="4388" max="4608" width="2.77734375" style="336"/>
    <col min="4609" max="4613" width="2.77734375" style="336" customWidth="1"/>
    <col min="4614" max="4643" width="3.109375" style="336" customWidth="1"/>
    <col min="4644" max="4864" width="2.77734375" style="336"/>
    <col min="4865" max="4869" width="2.77734375" style="336" customWidth="1"/>
    <col min="4870" max="4899" width="3.109375" style="336" customWidth="1"/>
    <col min="4900" max="5120" width="2.77734375" style="336"/>
    <col min="5121" max="5125" width="2.77734375" style="336" customWidth="1"/>
    <col min="5126" max="5155" width="3.109375" style="336" customWidth="1"/>
    <col min="5156" max="5376" width="2.77734375" style="336"/>
    <col min="5377" max="5381" width="2.77734375" style="336" customWidth="1"/>
    <col min="5382" max="5411" width="3.109375" style="336" customWidth="1"/>
    <col min="5412" max="5632" width="2.77734375" style="336"/>
    <col min="5633" max="5637" width="2.77734375" style="336" customWidth="1"/>
    <col min="5638" max="5667" width="3.109375" style="336" customWidth="1"/>
    <col min="5668" max="5888" width="2.77734375" style="336"/>
    <col min="5889" max="5893" width="2.77734375" style="336" customWidth="1"/>
    <col min="5894" max="5923" width="3.109375" style="336" customWidth="1"/>
    <col min="5924" max="6144" width="2.77734375" style="336"/>
    <col min="6145" max="6149" width="2.77734375" style="336" customWidth="1"/>
    <col min="6150" max="6179" width="3.109375" style="336" customWidth="1"/>
    <col min="6180" max="6400" width="2.77734375" style="336"/>
    <col min="6401" max="6405" width="2.77734375" style="336" customWidth="1"/>
    <col min="6406" max="6435" width="3.109375" style="336" customWidth="1"/>
    <col min="6436" max="6656" width="2.77734375" style="336"/>
    <col min="6657" max="6661" width="2.77734375" style="336" customWidth="1"/>
    <col min="6662" max="6691" width="3.109375" style="336" customWidth="1"/>
    <col min="6692" max="6912" width="2.77734375" style="336"/>
    <col min="6913" max="6917" width="2.77734375" style="336" customWidth="1"/>
    <col min="6918" max="6947" width="3.109375" style="336" customWidth="1"/>
    <col min="6948" max="7168" width="2.77734375" style="336"/>
    <col min="7169" max="7173" width="2.77734375" style="336" customWidth="1"/>
    <col min="7174" max="7203" width="3.109375" style="336" customWidth="1"/>
    <col min="7204" max="7424" width="2.77734375" style="336"/>
    <col min="7425" max="7429" width="2.77734375" style="336" customWidth="1"/>
    <col min="7430" max="7459" width="3.109375" style="336" customWidth="1"/>
    <col min="7460" max="7680" width="2.77734375" style="336"/>
    <col min="7681" max="7685" width="2.77734375" style="336" customWidth="1"/>
    <col min="7686" max="7715" width="3.109375" style="336" customWidth="1"/>
    <col min="7716" max="7936" width="2.77734375" style="336"/>
    <col min="7937" max="7941" width="2.77734375" style="336" customWidth="1"/>
    <col min="7942" max="7971" width="3.109375" style="336" customWidth="1"/>
    <col min="7972" max="8192" width="2.77734375" style="336"/>
    <col min="8193" max="8197" width="2.77734375" style="336" customWidth="1"/>
    <col min="8198" max="8227" width="3.109375" style="336" customWidth="1"/>
    <col min="8228" max="8448" width="2.77734375" style="336"/>
    <col min="8449" max="8453" width="2.77734375" style="336" customWidth="1"/>
    <col min="8454" max="8483" width="3.109375" style="336" customWidth="1"/>
    <col min="8484" max="8704" width="2.77734375" style="336"/>
    <col min="8705" max="8709" width="2.77734375" style="336" customWidth="1"/>
    <col min="8710" max="8739" width="3.109375" style="336" customWidth="1"/>
    <col min="8740" max="8960" width="2.77734375" style="336"/>
    <col min="8961" max="8965" width="2.77734375" style="336" customWidth="1"/>
    <col min="8966" max="8995" width="3.109375" style="336" customWidth="1"/>
    <col min="8996" max="9216" width="2.77734375" style="336"/>
    <col min="9217" max="9221" width="2.77734375" style="336" customWidth="1"/>
    <col min="9222" max="9251" width="3.109375" style="336" customWidth="1"/>
    <col min="9252" max="9472" width="2.77734375" style="336"/>
    <col min="9473" max="9477" width="2.77734375" style="336" customWidth="1"/>
    <col min="9478" max="9507" width="3.109375" style="336" customWidth="1"/>
    <col min="9508" max="9728" width="2.77734375" style="336"/>
    <col min="9729" max="9733" width="2.77734375" style="336" customWidth="1"/>
    <col min="9734" max="9763" width="3.109375" style="336" customWidth="1"/>
    <col min="9764" max="9984" width="2.77734375" style="336"/>
    <col min="9985" max="9989" width="2.77734375" style="336" customWidth="1"/>
    <col min="9990" max="10019" width="3.109375" style="336" customWidth="1"/>
    <col min="10020" max="10240" width="2.77734375" style="336"/>
    <col min="10241" max="10245" width="2.77734375" style="336" customWidth="1"/>
    <col min="10246" max="10275" width="3.109375" style="336" customWidth="1"/>
    <col min="10276" max="10496" width="2.77734375" style="336"/>
    <col min="10497" max="10501" width="2.77734375" style="336" customWidth="1"/>
    <col min="10502" max="10531" width="3.109375" style="336" customWidth="1"/>
    <col min="10532" max="10752" width="2.77734375" style="336"/>
    <col min="10753" max="10757" width="2.77734375" style="336" customWidth="1"/>
    <col min="10758" max="10787" width="3.109375" style="336" customWidth="1"/>
    <col min="10788" max="11008" width="2.77734375" style="336"/>
    <col min="11009" max="11013" width="2.77734375" style="336" customWidth="1"/>
    <col min="11014" max="11043" width="3.109375" style="336" customWidth="1"/>
    <col min="11044" max="11264" width="2.77734375" style="336"/>
    <col min="11265" max="11269" width="2.77734375" style="336" customWidth="1"/>
    <col min="11270" max="11299" width="3.109375" style="336" customWidth="1"/>
    <col min="11300" max="11520" width="2.77734375" style="336"/>
    <col min="11521" max="11525" width="2.77734375" style="336" customWidth="1"/>
    <col min="11526" max="11555" width="3.109375" style="336" customWidth="1"/>
    <col min="11556" max="11776" width="2.77734375" style="336"/>
    <col min="11777" max="11781" width="2.77734375" style="336" customWidth="1"/>
    <col min="11782" max="11811" width="3.109375" style="336" customWidth="1"/>
    <col min="11812" max="12032" width="2.77734375" style="336"/>
    <col min="12033" max="12037" width="2.77734375" style="336" customWidth="1"/>
    <col min="12038" max="12067" width="3.109375" style="336" customWidth="1"/>
    <col min="12068" max="12288" width="2.77734375" style="336"/>
    <col min="12289" max="12293" width="2.77734375" style="336" customWidth="1"/>
    <col min="12294" max="12323" width="3.109375" style="336" customWidth="1"/>
    <col min="12324" max="12544" width="2.77734375" style="336"/>
    <col min="12545" max="12549" width="2.77734375" style="336" customWidth="1"/>
    <col min="12550" max="12579" width="3.109375" style="336" customWidth="1"/>
    <col min="12580" max="12800" width="2.77734375" style="336"/>
    <col min="12801" max="12805" width="2.77734375" style="336" customWidth="1"/>
    <col min="12806" max="12835" width="3.109375" style="336" customWidth="1"/>
    <col min="12836" max="13056" width="2.77734375" style="336"/>
    <col min="13057" max="13061" width="2.77734375" style="336" customWidth="1"/>
    <col min="13062" max="13091" width="3.109375" style="336" customWidth="1"/>
    <col min="13092" max="13312" width="2.77734375" style="336"/>
    <col min="13313" max="13317" width="2.77734375" style="336" customWidth="1"/>
    <col min="13318" max="13347" width="3.109375" style="336" customWidth="1"/>
    <col min="13348" max="13568" width="2.77734375" style="336"/>
    <col min="13569" max="13573" width="2.77734375" style="336" customWidth="1"/>
    <col min="13574" max="13603" width="3.109375" style="336" customWidth="1"/>
    <col min="13604" max="13824" width="2.77734375" style="336"/>
    <col min="13825" max="13829" width="2.77734375" style="336" customWidth="1"/>
    <col min="13830" max="13859" width="3.109375" style="336" customWidth="1"/>
    <col min="13860" max="14080" width="2.77734375" style="336"/>
    <col min="14081" max="14085" width="2.77734375" style="336" customWidth="1"/>
    <col min="14086" max="14115" width="3.109375" style="336" customWidth="1"/>
    <col min="14116" max="14336" width="2.77734375" style="336"/>
    <col min="14337" max="14341" width="2.77734375" style="336" customWidth="1"/>
    <col min="14342" max="14371" width="3.109375" style="336" customWidth="1"/>
    <col min="14372" max="14592" width="2.77734375" style="336"/>
    <col min="14593" max="14597" width="2.77734375" style="336" customWidth="1"/>
    <col min="14598" max="14627" width="3.109375" style="336" customWidth="1"/>
    <col min="14628" max="14848" width="2.77734375" style="336"/>
    <col min="14849" max="14853" width="2.77734375" style="336" customWidth="1"/>
    <col min="14854" max="14883" width="3.109375" style="336" customWidth="1"/>
    <col min="14884" max="15104" width="2.77734375" style="336"/>
    <col min="15105" max="15109" width="2.77734375" style="336" customWidth="1"/>
    <col min="15110" max="15139" width="3.109375" style="336" customWidth="1"/>
    <col min="15140" max="15360" width="2.77734375" style="336"/>
    <col min="15361" max="15365" width="2.77734375" style="336" customWidth="1"/>
    <col min="15366" max="15395" width="3.109375" style="336" customWidth="1"/>
    <col min="15396" max="15616" width="2.77734375" style="336"/>
    <col min="15617" max="15621" width="2.77734375" style="336" customWidth="1"/>
    <col min="15622" max="15651" width="3.109375" style="336" customWidth="1"/>
    <col min="15652" max="15872" width="2.77734375" style="336"/>
    <col min="15873" max="15877" width="2.77734375" style="336" customWidth="1"/>
    <col min="15878" max="15907" width="3.109375" style="336" customWidth="1"/>
    <col min="15908" max="16128" width="2.77734375" style="336"/>
    <col min="16129" max="16133" width="2.77734375" style="336" customWidth="1"/>
    <col min="16134" max="16163" width="3.109375" style="336" customWidth="1"/>
    <col min="16164" max="16384" width="2.77734375" style="336"/>
  </cols>
  <sheetData>
    <row r="1" spans="1:47" ht="24.95" customHeight="1">
      <c r="A1" s="565" t="s">
        <v>362</v>
      </c>
      <c r="B1" s="565"/>
      <c r="C1" s="565"/>
      <c r="D1" s="565"/>
      <c r="E1" s="565"/>
      <c r="F1" s="565"/>
      <c r="G1" s="565"/>
      <c r="H1" s="565"/>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c r="AK1" s="334"/>
      <c r="AL1" s="334"/>
      <c r="AM1" s="334"/>
      <c r="AN1" s="335"/>
    </row>
    <row r="2" spans="1:47" ht="3.75" customHeight="1">
      <c r="A2" s="337"/>
      <c r="B2" s="338"/>
      <c r="C2" s="338"/>
      <c r="D2" s="338"/>
      <c r="E2" s="338"/>
      <c r="F2" s="338"/>
      <c r="G2" s="338"/>
      <c r="H2" s="338"/>
      <c r="I2" s="338"/>
      <c r="J2" s="338"/>
      <c r="K2" s="338"/>
      <c r="L2" s="338"/>
      <c r="M2" s="338"/>
      <c r="N2" s="338"/>
      <c r="O2" s="338"/>
      <c r="P2" s="338"/>
      <c r="Q2" s="338"/>
      <c r="R2" s="338"/>
      <c r="S2" s="338"/>
      <c r="T2" s="338"/>
      <c r="U2" s="338"/>
      <c r="V2" s="338"/>
      <c r="W2" s="338"/>
      <c r="X2" s="338"/>
      <c r="Y2" s="338"/>
      <c r="Z2" s="338"/>
      <c r="AA2" s="338"/>
      <c r="AB2" s="338"/>
      <c r="AC2" s="338"/>
      <c r="AD2" s="338"/>
      <c r="AE2" s="338"/>
      <c r="AF2" s="338"/>
      <c r="AG2" s="338"/>
      <c r="AH2" s="338"/>
      <c r="AI2" s="338"/>
      <c r="AJ2" s="338"/>
      <c r="AK2" s="338"/>
      <c r="AL2" s="338"/>
      <c r="AM2" s="338"/>
      <c r="AN2" s="339"/>
    </row>
    <row r="3" spans="1:47" ht="18.75" customHeight="1">
      <c r="A3" s="340"/>
      <c r="B3" s="341" t="s">
        <v>363</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38"/>
      <c r="AK3" s="338"/>
      <c r="AL3" s="338"/>
      <c r="AM3" s="338"/>
      <c r="AN3" s="339"/>
    </row>
    <row r="4" spans="1:47" ht="18.75" customHeight="1">
      <c r="A4" s="340"/>
      <c r="B4" s="341"/>
      <c r="C4" s="341"/>
      <c r="D4" s="341"/>
      <c r="E4" s="341"/>
      <c r="F4" s="341"/>
      <c r="G4" s="341"/>
      <c r="H4" s="341"/>
      <c r="I4" s="341"/>
      <c r="J4" s="341"/>
      <c r="K4" s="341"/>
      <c r="L4" s="341"/>
      <c r="M4" s="341"/>
      <c r="N4" s="341"/>
      <c r="O4" s="341"/>
      <c r="P4" s="341"/>
      <c r="Q4" s="341"/>
      <c r="R4" s="341"/>
      <c r="S4" s="341"/>
      <c r="T4" s="341"/>
      <c r="U4" s="341"/>
      <c r="V4" s="341"/>
      <c r="W4" s="341"/>
      <c r="X4" s="341"/>
      <c r="Y4" s="341"/>
      <c r="Z4" s="341"/>
      <c r="AA4" s="341"/>
      <c r="AB4" s="341"/>
      <c r="AC4" s="341"/>
      <c r="AD4" s="341"/>
      <c r="AE4" s="341"/>
      <c r="AF4" s="341"/>
      <c r="AG4" s="341"/>
      <c r="AH4" s="341"/>
      <c r="AI4" s="341"/>
      <c r="AJ4" s="338"/>
      <c r="AK4" s="338"/>
      <c r="AL4" s="338"/>
      <c r="AM4" s="338"/>
      <c r="AN4" s="339"/>
    </row>
    <row r="5" spans="1:47" s="346" customFormat="1" ht="20.100000000000001" customHeight="1">
      <c r="A5" s="342" t="s">
        <v>364</v>
      </c>
      <c r="B5" s="343"/>
      <c r="C5" s="343"/>
      <c r="D5" s="343"/>
      <c r="E5" s="343"/>
      <c r="F5" s="343"/>
      <c r="G5" s="343"/>
      <c r="H5" s="343"/>
      <c r="I5" s="343"/>
      <c r="J5" s="343"/>
      <c r="K5" s="343"/>
      <c r="L5" s="343"/>
      <c r="M5" s="343"/>
      <c r="N5" s="343"/>
      <c r="O5" s="343"/>
      <c r="P5" s="343"/>
      <c r="Q5" s="343"/>
      <c r="R5" s="343"/>
      <c r="S5" s="343"/>
      <c r="T5" s="343"/>
      <c r="U5" s="343"/>
      <c r="V5" s="343"/>
      <c r="W5" s="343"/>
      <c r="X5" s="343"/>
      <c r="Y5" s="343"/>
      <c r="Z5" s="343"/>
      <c r="AA5" s="343"/>
      <c r="AB5" s="343"/>
      <c r="AC5" s="343"/>
      <c r="AD5" s="343"/>
      <c r="AE5" s="343"/>
      <c r="AF5" s="343"/>
      <c r="AG5" s="343"/>
      <c r="AH5" s="343"/>
      <c r="AI5" s="343"/>
      <c r="AJ5" s="344"/>
      <c r="AK5" s="344"/>
      <c r="AL5" s="344"/>
      <c r="AM5" s="344"/>
      <c r="AN5" s="345"/>
    </row>
    <row r="6" spans="1:47" s="346" customFormat="1" ht="20.100000000000001" customHeight="1">
      <c r="A6" s="566" t="s">
        <v>365</v>
      </c>
      <c r="B6" s="560"/>
      <c r="C6" s="560"/>
      <c r="D6" s="560"/>
      <c r="E6" s="560"/>
      <c r="F6" s="560" t="s">
        <v>366</v>
      </c>
      <c r="G6" s="560"/>
      <c r="H6" s="560"/>
      <c r="I6" s="560"/>
      <c r="J6" s="560"/>
      <c r="K6" s="560"/>
      <c r="L6" s="560"/>
      <c r="M6" s="560"/>
      <c r="N6" s="560"/>
      <c r="O6" s="560"/>
      <c r="P6" s="560"/>
      <c r="Q6" s="560"/>
      <c r="R6" s="560"/>
      <c r="S6" s="560"/>
      <c r="T6" s="560"/>
      <c r="U6" s="560"/>
      <c r="V6" s="560"/>
      <c r="W6" s="560"/>
      <c r="X6" s="560"/>
      <c r="Y6" s="560"/>
      <c r="Z6" s="560"/>
      <c r="AA6" s="560"/>
      <c r="AB6" s="560"/>
      <c r="AC6" s="560"/>
      <c r="AD6" s="560"/>
      <c r="AE6" s="560"/>
      <c r="AF6" s="560"/>
      <c r="AG6" s="560"/>
      <c r="AH6" s="560"/>
      <c r="AI6" s="560"/>
      <c r="AJ6" s="567" t="s">
        <v>367</v>
      </c>
      <c r="AK6" s="568"/>
      <c r="AL6" s="568"/>
      <c r="AM6" s="344"/>
      <c r="AN6" s="345"/>
    </row>
    <row r="7" spans="1:47" s="346" customFormat="1" ht="20.100000000000001" customHeight="1">
      <c r="A7" s="560"/>
      <c r="B7" s="560"/>
      <c r="C7" s="560"/>
      <c r="D7" s="560"/>
      <c r="E7" s="560"/>
      <c r="F7" s="560" t="s">
        <v>368</v>
      </c>
      <c r="G7" s="560"/>
      <c r="H7" s="560"/>
      <c r="I7" s="560"/>
      <c r="J7" s="560"/>
      <c r="K7" s="560"/>
      <c r="L7" s="560" t="s">
        <v>369</v>
      </c>
      <c r="M7" s="560"/>
      <c r="N7" s="560"/>
      <c r="O7" s="560"/>
      <c r="P7" s="560"/>
      <c r="Q7" s="560"/>
      <c r="R7" s="566" t="s">
        <v>370</v>
      </c>
      <c r="S7" s="566"/>
      <c r="T7" s="566"/>
      <c r="U7" s="566"/>
      <c r="V7" s="566"/>
      <c r="W7" s="566"/>
      <c r="X7" s="566" t="s">
        <v>371</v>
      </c>
      <c r="Y7" s="566"/>
      <c r="Z7" s="566"/>
      <c r="AA7" s="566"/>
      <c r="AB7" s="566"/>
      <c r="AC7" s="566"/>
      <c r="AD7" s="566" t="s">
        <v>372</v>
      </c>
      <c r="AE7" s="566"/>
      <c r="AF7" s="566"/>
      <c r="AG7" s="566"/>
      <c r="AH7" s="566"/>
      <c r="AI7" s="566"/>
      <c r="AJ7" s="568"/>
      <c r="AK7" s="568"/>
      <c r="AL7" s="568"/>
      <c r="AM7" s="344"/>
      <c r="AN7" s="345"/>
    </row>
    <row r="8" spans="1:47" s="346" customFormat="1" ht="20.100000000000001" customHeight="1">
      <c r="A8" s="560"/>
      <c r="B8" s="560"/>
      <c r="C8" s="560"/>
      <c r="D8" s="560"/>
      <c r="E8" s="560"/>
      <c r="F8" s="560" t="s">
        <v>373</v>
      </c>
      <c r="G8" s="560"/>
      <c r="H8" s="560"/>
      <c r="I8" s="560" t="s">
        <v>374</v>
      </c>
      <c r="J8" s="560"/>
      <c r="K8" s="560"/>
      <c r="L8" s="560" t="s">
        <v>373</v>
      </c>
      <c r="M8" s="560"/>
      <c r="N8" s="560"/>
      <c r="O8" s="560" t="s">
        <v>374</v>
      </c>
      <c r="P8" s="560"/>
      <c r="Q8" s="560"/>
      <c r="R8" s="560" t="s">
        <v>373</v>
      </c>
      <c r="S8" s="560"/>
      <c r="T8" s="560"/>
      <c r="U8" s="560" t="s">
        <v>374</v>
      </c>
      <c r="V8" s="560"/>
      <c r="W8" s="560"/>
      <c r="X8" s="560" t="s">
        <v>373</v>
      </c>
      <c r="Y8" s="560"/>
      <c r="Z8" s="560"/>
      <c r="AA8" s="560" t="s">
        <v>374</v>
      </c>
      <c r="AB8" s="560"/>
      <c r="AC8" s="560"/>
      <c r="AD8" s="560" t="s">
        <v>373</v>
      </c>
      <c r="AE8" s="560"/>
      <c r="AF8" s="560"/>
      <c r="AG8" s="560" t="s">
        <v>374</v>
      </c>
      <c r="AH8" s="560"/>
      <c r="AI8" s="560"/>
      <c r="AJ8" s="568"/>
      <c r="AK8" s="568"/>
      <c r="AL8" s="568"/>
      <c r="AM8" s="344"/>
      <c r="AN8" s="345"/>
    </row>
    <row r="9" spans="1:47" s="346" customFormat="1" ht="20.100000000000001" customHeight="1">
      <c r="A9" s="560" t="s">
        <v>375</v>
      </c>
      <c r="B9" s="560"/>
      <c r="C9" s="560"/>
      <c r="D9" s="560"/>
      <c r="E9" s="560"/>
      <c r="F9" s="564">
        <v>0.56899999999999995</v>
      </c>
      <c r="G9" s="564"/>
      <c r="H9" s="564"/>
      <c r="I9" s="564">
        <v>9.0999999999999998E-2</v>
      </c>
      <c r="J9" s="564"/>
      <c r="K9" s="564"/>
      <c r="L9" s="564">
        <v>0.55200000000000005</v>
      </c>
      <c r="M9" s="564"/>
      <c r="N9" s="564"/>
      <c r="O9" s="564">
        <v>8.7999999999999995E-2</v>
      </c>
      <c r="P9" s="564"/>
      <c r="Q9" s="564"/>
      <c r="R9" s="564">
        <v>0.53400000000000003</v>
      </c>
      <c r="S9" s="564"/>
      <c r="T9" s="564"/>
      <c r="U9" s="564">
        <v>8.5000000000000006E-2</v>
      </c>
      <c r="V9" s="564"/>
      <c r="W9" s="564"/>
      <c r="X9" s="564">
        <v>0.51800000000000002</v>
      </c>
      <c r="Y9" s="564"/>
      <c r="Z9" s="564"/>
      <c r="AA9" s="564">
        <v>8.4000000000000005E-2</v>
      </c>
      <c r="AB9" s="564"/>
      <c r="AC9" s="564"/>
      <c r="AD9" s="564">
        <v>0.5</v>
      </c>
      <c r="AE9" s="564"/>
      <c r="AF9" s="564"/>
      <c r="AG9" s="564">
        <v>8.1000000000000003E-2</v>
      </c>
      <c r="AH9" s="564"/>
      <c r="AI9" s="564"/>
      <c r="AJ9" s="560">
        <v>5</v>
      </c>
      <c r="AK9" s="560"/>
      <c r="AL9" s="560"/>
      <c r="AM9" s="344"/>
      <c r="AN9" s="345"/>
    </row>
    <row r="10" spans="1:47" s="346" customFormat="1" ht="12.75" customHeight="1">
      <c r="A10" s="342"/>
      <c r="B10" s="343"/>
      <c r="C10" s="343"/>
      <c r="D10" s="343"/>
      <c r="E10" s="343"/>
      <c r="F10" s="343"/>
      <c r="G10" s="343"/>
      <c r="H10" s="343"/>
      <c r="I10" s="343"/>
      <c r="J10" s="343"/>
      <c r="K10" s="343"/>
      <c r="L10" s="343"/>
      <c r="M10" s="343"/>
      <c r="N10" s="343"/>
      <c r="O10" s="343"/>
      <c r="P10" s="343"/>
      <c r="Q10" s="343"/>
      <c r="R10" s="343"/>
      <c r="S10" s="343"/>
      <c r="T10" s="343"/>
      <c r="U10" s="343"/>
      <c r="V10" s="343"/>
      <c r="W10" s="343"/>
      <c r="X10" s="343"/>
      <c r="Y10" s="343"/>
      <c r="Z10" s="343"/>
      <c r="AA10" s="343"/>
      <c r="AB10" s="343"/>
      <c r="AC10" s="343"/>
      <c r="AD10" s="343"/>
      <c r="AE10" s="343"/>
      <c r="AF10" s="343"/>
      <c r="AG10" s="343"/>
      <c r="AH10" s="343"/>
      <c r="AI10" s="343"/>
      <c r="AJ10" s="344"/>
      <c r="AK10" s="344"/>
      <c r="AL10" s="344"/>
      <c r="AM10" s="344"/>
      <c r="AN10" s="345"/>
    </row>
    <row r="11" spans="1:47" s="346" customFormat="1" ht="12.75" customHeight="1">
      <c r="A11" s="342"/>
      <c r="B11" s="343"/>
      <c r="C11" s="343"/>
      <c r="D11" s="343"/>
      <c r="E11" s="343"/>
      <c r="F11" s="343"/>
      <c r="G11" s="343"/>
      <c r="H11" s="343"/>
      <c r="I11" s="343"/>
      <c r="J11" s="343"/>
      <c r="K11" s="343"/>
      <c r="L11" s="343"/>
      <c r="M11" s="343"/>
      <c r="N11" s="343"/>
      <c r="O11" s="343"/>
      <c r="P11" s="343"/>
      <c r="Q11" s="343"/>
      <c r="R11" s="343"/>
      <c r="S11" s="343"/>
      <c r="T11" s="343"/>
      <c r="U11" s="343"/>
      <c r="V11" s="343"/>
      <c r="W11" s="343"/>
      <c r="X11" s="343"/>
      <c r="Y11" s="343"/>
      <c r="Z11" s="343"/>
      <c r="AA11" s="343"/>
      <c r="AB11" s="343"/>
      <c r="AC11" s="343"/>
      <c r="AD11" s="343"/>
      <c r="AE11" s="343"/>
      <c r="AF11" s="343"/>
      <c r="AG11" s="343"/>
      <c r="AH11" s="343"/>
      <c r="AI11" s="343"/>
      <c r="AJ11" s="344"/>
      <c r="AK11" s="344"/>
      <c r="AL11" s="344"/>
      <c r="AM11" s="344"/>
      <c r="AN11" s="345"/>
    </row>
    <row r="12" spans="1:47" s="346" customFormat="1" ht="20.100000000000001" customHeight="1">
      <c r="A12" s="342" t="s">
        <v>376</v>
      </c>
      <c r="B12" s="343"/>
      <c r="C12" s="343"/>
      <c r="D12" s="343"/>
      <c r="E12" s="343"/>
      <c r="F12" s="343"/>
      <c r="G12" s="343"/>
      <c r="H12" s="343"/>
      <c r="I12" s="343"/>
      <c r="J12" s="343"/>
      <c r="K12" s="343"/>
      <c r="L12" s="343"/>
      <c r="M12" s="343"/>
      <c r="N12" s="343"/>
      <c r="O12" s="343"/>
      <c r="P12" s="343"/>
      <c r="Q12" s="343"/>
      <c r="R12" s="343"/>
      <c r="S12" s="343"/>
      <c r="T12" s="343"/>
      <c r="U12" s="343"/>
      <c r="V12" s="343"/>
      <c r="W12" s="343"/>
      <c r="X12" s="343"/>
      <c r="Y12" s="343"/>
      <c r="Z12" s="343"/>
      <c r="AA12" s="343"/>
      <c r="AB12" s="343"/>
      <c r="AC12" s="343"/>
      <c r="AD12" s="343"/>
      <c r="AE12" s="343"/>
      <c r="AF12" s="343"/>
      <c r="AG12" s="343"/>
      <c r="AH12" s="343"/>
      <c r="AI12" s="343"/>
      <c r="AJ12" s="344"/>
      <c r="AK12" s="344"/>
      <c r="AL12" s="344"/>
      <c r="AM12" s="344"/>
      <c r="AN12" s="345"/>
    </row>
    <row r="13" spans="1:47" s="346" customFormat="1" ht="20.100000000000001" customHeight="1">
      <c r="A13" s="342" t="s">
        <v>377</v>
      </c>
      <c r="B13" s="343"/>
      <c r="C13" s="343"/>
      <c r="D13" s="343"/>
      <c r="E13" s="343"/>
      <c r="F13" s="343"/>
      <c r="G13" s="343"/>
      <c r="H13" s="563">
        <f>총괄내역서!D8</f>
        <v>68831892</v>
      </c>
      <c r="I13" s="563"/>
      <c r="J13" s="563"/>
      <c r="K13" s="563"/>
      <c r="L13" s="563"/>
      <c r="M13" s="563"/>
      <c r="N13" s="343"/>
      <c r="O13" s="347" t="s">
        <v>378</v>
      </c>
      <c r="P13" s="343"/>
      <c r="Q13" s="343"/>
      <c r="R13" s="343"/>
      <c r="S13" s="343"/>
      <c r="T13" s="554">
        <v>180</v>
      </c>
      <c r="U13" s="554"/>
      <c r="V13" s="343" t="s">
        <v>379</v>
      </c>
      <c r="W13" s="343"/>
      <c r="X13" s="343"/>
      <c r="Y13" s="343"/>
      <c r="Z13" s="343"/>
      <c r="AA13" s="343"/>
      <c r="AB13" s="343"/>
      <c r="AC13" s="343"/>
      <c r="AD13" s="343"/>
      <c r="AE13" s="343"/>
      <c r="AF13" s="343"/>
      <c r="AG13" s="343"/>
      <c r="AH13" s="343"/>
      <c r="AI13" s="343"/>
      <c r="AJ13" s="344"/>
      <c r="AK13" s="344"/>
      <c r="AL13" s="344"/>
      <c r="AM13" s="344"/>
      <c r="AN13" s="345"/>
      <c r="AR13" s="555"/>
      <c r="AS13" s="555"/>
      <c r="AT13" s="555"/>
      <c r="AU13" s="555"/>
    </row>
    <row r="14" spans="1:47" s="346" customFormat="1" ht="20.100000000000001" customHeight="1">
      <c r="A14" s="342"/>
      <c r="B14" s="343"/>
      <c r="C14" s="343"/>
      <c r="D14" s="343"/>
      <c r="E14" s="343"/>
      <c r="F14" s="343"/>
      <c r="G14" s="343"/>
      <c r="H14" s="349"/>
      <c r="I14" s="349"/>
      <c r="J14" s="349"/>
      <c r="K14" s="349"/>
      <c r="L14" s="349"/>
      <c r="M14" s="349"/>
      <c r="N14" s="343"/>
      <c r="O14" s="347"/>
      <c r="P14" s="343"/>
      <c r="Q14" s="343"/>
      <c r="R14" s="343"/>
      <c r="S14" s="343"/>
      <c r="T14" s="348"/>
      <c r="U14" s="348"/>
      <c r="V14" s="343"/>
      <c r="W14" s="343"/>
      <c r="X14" s="343"/>
      <c r="Y14" s="343"/>
      <c r="Z14" s="343"/>
      <c r="AA14" s="343"/>
      <c r="AB14" s="343"/>
      <c r="AC14" s="343"/>
      <c r="AD14" s="343"/>
      <c r="AE14" s="343"/>
      <c r="AF14" s="343"/>
      <c r="AG14" s="343"/>
      <c r="AH14" s="343"/>
      <c r="AI14" s="343"/>
      <c r="AJ14" s="344"/>
      <c r="AK14" s="344"/>
      <c r="AL14" s="344"/>
      <c r="AM14" s="344"/>
      <c r="AN14" s="345"/>
    </row>
    <row r="15" spans="1:47" s="346" customFormat="1" ht="20.100000000000001" customHeight="1">
      <c r="A15" s="342"/>
      <c r="B15" s="343" t="s">
        <v>380</v>
      </c>
      <c r="C15" s="343"/>
      <c r="D15" s="343"/>
      <c r="E15" s="343"/>
      <c r="F15" s="343"/>
      <c r="G15" s="343"/>
      <c r="H15" s="349"/>
      <c r="I15" s="349"/>
      <c r="J15" s="349"/>
      <c r="K15" s="349"/>
      <c r="L15" s="349"/>
      <c r="M15" s="349"/>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4"/>
      <c r="AK15" s="344"/>
      <c r="AL15" s="344"/>
      <c r="AM15" s="344"/>
      <c r="AN15" s="345"/>
    </row>
    <row r="16" spans="1:47" s="346" customFormat="1" ht="20.100000000000001" customHeight="1">
      <c r="A16" s="342"/>
      <c r="B16" s="347" t="s">
        <v>381</v>
      </c>
      <c r="C16" s="343"/>
      <c r="D16" s="343"/>
      <c r="E16" s="343"/>
      <c r="F16" s="343"/>
      <c r="G16" s="349"/>
      <c r="H16" s="349"/>
      <c r="I16" s="349"/>
      <c r="J16" s="349"/>
      <c r="K16" s="349"/>
      <c r="L16" s="349"/>
      <c r="M16" s="343"/>
      <c r="N16" s="343"/>
      <c r="O16" s="343"/>
      <c r="P16" s="343"/>
      <c r="Q16" s="343"/>
      <c r="R16" s="343"/>
      <c r="S16" s="343"/>
      <c r="T16" s="343" t="s">
        <v>382</v>
      </c>
      <c r="U16" s="554">
        <f>SUM(Z17:AC21)</f>
        <v>391653.46547999996</v>
      </c>
      <c r="V16" s="554"/>
      <c r="W16" s="554"/>
      <c r="X16" s="554"/>
      <c r="Y16" s="554"/>
      <c r="Z16" s="554"/>
      <c r="AA16" s="554"/>
      <c r="AB16" s="554"/>
      <c r="AC16" s="554"/>
      <c r="AD16" s="343"/>
      <c r="AE16" s="554"/>
      <c r="AF16" s="554"/>
      <c r="AG16" s="554"/>
      <c r="AH16" s="554"/>
      <c r="AI16" s="343"/>
      <c r="AJ16" s="561"/>
      <c r="AK16" s="561"/>
      <c r="AL16" s="561"/>
      <c r="AM16" s="561"/>
      <c r="AN16" s="562"/>
    </row>
    <row r="17" spans="1:40" s="346" customFormat="1" ht="18" customHeight="1">
      <c r="A17" s="342"/>
      <c r="B17" s="343"/>
      <c r="C17" s="554">
        <f>H13</f>
        <v>68831892</v>
      </c>
      <c r="D17" s="554"/>
      <c r="E17" s="554"/>
      <c r="F17" s="554"/>
      <c r="G17" s="554"/>
      <c r="H17" s="343" t="s">
        <v>383</v>
      </c>
      <c r="I17" s="348" t="s">
        <v>384</v>
      </c>
      <c r="J17" s="348" t="s">
        <v>385</v>
      </c>
      <c r="K17" s="559">
        <f>F9</f>
        <v>0.56899999999999995</v>
      </c>
      <c r="L17" s="559"/>
      <c r="M17" s="349" t="s">
        <v>386</v>
      </c>
      <c r="N17" s="348" t="s">
        <v>387</v>
      </c>
      <c r="O17" s="559">
        <f>I9</f>
        <v>9.0999999999999998E-2</v>
      </c>
      <c r="P17" s="559"/>
      <c r="Q17" s="343" t="s">
        <v>384</v>
      </c>
      <c r="R17" s="343" t="s">
        <v>388</v>
      </c>
      <c r="S17" s="554">
        <f>IF(T13&gt;(AJ9*365),(T13-AJ9*365),0)</f>
        <v>0</v>
      </c>
      <c r="T17" s="554"/>
      <c r="U17" s="347" t="s">
        <v>389</v>
      </c>
      <c r="V17" s="554">
        <f>AJ9*365</f>
        <v>1825</v>
      </c>
      <c r="W17" s="554"/>
      <c r="X17" s="343" t="s">
        <v>390</v>
      </c>
      <c r="Y17" s="343" t="s">
        <v>382</v>
      </c>
      <c r="Z17" s="554">
        <f>C17*(K17/100+(O17/100*(S17/V17)))</f>
        <v>391653.46547999996</v>
      </c>
      <c r="AA17" s="554"/>
      <c r="AB17" s="554"/>
      <c r="AC17" s="554"/>
      <c r="AD17" s="343"/>
      <c r="AE17" s="343"/>
      <c r="AF17" s="343"/>
      <c r="AG17" s="343"/>
      <c r="AH17" s="343"/>
      <c r="AI17" s="343"/>
      <c r="AJ17" s="344"/>
      <c r="AK17" s="344"/>
      <c r="AL17" s="344"/>
      <c r="AM17" s="344"/>
      <c r="AN17" s="345"/>
    </row>
    <row r="18" spans="1:40" s="346" customFormat="1" ht="18" customHeight="1">
      <c r="A18" s="342"/>
      <c r="B18" s="343"/>
      <c r="C18" s="554">
        <v>0</v>
      </c>
      <c r="D18" s="554"/>
      <c r="E18" s="554"/>
      <c r="F18" s="554"/>
      <c r="G18" s="554"/>
      <c r="H18" s="343" t="s">
        <v>383</v>
      </c>
      <c r="I18" s="348" t="s">
        <v>384</v>
      </c>
      <c r="J18" s="348" t="s">
        <v>385</v>
      </c>
      <c r="K18" s="559">
        <f>L9</f>
        <v>0.55200000000000005</v>
      </c>
      <c r="L18" s="559"/>
      <c r="M18" s="349" t="s">
        <v>386</v>
      </c>
      <c r="N18" s="348" t="s">
        <v>387</v>
      </c>
      <c r="O18" s="559">
        <f>O9</f>
        <v>8.7999999999999995E-2</v>
      </c>
      <c r="P18" s="559"/>
      <c r="Q18" s="343" t="s">
        <v>384</v>
      </c>
      <c r="R18" s="343" t="s">
        <v>388</v>
      </c>
      <c r="S18" s="554">
        <f>IF(T13&gt;(AJ9*365),(T13-AJ9*365),0)</f>
        <v>0</v>
      </c>
      <c r="T18" s="554"/>
      <c r="U18" s="347" t="s">
        <v>389</v>
      </c>
      <c r="V18" s="554">
        <f>V17</f>
        <v>1825</v>
      </c>
      <c r="W18" s="554"/>
      <c r="X18" s="343" t="s">
        <v>390</v>
      </c>
      <c r="Y18" s="343" t="s">
        <v>382</v>
      </c>
      <c r="Z18" s="554">
        <f>C18*(K18/100+(O18/100*(S18/V18)))</f>
        <v>0</v>
      </c>
      <c r="AA18" s="554"/>
      <c r="AB18" s="554"/>
      <c r="AC18" s="554"/>
      <c r="AD18" s="343"/>
      <c r="AE18" s="343"/>
      <c r="AF18" s="343"/>
      <c r="AG18" s="343"/>
      <c r="AH18" s="343"/>
      <c r="AI18" s="343"/>
      <c r="AJ18" s="344"/>
      <c r="AK18" s="344"/>
      <c r="AL18" s="344"/>
      <c r="AM18" s="344"/>
      <c r="AN18" s="345"/>
    </row>
    <row r="19" spans="1:40" s="346" customFormat="1" ht="18" customHeight="1">
      <c r="A19" s="342"/>
      <c r="B19" s="343"/>
      <c r="C19" s="554">
        <v>0</v>
      </c>
      <c r="D19" s="554"/>
      <c r="E19" s="554"/>
      <c r="F19" s="554"/>
      <c r="G19" s="554"/>
      <c r="H19" s="343" t="s">
        <v>383</v>
      </c>
      <c r="I19" s="348" t="s">
        <v>384</v>
      </c>
      <c r="J19" s="348" t="s">
        <v>385</v>
      </c>
      <c r="K19" s="559">
        <f>R9</f>
        <v>0.53400000000000003</v>
      </c>
      <c r="L19" s="559"/>
      <c r="M19" s="349" t="s">
        <v>386</v>
      </c>
      <c r="N19" s="348" t="s">
        <v>387</v>
      </c>
      <c r="O19" s="559">
        <f>U9</f>
        <v>8.5000000000000006E-2</v>
      </c>
      <c r="P19" s="559"/>
      <c r="Q19" s="343" t="s">
        <v>384</v>
      </c>
      <c r="R19" s="343" t="s">
        <v>388</v>
      </c>
      <c r="S19" s="554">
        <f>IF(T13&gt;(AJ9*365),(T13-AJ9*365),0)</f>
        <v>0</v>
      </c>
      <c r="T19" s="554"/>
      <c r="U19" s="347" t="s">
        <v>389</v>
      </c>
      <c r="V19" s="554">
        <f>V18</f>
        <v>1825</v>
      </c>
      <c r="W19" s="554"/>
      <c r="X19" s="343" t="s">
        <v>390</v>
      </c>
      <c r="Y19" s="343" t="s">
        <v>382</v>
      </c>
      <c r="Z19" s="554">
        <f>C19*(K19/100+(O19/100*(S19/V19)))</f>
        <v>0</v>
      </c>
      <c r="AA19" s="554"/>
      <c r="AB19" s="554"/>
      <c r="AC19" s="554"/>
      <c r="AD19" s="343"/>
      <c r="AE19" s="343"/>
      <c r="AF19" s="343"/>
      <c r="AG19" s="343"/>
      <c r="AH19" s="343"/>
      <c r="AI19" s="343"/>
      <c r="AJ19" s="344"/>
      <c r="AK19" s="344"/>
      <c r="AL19" s="344"/>
      <c r="AM19" s="344"/>
      <c r="AN19" s="345"/>
    </row>
    <row r="20" spans="1:40" s="346" customFormat="1" ht="18" customHeight="1">
      <c r="A20" s="342"/>
      <c r="B20" s="343"/>
      <c r="C20" s="554">
        <v>0</v>
      </c>
      <c r="D20" s="554"/>
      <c r="E20" s="554"/>
      <c r="F20" s="554"/>
      <c r="G20" s="554"/>
      <c r="H20" s="343" t="s">
        <v>383</v>
      </c>
      <c r="I20" s="348" t="s">
        <v>384</v>
      </c>
      <c r="J20" s="348" t="s">
        <v>385</v>
      </c>
      <c r="K20" s="559">
        <f>X9</f>
        <v>0.51800000000000002</v>
      </c>
      <c r="L20" s="559"/>
      <c r="M20" s="349" t="s">
        <v>386</v>
      </c>
      <c r="N20" s="348" t="s">
        <v>387</v>
      </c>
      <c r="O20" s="559">
        <f>AA9</f>
        <v>8.4000000000000005E-2</v>
      </c>
      <c r="P20" s="559"/>
      <c r="Q20" s="343" t="s">
        <v>384</v>
      </c>
      <c r="R20" s="343" t="s">
        <v>388</v>
      </c>
      <c r="S20" s="554">
        <f>IF(T14&gt;(AJ10*365),(T14-AJ10*365),0)</f>
        <v>0</v>
      </c>
      <c r="T20" s="554"/>
      <c r="U20" s="347" t="s">
        <v>389</v>
      </c>
      <c r="V20" s="554">
        <f>V19</f>
        <v>1825</v>
      </c>
      <c r="W20" s="554"/>
      <c r="X20" s="343" t="s">
        <v>390</v>
      </c>
      <c r="Y20" s="343" t="s">
        <v>382</v>
      </c>
      <c r="Z20" s="554">
        <f>C20*(K20/100+(O20/100*(S20/V20)))</f>
        <v>0</v>
      </c>
      <c r="AA20" s="554"/>
      <c r="AB20" s="554"/>
      <c r="AC20" s="554"/>
      <c r="AD20" s="343"/>
      <c r="AE20" s="343"/>
      <c r="AF20" s="343"/>
      <c r="AG20" s="343"/>
      <c r="AH20" s="343"/>
      <c r="AI20" s="343"/>
      <c r="AJ20" s="344"/>
      <c r="AK20" s="344"/>
      <c r="AL20" s="344"/>
      <c r="AM20" s="344"/>
      <c r="AN20" s="345"/>
    </row>
    <row r="21" spans="1:40" s="346" customFormat="1" ht="18" customHeight="1">
      <c r="A21" s="342"/>
      <c r="B21" s="343"/>
      <c r="C21" s="554">
        <v>0</v>
      </c>
      <c r="D21" s="554"/>
      <c r="E21" s="554"/>
      <c r="F21" s="554"/>
      <c r="G21" s="554"/>
      <c r="H21" s="343" t="s">
        <v>383</v>
      </c>
      <c r="I21" s="348" t="s">
        <v>384</v>
      </c>
      <c r="J21" s="348" t="s">
        <v>385</v>
      </c>
      <c r="K21" s="559">
        <f>AD9</f>
        <v>0.5</v>
      </c>
      <c r="L21" s="559"/>
      <c r="M21" s="349" t="s">
        <v>386</v>
      </c>
      <c r="N21" s="348" t="s">
        <v>387</v>
      </c>
      <c r="O21" s="559">
        <f>AG9</f>
        <v>8.1000000000000003E-2</v>
      </c>
      <c r="P21" s="559"/>
      <c r="Q21" s="343" t="s">
        <v>384</v>
      </c>
      <c r="R21" s="343" t="s">
        <v>388</v>
      </c>
      <c r="S21" s="554">
        <f>IF(T15&gt;(AJ11*365),(T15-AJ11*365),0)</f>
        <v>0</v>
      </c>
      <c r="T21" s="554"/>
      <c r="U21" s="347" t="s">
        <v>389</v>
      </c>
      <c r="V21" s="554">
        <f>V20</f>
        <v>1825</v>
      </c>
      <c r="W21" s="554"/>
      <c r="X21" s="343" t="s">
        <v>390</v>
      </c>
      <c r="Y21" s="343" t="s">
        <v>382</v>
      </c>
      <c r="Z21" s="554">
        <f>C21*(K21/100+(O21/100*(S21/V21)))</f>
        <v>0</v>
      </c>
      <c r="AA21" s="554"/>
      <c r="AB21" s="554"/>
      <c r="AC21" s="554"/>
      <c r="AD21" s="343"/>
      <c r="AE21" s="343"/>
      <c r="AF21" s="343"/>
      <c r="AG21" s="343"/>
      <c r="AH21" s="343"/>
      <c r="AI21" s="343"/>
      <c r="AJ21" s="344"/>
      <c r="AK21" s="344"/>
      <c r="AL21" s="344"/>
      <c r="AM21" s="344"/>
      <c r="AN21" s="345"/>
    </row>
    <row r="22" spans="1:40" s="346" customFormat="1" ht="18" customHeight="1">
      <c r="A22" s="342"/>
      <c r="B22" s="343"/>
      <c r="C22" s="343"/>
      <c r="D22" s="348"/>
      <c r="E22" s="348"/>
      <c r="F22" s="348"/>
      <c r="G22" s="348"/>
      <c r="H22" s="349"/>
      <c r="I22" s="349"/>
      <c r="J22" s="351"/>
      <c r="K22" s="351"/>
      <c r="L22" s="349"/>
      <c r="M22" s="349"/>
      <c r="N22" s="351"/>
      <c r="O22" s="351"/>
      <c r="P22" s="343"/>
      <c r="Q22" s="343"/>
      <c r="R22" s="343"/>
      <c r="S22" s="348"/>
      <c r="T22" s="348"/>
      <c r="U22" s="349"/>
      <c r="V22" s="349"/>
      <c r="W22" s="351"/>
      <c r="X22" s="351"/>
      <c r="Y22" s="349"/>
      <c r="Z22" s="349"/>
      <c r="AA22" s="351"/>
      <c r="AB22" s="351"/>
      <c r="AC22" s="343"/>
      <c r="AD22" s="343"/>
      <c r="AE22" s="348"/>
      <c r="AF22" s="348"/>
      <c r="AG22" s="347"/>
      <c r="AH22" s="343"/>
      <c r="AI22" s="343"/>
      <c r="AJ22" s="344"/>
      <c r="AK22" s="344"/>
      <c r="AL22" s="344"/>
      <c r="AM22" s="344"/>
      <c r="AN22" s="345"/>
    </row>
    <row r="23" spans="1:40" s="346" customFormat="1" ht="18" customHeight="1">
      <c r="A23" s="342"/>
      <c r="B23" s="343" t="s">
        <v>391</v>
      </c>
      <c r="C23" s="343"/>
      <c r="D23" s="343"/>
      <c r="E23" s="348"/>
      <c r="F23" s="343"/>
      <c r="G23" s="343"/>
      <c r="H23" s="343"/>
      <c r="I23" s="343"/>
      <c r="J23" s="343"/>
      <c r="K23" s="343"/>
      <c r="L23" s="343"/>
      <c r="M23" s="343"/>
      <c r="N23" s="343"/>
      <c r="O23" s="343"/>
      <c r="P23" s="343"/>
      <c r="Q23" s="343"/>
      <c r="R23" s="343"/>
      <c r="S23" s="343"/>
      <c r="T23" s="343"/>
      <c r="U23" s="343"/>
      <c r="V23" s="343"/>
      <c r="W23" s="343"/>
      <c r="X23" s="343"/>
      <c r="Y23" s="343"/>
      <c r="Z23" s="343"/>
      <c r="AA23" s="343"/>
      <c r="AB23" s="343"/>
      <c r="AC23" s="343"/>
      <c r="AD23" s="343"/>
      <c r="AE23" s="343"/>
      <c r="AF23" s="343"/>
      <c r="AG23" s="343"/>
      <c r="AH23" s="343"/>
      <c r="AI23" s="343"/>
      <c r="AJ23" s="344"/>
      <c r="AK23" s="344"/>
      <c r="AL23" s="344"/>
      <c r="AM23" s="344"/>
      <c r="AN23" s="345"/>
    </row>
    <row r="24" spans="1:40" s="346" customFormat="1" ht="18" customHeight="1">
      <c r="A24" s="342"/>
      <c r="B24" s="347" t="s">
        <v>392</v>
      </c>
      <c r="C24" s="343"/>
      <c r="D24" s="348"/>
      <c r="E24" s="348"/>
      <c r="F24" s="348"/>
      <c r="G24" s="348"/>
      <c r="H24" s="554"/>
      <c r="I24" s="554"/>
      <c r="J24" s="554"/>
      <c r="K24" s="554"/>
      <c r="L24" s="343"/>
      <c r="M24" s="343"/>
      <c r="N24" s="343"/>
      <c r="O24" s="343"/>
      <c r="P24" s="343"/>
      <c r="Q24" s="343"/>
      <c r="R24" s="343"/>
      <c r="S24" s="343"/>
      <c r="T24" s="343"/>
      <c r="U24" s="343"/>
      <c r="V24" s="343"/>
      <c r="W24" s="343"/>
      <c r="X24" s="343"/>
      <c r="Y24" s="343"/>
      <c r="Z24" s="343"/>
      <c r="AA24" s="343"/>
      <c r="AB24" s="343"/>
      <c r="AC24" s="343"/>
      <c r="AD24" s="343"/>
      <c r="AE24" s="343"/>
      <c r="AF24" s="343"/>
      <c r="AG24" s="343"/>
      <c r="AH24" s="343"/>
      <c r="AI24" s="343"/>
      <c r="AJ24" s="344"/>
      <c r="AK24" s="344"/>
      <c r="AL24" s="344"/>
      <c r="AM24" s="344"/>
      <c r="AN24" s="345"/>
    </row>
    <row r="25" spans="1:40" s="346" customFormat="1" ht="18" customHeight="1">
      <c r="A25" s="342"/>
      <c r="B25" s="343"/>
      <c r="C25" s="554">
        <f>H13</f>
        <v>68831892</v>
      </c>
      <c r="D25" s="554"/>
      <c r="E25" s="554"/>
      <c r="F25" s="554"/>
      <c r="G25" s="554"/>
      <c r="H25" s="348" t="s">
        <v>384</v>
      </c>
      <c r="I25" s="558">
        <v>0.16</v>
      </c>
      <c r="J25" s="558"/>
      <c r="K25" s="343" t="s">
        <v>58</v>
      </c>
      <c r="L25" s="343" t="s">
        <v>382</v>
      </c>
      <c r="M25" s="554">
        <f>C25*I25/100</f>
        <v>110131.02720000001</v>
      </c>
      <c r="N25" s="554"/>
      <c r="O25" s="554"/>
      <c r="P25" s="554"/>
      <c r="Q25" s="554"/>
      <c r="R25" s="343"/>
      <c r="S25" s="343"/>
      <c r="T25" s="343"/>
      <c r="U25" s="343"/>
      <c r="V25" s="343"/>
      <c r="W25" s="343"/>
      <c r="X25" s="343"/>
      <c r="Y25" s="343"/>
      <c r="Z25" s="343"/>
      <c r="AA25" s="343"/>
      <c r="AB25" s="343"/>
      <c r="AC25" s="343"/>
      <c r="AD25" s="343"/>
      <c r="AE25" s="343"/>
      <c r="AF25" s="343"/>
      <c r="AG25" s="343"/>
      <c r="AH25" s="343"/>
      <c r="AI25" s="343"/>
      <c r="AN25" s="352"/>
    </row>
    <row r="26" spans="1:40" s="346" customFormat="1" ht="18" customHeight="1">
      <c r="A26" s="342"/>
      <c r="B26" s="343"/>
      <c r="C26" s="343"/>
      <c r="D26" s="348"/>
      <c r="E26" s="348"/>
      <c r="F26" s="348"/>
      <c r="G26" s="348"/>
      <c r="H26" s="349"/>
      <c r="I26" s="349"/>
      <c r="J26" s="351"/>
      <c r="K26" s="351"/>
      <c r="L26" s="349"/>
      <c r="M26" s="349"/>
      <c r="N26" s="351"/>
      <c r="O26" s="351"/>
      <c r="P26" s="343"/>
      <c r="Q26" s="343"/>
      <c r="R26" s="348"/>
      <c r="S26" s="348"/>
      <c r="T26" s="347"/>
      <c r="U26" s="348"/>
      <c r="V26" s="348"/>
      <c r="W26" s="343"/>
      <c r="X26" s="343"/>
      <c r="Y26" s="348"/>
      <c r="Z26" s="348"/>
      <c r="AA26" s="348"/>
      <c r="AB26" s="348"/>
      <c r="AC26" s="343"/>
      <c r="AD26" s="343"/>
      <c r="AE26" s="343"/>
      <c r="AF26" s="343"/>
      <c r="AG26" s="343"/>
      <c r="AH26" s="343"/>
      <c r="AI26" s="343"/>
      <c r="AJ26" s="344"/>
      <c r="AK26" s="344"/>
      <c r="AL26" s="344"/>
      <c r="AM26" s="344"/>
      <c r="AN26" s="345"/>
    </row>
    <row r="27" spans="1:40" s="346" customFormat="1" ht="18" customHeight="1">
      <c r="A27" s="342"/>
      <c r="B27" s="343" t="s">
        <v>393</v>
      </c>
      <c r="C27" s="343"/>
      <c r="D27" s="348"/>
      <c r="E27" s="348"/>
      <c r="F27" s="348" t="s">
        <v>382</v>
      </c>
      <c r="G27" s="554" t="s">
        <v>394</v>
      </c>
      <c r="H27" s="554"/>
      <c r="I27" s="554"/>
      <c r="J27" s="554"/>
      <c r="K27" s="348" t="s">
        <v>386</v>
      </c>
      <c r="L27" s="554" t="s">
        <v>395</v>
      </c>
      <c r="M27" s="554"/>
      <c r="N27" s="554"/>
      <c r="O27" s="554"/>
      <c r="P27" s="348" t="s">
        <v>382</v>
      </c>
      <c r="Q27" s="554">
        <f>ROUNDDOWN(M25+U16,0)</f>
        <v>501784</v>
      </c>
      <c r="R27" s="554"/>
      <c r="S27" s="554"/>
      <c r="T27" s="554"/>
      <c r="U27" s="554"/>
      <c r="V27" s="554"/>
      <c r="W27" s="348"/>
      <c r="X27" s="554"/>
      <c r="Y27" s="554"/>
      <c r="Z27" s="554"/>
      <c r="AA27" s="554"/>
      <c r="AB27" s="554"/>
      <c r="AC27" s="554"/>
      <c r="AD27" s="343"/>
      <c r="AE27" s="343"/>
      <c r="AF27" s="343"/>
      <c r="AG27" s="343"/>
      <c r="AH27" s="343"/>
      <c r="AI27" s="343"/>
      <c r="AJ27" s="344"/>
      <c r="AK27" s="344"/>
      <c r="AL27" s="344"/>
      <c r="AM27" s="344"/>
      <c r="AN27" s="345"/>
    </row>
    <row r="28" spans="1:40" s="346" customFormat="1" ht="18" customHeight="1">
      <c r="A28" s="342"/>
      <c r="B28" s="343" t="s">
        <v>393</v>
      </c>
      <c r="C28" s="343" t="s">
        <v>396</v>
      </c>
      <c r="D28" s="348"/>
      <c r="E28" s="348"/>
      <c r="F28" s="348"/>
      <c r="G28" s="348"/>
      <c r="H28" s="348"/>
      <c r="I28" s="348"/>
      <c r="J28" s="348"/>
      <c r="K28" s="351"/>
      <c r="L28" s="554">
        <f>ROUND(Q27*0.01,0)</f>
        <v>5018</v>
      </c>
      <c r="M28" s="554"/>
      <c r="N28" s="554"/>
      <c r="O28" s="554"/>
      <c r="P28" s="554"/>
      <c r="Q28" s="348"/>
      <c r="R28" s="348"/>
      <c r="S28" s="348"/>
      <c r="T28" s="348"/>
      <c r="U28" s="348"/>
      <c r="V28" s="348"/>
      <c r="W28" s="343"/>
      <c r="X28" s="343"/>
      <c r="Y28" s="348"/>
      <c r="Z28" s="348"/>
      <c r="AA28" s="348"/>
      <c r="AB28" s="348"/>
      <c r="AC28" s="343"/>
      <c r="AD28" s="343"/>
      <c r="AE28" s="343"/>
      <c r="AF28" s="343"/>
      <c r="AG28" s="343"/>
      <c r="AH28" s="343"/>
      <c r="AI28" s="343"/>
      <c r="AJ28" s="344"/>
      <c r="AK28" s="344"/>
      <c r="AL28" s="344"/>
      <c r="AM28" s="344"/>
      <c r="AN28" s="345"/>
    </row>
    <row r="29" spans="1:40" s="346" customFormat="1" ht="18" customHeight="1">
      <c r="A29" s="353"/>
      <c r="B29" s="354" t="s">
        <v>397</v>
      </c>
      <c r="C29" s="354"/>
      <c r="D29" s="355"/>
      <c r="E29" s="355"/>
      <c r="F29" s="355" t="s">
        <v>398</v>
      </c>
      <c r="G29" s="556">
        <f>Q27</f>
        <v>501784</v>
      </c>
      <c r="H29" s="556"/>
      <c r="I29" s="556"/>
      <c r="J29" s="556"/>
      <c r="K29" s="556"/>
      <c r="L29" s="355" t="s">
        <v>399</v>
      </c>
      <c r="M29" s="556">
        <f>L28</f>
        <v>5018</v>
      </c>
      <c r="N29" s="556"/>
      <c r="O29" s="556"/>
      <c r="P29" s="556"/>
      <c r="Q29" s="556"/>
      <c r="R29" s="355" t="s">
        <v>398</v>
      </c>
      <c r="S29" s="556">
        <f>G29-M29</f>
        <v>496766</v>
      </c>
      <c r="T29" s="556"/>
      <c r="U29" s="556"/>
      <c r="V29" s="556"/>
      <c r="W29" s="556"/>
      <c r="X29" s="355" t="s">
        <v>400</v>
      </c>
      <c r="Y29" s="557">
        <f>ROUNDDOWN(S29,-3)</f>
        <v>496000</v>
      </c>
      <c r="Z29" s="557"/>
      <c r="AA29" s="557"/>
      <c r="AB29" s="557"/>
      <c r="AC29" s="557"/>
      <c r="AD29" s="557"/>
      <c r="AE29" s="354"/>
      <c r="AF29" s="354"/>
      <c r="AG29" s="354"/>
      <c r="AH29" s="354"/>
      <c r="AI29" s="354"/>
      <c r="AJ29" s="356"/>
      <c r="AK29" s="356"/>
      <c r="AL29" s="356"/>
      <c r="AM29" s="356"/>
      <c r="AN29" s="357"/>
    </row>
    <row r="30" spans="1:40" s="346" customFormat="1" ht="20.100000000000001" customHeight="1">
      <c r="A30" s="344"/>
      <c r="B30" s="344"/>
      <c r="C30" s="344"/>
      <c r="D30" s="350"/>
      <c r="E30" s="350"/>
      <c r="F30" s="350"/>
      <c r="G30" s="350"/>
      <c r="H30" s="350"/>
      <c r="I30" s="350"/>
      <c r="J30" s="350"/>
      <c r="K30" s="358"/>
      <c r="L30" s="350"/>
      <c r="M30" s="350"/>
      <c r="N30" s="350"/>
      <c r="O30" s="350"/>
      <c r="P30" s="344"/>
      <c r="Q30" s="350"/>
      <c r="R30" s="350"/>
      <c r="S30" s="350"/>
      <c r="T30" s="350"/>
      <c r="U30" s="350"/>
      <c r="V30" s="350"/>
      <c r="W30" s="344"/>
      <c r="X30" s="344"/>
      <c r="Y30" s="350"/>
      <c r="Z30" s="350"/>
      <c r="AA30" s="350"/>
      <c r="AB30" s="350"/>
      <c r="AC30" s="344"/>
      <c r="AD30" s="344"/>
      <c r="AE30" s="344"/>
      <c r="AF30" s="344"/>
      <c r="AG30" s="344"/>
      <c r="AH30" s="344"/>
      <c r="AI30" s="344"/>
      <c r="AJ30" s="344"/>
      <c r="AK30" s="344"/>
      <c r="AL30" s="344"/>
      <c r="AM30" s="344"/>
      <c r="AN30" s="344"/>
    </row>
    <row r="31" spans="1:40" s="346" customFormat="1" ht="24.95" customHeight="1">
      <c r="R31" s="555"/>
      <c r="S31" s="555"/>
      <c r="T31" s="555"/>
      <c r="U31" s="555"/>
      <c r="V31" s="555"/>
    </row>
    <row r="32" spans="1:40" s="346" customFormat="1" ht="24.95" customHeight="1"/>
    <row r="33" s="346" customFormat="1" ht="24.95" customHeight="1"/>
    <row r="34" s="346" customFormat="1" ht="24.95" customHeight="1"/>
    <row r="35" s="346" customFormat="1" ht="24.95" customHeight="1"/>
    <row r="36" s="346" customFormat="1" ht="24.95" customHeight="1"/>
    <row r="37" s="346" customFormat="1" ht="24.95" customHeight="1"/>
    <row r="38" s="346" customFormat="1" ht="24.95" customHeight="1"/>
    <row r="39" s="346" customFormat="1" ht="24.95" customHeight="1"/>
    <row r="40" s="346" customFormat="1" ht="24.95" customHeight="1"/>
    <row r="41" s="346" customFormat="1" ht="24.95" customHeight="1"/>
    <row r="42" s="346" customFormat="1" ht="24.95" customHeight="1"/>
    <row r="43" s="346" customFormat="1" ht="24.95" customHeight="1"/>
    <row r="44" s="346" customFormat="1" ht="24.95" customHeight="1"/>
    <row r="45" s="346" customFormat="1" ht="24.95" customHeight="1"/>
    <row r="46" s="346" customFormat="1" ht="24.95" customHeight="1"/>
    <row r="47" s="346" customFormat="1" ht="24.95" customHeight="1"/>
    <row r="48" s="346" customFormat="1" ht="24.95" customHeight="1"/>
    <row r="49" s="346" customFormat="1" ht="24.95" customHeight="1"/>
    <row r="50" s="346" customFormat="1" ht="24.95" customHeight="1"/>
    <row r="51" s="346" customFormat="1" ht="24.95" customHeight="1"/>
    <row r="52" s="346" customFormat="1" ht="24.95" customHeight="1"/>
    <row r="53" s="346" customFormat="1" ht="24.95" customHeight="1"/>
    <row r="54" s="346" customFormat="1" ht="24.95" customHeight="1"/>
    <row r="55" s="346" customFormat="1" ht="24.95" customHeight="1"/>
    <row r="56" s="346" customFormat="1" ht="24.95" customHeight="1"/>
    <row r="57" s="346" customFormat="1" ht="24.95" customHeight="1"/>
    <row r="58" s="346" customFormat="1" ht="24.95" customHeight="1"/>
    <row r="59" s="346" customFormat="1" ht="24.95" customHeight="1"/>
    <row r="60" s="346" customFormat="1" ht="24.95" customHeight="1"/>
    <row r="61" s="346" customFormat="1" ht="24.95" customHeight="1"/>
    <row r="62" s="346" customFormat="1" ht="24.95" customHeight="1"/>
    <row r="63" s="346" customFormat="1" ht="24.95" customHeight="1"/>
    <row r="64" s="346" customFormat="1" ht="24.95" customHeight="1"/>
    <row r="65" s="346" customFormat="1" ht="24.95" customHeight="1"/>
    <row r="66" s="346" customFormat="1" ht="24.95" customHeight="1"/>
    <row r="67" s="346" customFormat="1" ht="24.95" customHeight="1"/>
    <row r="68" s="346" customFormat="1" ht="24.95" customHeight="1"/>
    <row r="69" s="346" customFormat="1" ht="24.95" customHeight="1"/>
    <row r="70" s="346" customFormat="1" ht="24.95" customHeight="1"/>
    <row r="71" s="346" customFormat="1" ht="24.95" customHeight="1"/>
    <row r="72" s="346" customFormat="1" ht="24.95" customHeight="1"/>
    <row r="73" s="346" customFormat="1" ht="24.95" customHeight="1"/>
    <row r="74" s="346" customFormat="1" ht="24.95" customHeight="1"/>
    <row r="75" s="346" customFormat="1" ht="24.95" customHeight="1"/>
    <row r="76" s="346" customFormat="1" ht="24.95" customHeight="1"/>
    <row r="77" s="346" customFormat="1" ht="24.95" customHeight="1"/>
    <row r="78" s="346" customFormat="1" ht="24.95" customHeight="1"/>
    <row r="79" s="346" customFormat="1" ht="24.95" customHeight="1"/>
    <row r="80" s="346" customFormat="1" ht="24.95" customHeight="1"/>
    <row r="81" s="346" customFormat="1" ht="24.95" customHeight="1"/>
    <row r="82" s="346" customFormat="1" ht="24.95" customHeight="1"/>
    <row r="83" s="346" customFormat="1" ht="24.95" customHeight="1"/>
    <row r="84" s="346" customFormat="1" ht="24.95" customHeight="1"/>
    <row r="85" s="346" customFormat="1" ht="24.95" customHeight="1"/>
    <row r="86" s="346" customFormat="1" ht="24.95" customHeight="1"/>
    <row r="87" s="346" customFormat="1" ht="24.95" customHeight="1"/>
  </sheetData>
  <mergeCells count="82">
    <mergeCell ref="A1:H1"/>
    <mergeCell ref="A6:E8"/>
    <mergeCell ref="F6:AI6"/>
    <mergeCell ref="AJ6:AL8"/>
    <mergeCell ref="F7:K7"/>
    <mergeCell ref="L7:Q7"/>
    <mergeCell ref="R7:W7"/>
    <mergeCell ref="X7:AC7"/>
    <mergeCell ref="AD7:AI7"/>
    <mergeCell ref="F8:H8"/>
    <mergeCell ref="I8:K8"/>
    <mergeCell ref="L8:N8"/>
    <mergeCell ref="O8:Q8"/>
    <mergeCell ref="R8:T8"/>
    <mergeCell ref="U8:W8"/>
    <mergeCell ref="AA8:AC8"/>
    <mergeCell ref="A9:E9"/>
    <mergeCell ref="F9:H9"/>
    <mergeCell ref="I9:K9"/>
    <mergeCell ref="L9:N9"/>
    <mergeCell ref="O9:Q9"/>
    <mergeCell ref="AD8:AF8"/>
    <mergeCell ref="AG8:AI8"/>
    <mergeCell ref="R9:T9"/>
    <mergeCell ref="U9:W9"/>
    <mergeCell ref="X8:Z8"/>
    <mergeCell ref="X9:Z9"/>
    <mergeCell ref="AA9:AC9"/>
    <mergeCell ref="AD9:AF9"/>
    <mergeCell ref="AG9:AI9"/>
    <mergeCell ref="H13:M13"/>
    <mergeCell ref="T13:U13"/>
    <mergeCell ref="Z17:AC17"/>
    <mergeCell ref="Z18:AC18"/>
    <mergeCell ref="S19:T19"/>
    <mergeCell ref="V19:W19"/>
    <mergeCell ref="Z19:AC19"/>
    <mergeCell ref="AJ9:AL9"/>
    <mergeCell ref="AR13:AU13"/>
    <mergeCell ref="U16:Y16"/>
    <mergeCell ref="Z16:AC16"/>
    <mergeCell ref="AE16:AH16"/>
    <mergeCell ref="AJ16:AN16"/>
    <mergeCell ref="C18:G18"/>
    <mergeCell ref="K18:L18"/>
    <mergeCell ref="O18:P18"/>
    <mergeCell ref="S18:T18"/>
    <mergeCell ref="V18:W18"/>
    <mergeCell ref="C17:G17"/>
    <mergeCell ref="K17:L17"/>
    <mergeCell ref="O17:P17"/>
    <mergeCell ref="S17:T17"/>
    <mergeCell ref="V17:W17"/>
    <mergeCell ref="Z21:AC21"/>
    <mergeCell ref="C20:G20"/>
    <mergeCell ref="K20:L20"/>
    <mergeCell ref="O20:P20"/>
    <mergeCell ref="S20:T20"/>
    <mergeCell ref="V20:W20"/>
    <mergeCell ref="Z20:AC20"/>
    <mergeCell ref="C21:G21"/>
    <mergeCell ref="K21:L21"/>
    <mergeCell ref="O21:P21"/>
    <mergeCell ref="S21:T21"/>
    <mergeCell ref="V21:W21"/>
    <mergeCell ref="C19:G19"/>
    <mergeCell ref="H24:K24"/>
    <mergeCell ref="C25:G25"/>
    <mergeCell ref="I25:J25"/>
    <mergeCell ref="M25:Q25"/>
    <mergeCell ref="K19:L19"/>
    <mergeCell ref="O19:P19"/>
    <mergeCell ref="G27:J27"/>
    <mergeCell ref="L27:O27"/>
    <mergeCell ref="Q27:V27"/>
    <mergeCell ref="R31:V31"/>
    <mergeCell ref="X27:AC27"/>
    <mergeCell ref="L28:P28"/>
    <mergeCell ref="G29:K29"/>
    <mergeCell ref="M29:Q29"/>
    <mergeCell ref="S29:W29"/>
    <mergeCell ref="Y29:AD29"/>
  </mergeCells>
  <phoneticPr fontId="7" type="noConversion"/>
  <pageMargins left="0.6692913385826772" right="0.55118110236220474" top="0.74803149606299213" bottom="0.74803149606299213" header="0.31496062992125984" footer="0.31496062992125984"/>
  <pageSetup paperSize="9" scale="90" orientation="landscape" r:id="rId1"/>
  <ignoredErrors>
    <ignoredError sqref="H13"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12</vt:i4>
      </vt:variant>
    </vt:vector>
  </HeadingPairs>
  <TitlesOfParts>
    <vt:vector size="21" baseType="lpstr">
      <vt:lpstr>표지</vt:lpstr>
      <vt:lpstr>갑지</vt:lpstr>
      <vt:lpstr>총괄내역서</vt:lpstr>
      <vt:lpstr>세부내역서</vt:lpstr>
      <vt:lpstr>&lt;별표 1&gt;직접인건비산출내역</vt:lpstr>
      <vt:lpstr>&lt;별표 2&gt;직접경비산출내역</vt:lpstr>
      <vt:lpstr>&lt;별표 3&gt; 내역서 작성기준</vt:lpstr>
      <vt:lpstr>&lt;별표 4&gt;산출근거</vt:lpstr>
      <vt:lpstr>&lt;별표 5&gt;손배료</vt:lpstr>
      <vt:lpstr>'&lt;별표 1&gt;직접인건비산출내역'!Print_Area</vt:lpstr>
      <vt:lpstr>'&lt;별표 2&gt;직접경비산출내역'!Print_Area</vt:lpstr>
      <vt:lpstr>'&lt;별표 3&gt; 내역서 작성기준'!Print_Area</vt:lpstr>
      <vt:lpstr>'&lt;별표 4&gt;산출근거'!Print_Area</vt:lpstr>
      <vt:lpstr>'&lt;별표 5&gt;손배료'!Print_Area</vt:lpstr>
      <vt:lpstr>갑지!Print_Area</vt:lpstr>
      <vt:lpstr>세부내역서!Print_Area</vt:lpstr>
      <vt:lpstr>총괄내역서!Print_Area</vt:lpstr>
      <vt:lpstr>'&lt;별표 1&gt;직접인건비산출내역'!Print_Titles</vt:lpstr>
      <vt:lpstr>'&lt;별표 2&gt;직접경비산출내역'!Print_Titles</vt:lpstr>
      <vt:lpstr>세부내역서!Print_Titles</vt:lpstr>
      <vt:lpstr>총괄내역서!Print_Titles</vt:lpstr>
    </vt:vector>
  </TitlesOfParts>
  <Company>경기기술단</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이종록</dc:creator>
  <cp:lastModifiedBy>tg</cp:lastModifiedBy>
  <cp:lastPrinted>2026-10-02T05:35:01Z</cp:lastPrinted>
  <dcterms:created xsi:type="dcterms:W3CDTF">1999-11-10T03:59:50Z</dcterms:created>
  <dcterms:modified xsi:type="dcterms:W3CDTF">2026-10-02T05:35:12Z</dcterms:modified>
</cp:coreProperties>
</file>